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8_{63E82E20-F619-40C6-868F-851350FB4E8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" l="1"/>
  <c r="C65" i="2"/>
  <c r="C33" i="2"/>
  <c r="C4" i="2"/>
  <c r="B16" i="2"/>
  <c r="C16" i="2"/>
  <c r="B41" i="2"/>
  <c r="B45" i="2" s="1"/>
  <c r="B4" i="2"/>
  <c r="B61" i="2" l="1"/>
  <c r="B65" i="2" s="1"/>
  <c r="C61" i="2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<sst xmlns="http://schemas.openxmlformats.org/spreadsheetml/2006/main" count="62" uniqueCount="54">
  <si>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</si>
  <si>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</si>
  <si>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</si>
  <si>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</si>
  <si>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</si>
  <si>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</si>
  <si>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</si>
  <si>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</si>
  <si>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</si>
  <si>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</si>
  <si>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</si>
  <si>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</si>
  <si>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</si>
  <si>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</si>
  <si>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</si>
  <si>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</si>
  <si>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</si>
  <si>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</si>
  <si>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</si>
  <si>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</si>
  <si>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</si>
  <si>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</si>
  <si>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</si>
  <si>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</si>
  <si>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</si>
  <si>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</si>
  <si>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</si>
  <si>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</si>
  <si>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</si>
  <si>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</si>
  <si>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</si>
  <si>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</si>
  <si>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</si>
  <si>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</si>
  <si>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</si>
  <si>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</si>
  <si>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</si>
  <si>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</si>
  <si>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</si>
  <si>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</si>
  <si>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</si>
  <si>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</si>
  <si>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</si>
  <si>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</si>
  <si>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</si>
  <si>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</si>
  <si>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</si>
  <si>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</si>
  <si>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</si>
  <si>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</si>
  <si>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</si>
  <si>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</si>
  <si>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</si>
  <si>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Flujos de Efectivo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</si>
</sst>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2"/>
  <sheetViews>
    <sheetView tabSelected="1" topLeftCell="A23" zoomScaleNormal="100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53</v>
      </c>
      <c r="B1" s="18"/>
      <c r="C1" s="19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6384248.6200000001</v>
      </c>
      <c r="C4" s="7">
        <f>SUM(C5:C14)</f>
        <v>6171788.5099999998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6384248.6200000001</v>
      </c>
      <c r="C11" s="9">
        <v>6171788.5099999998</v>
      </c>
    </row>
    <row r="12" spans="1:3" ht="22.5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0</v>
      </c>
      <c r="C13" s="9">
        <v>0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5998920.9400000004</v>
      </c>
      <c r="C16" s="7">
        <f>SUM(C17:C32)</f>
        <v>6201943.6200000001</v>
      </c>
    </row>
    <row r="17" spans="1:3" ht="11.25" customHeight="1" x14ac:dyDescent="0.2">
      <c r="A17" s="8" t="s">
        <v>14</v>
      </c>
      <c r="B17" s="9">
        <v>3139214.93</v>
      </c>
      <c r="C17" s="9">
        <v>3003960.96</v>
      </c>
    </row>
    <row r="18" spans="1:3" ht="11.25" customHeight="1" x14ac:dyDescent="0.2">
      <c r="A18" s="8" t="s">
        <v>15</v>
      </c>
      <c r="B18" s="9">
        <v>685863.41</v>
      </c>
      <c r="C18" s="9">
        <v>546968.68000000005</v>
      </c>
    </row>
    <row r="19" spans="1:3" ht="11.25" customHeight="1" x14ac:dyDescent="0.2">
      <c r="A19" s="8" t="s">
        <v>16</v>
      </c>
      <c r="B19" s="9">
        <v>2173842.6</v>
      </c>
      <c r="C19" s="9">
        <v>2651013.98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0</v>
      </c>
      <c r="C23" s="9">
        <v>0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B4-B16</f>
        <v>385327.6799999997</v>
      </c>
      <c r="C33" s="7">
        <f>C4-C16</f>
        <v>-30155.110000000335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v>0</v>
      </c>
      <c r="C36" s="7"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144589.9</v>
      </c>
      <c r="C41" s="7">
        <v>34791.57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144589.9</v>
      </c>
      <c r="C43" s="9">
        <v>34791.57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B36-B41</f>
        <v>-144589.9</v>
      </c>
      <c r="C45" s="7">
        <v>-34791.57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v>0</v>
      </c>
      <c r="C48" s="7"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v>0</v>
      </c>
      <c r="C54" s="7">
        <v>0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0</v>
      </c>
      <c r="C58" s="9">
        <v>0</v>
      </c>
    </row>
    <row r="59" spans="1:3" ht="11.25" customHeight="1" x14ac:dyDescent="0.2">
      <c r="A59" s="4" t="s">
        <v>44</v>
      </c>
      <c r="B59" s="7">
        <v>0</v>
      </c>
      <c r="C59" s="7">
        <v>0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B33+B45+B59</f>
        <v>240737.77999999971</v>
      </c>
      <c r="C61" s="7">
        <f>C33+C45+C59</f>
        <v>-64946.680000000335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26905.26</v>
      </c>
      <c r="C63" s="7">
        <v>91851.94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f>B61+B63</f>
        <v>267643.03999999969</v>
      </c>
      <c r="C65" s="7">
        <f>C61+C63</f>
        <v>26905.259999999667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0" t="s">
        <v>48</v>
      </c>
      <c r="B68" s="21"/>
      <c r="C68" s="21"/>
    </row>
    <row r="71" spans="1:3" x14ac:dyDescent="0.2">
      <c r="A71" s="15" t="s">
        <v>49</v>
      </c>
      <c r="B71" s="16" t="s">
        <v>50</v>
      </c>
    </row>
    <row r="72" spans="1:3" x14ac:dyDescent="0.2">
      <c r="A72" s="15" t="s">
        <v>51</v>
      </c>
      <c r="B72" s="16" t="s">
        <v>52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2012-12-11T20:31:36Z</dcterms:created>
  <dcterms:modified xsi:type="dcterms:W3CDTF">2024-01-17T16:51:36Z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