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2CE71EC3-2A56-4AFF-8D76-CAE78AA337EA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5" i="1" l="1"/>
  <c r="G30" i="1"/>
  <c r="G29" i="1"/>
  <c r="G28" i="1"/>
  <c r="G36" i="1"/>
  <c r="G33" i="1"/>
  <c r="G32" i="1"/>
  <c r="H25" i="1"/>
  <c r="G14" i="1"/>
  <c r="F35" i="1" l="1"/>
  <c r="H10" i="1"/>
  <c r="F2" i="1"/>
</calcChain>
</file>

<file path=xl/sharedStrings.xml><?xml version="1.0" encoding="utf-8"?>
<sst xmlns="http://schemas.openxmlformats.org/spreadsheetml/2006/main" count="171" uniqueCount="57">
  <si>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</si>
  <si>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</si>
  <si>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</si>
  <si>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</si>
  <si>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</si>
  <si>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</si>
  <si>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</si>
  <si>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</si>
  <si>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</si>
  <si>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</si>
  <si>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</si>
  <si>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</si>
  <si>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2.2.3</t>
  </si>
  <si>
    <t>SAPASVA</t>
  </si>
  <si>
    <t>1.1.1</t>
  </si>
  <si>
    <t>1.2.2</t>
  </si>
  <si>
    <t>1.3.2</t>
  </si>
  <si>
    <t>1.3.4</t>
  </si>
  <si>
    <t>1.4.1</t>
  </si>
  <si>
    <t>1.4.2</t>
  </si>
  <si>
    <t>1.5.2</t>
  </si>
  <si>
    <t>1.5.9</t>
  </si>
  <si>
    <t>2.1.1</t>
  </si>
  <si>
    <t>2.1.2</t>
  </si>
  <si>
    <t>2.1.6</t>
  </si>
  <si>
    <t>2.2.1</t>
  </si>
  <si>
    <t>2.4.2</t>
  </si>
  <si>
    <t>2.4.8</t>
  </si>
  <si>
    <t>2.5.1</t>
  </si>
  <si>
    <t>2.5.3</t>
  </si>
  <si>
    <t>2.6.1</t>
  </si>
  <si>
    <t>2.7.1</t>
  </si>
  <si>
    <t>2.9.1</t>
  </si>
  <si>
    <t>3.1.1</t>
  </si>
  <si>
    <t>3.1.4</t>
  </si>
  <si>
    <t>3.2.6</t>
  </si>
  <si>
    <t>3.3.3</t>
  </si>
  <si>
    <t>3.3.4</t>
  </si>
  <si>
    <t>3.4.1</t>
  </si>
  <si>
    <t>3.5.1</t>
  </si>
  <si>
    <t>3.5.5</t>
  </si>
  <si>
    <t>3.5.7</t>
  </si>
  <si>
    <t>3.6.1</t>
  </si>
  <si>
    <t>3.7.2</t>
  </si>
  <si>
    <t>3.7.5</t>
  </si>
  <si>
    <t>3.8.2</t>
  </si>
  <si>
    <t>3.9.8</t>
  </si>
  <si>
    <t>5.1.1</t>
  </si>
  <si>
    <t>5.1.5</t>
  </si>
  <si>
    <t>5.6.7</t>
  </si>
  <si>
    <t>6.2.3</t>
  </si>
  <si>
    <t>9.9.1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</si>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</sst>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2" fillId="0" borderId="0" xfId="2" applyNumberFormat="1" applyFont="1"/>
    <xf numFmtId="0" fontId="2" fillId="0" borderId="0" xfId="2" applyNumberFormat="1" applyFont="1" applyFill="1"/>
    <xf numFmtId="0" fontId="4" fillId="0" borderId="0" xfId="4"/>
    <xf numFmtId="0" fontId="2" fillId="0" borderId="0" xfId="2" applyNumberFormat="1" applyFont="1" applyFill="1" applyAlignment="1">
      <alignment vertical="center"/>
    </xf>
    <xf numFmtId="4" fontId="2" fillId="0" borderId="0" xfId="2" applyNumberFormat="1" applyFont="1" applyFill="1"/>
    <xf numFmtId="4" fontId="2" fillId="0" borderId="0" xfId="4" applyNumberFormat="1" applyFont="1" applyAlignment="1">
      <alignment horizontal="center"/>
    </xf>
    <xf numFmtId="0" fontId="2" fillId="0" borderId="0" xfId="4" applyFont="1" applyAlignment="1">
      <alignment horizontal="center" vertical="center" wrapText="1"/>
    </xf>
    <xf numFmtId="4" fontId="2" fillId="0" borderId="0" xfId="4" applyNumberFormat="1" applyFont="1" applyAlignment="1">
      <alignment horizontal="center" wrapText="1"/>
    </xf>
    <xf numFmtId="0" fontId="2" fillId="0" borderId="0" xfId="4" applyFont="1" applyAlignment="1"/>
    <xf numFmtId="0" fontId="5" fillId="0" borderId="0" xfId="3" applyFont="1" applyAlignment="1">
      <alignment horizontal="left" vertical="top" wrapText="1"/>
    </xf>
  </cellXfs>
  <cellStyles count="5">
    <cellStyle name="Millares" xfId="1" builtinId="3"/>
    <cellStyle name="Moneda" xfId="2" builtinId="4"/>
    <cellStyle name="Normal" xfId="0" builtinId="0"/>
    <cellStyle name="Normal 2 2" xfId="3" xr:uid="{35D4DC1C-AFA8-4C7B-8273-C438CE2BC6B1}"/>
    <cellStyle name="Normal 4" xfId="4" xr:uid="{2EB0A3D5-A1B2-4087-B3C4-9CF2F15981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24" workbookViewId="0">
      <selection activeCell="K44" sqref="K44"/>
    </sheetView>
  </sheetViews>
  <sheetFormatPr baseColWidth="10" defaultColWidth="11.453125" defaultRowHeight="10" x14ac:dyDescent="0.2"/>
  <cols>
    <col min="1" max="1" width="5.26953125" style="1" customWidth="1"/>
    <col min="2" max="2" width="3.453125" style="1" customWidth="1"/>
    <col min="3" max="3" width="4.81640625" style="1" customWidth="1"/>
    <col min="4" max="4" width="4.1796875" style="1" customWidth="1"/>
    <col min="5" max="5" width="9.54296875" style="1" customWidth="1"/>
    <col min="6" max="6" width="16.26953125" style="4" customWidth="1"/>
    <col min="7" max="8" width="8.7265625" style="4" customWidth="1"/>
    <col min="9" max="10" width="12.1796875" style="4" customWidth="1"/>
    <col min="11" max="16384" width="11.453125" style="1"/>
  </cols>
  <sheetData>
    <row r="1" spans="1:11" ht="10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E2" s="1" t="s">
        <v>13</v>
      </c>
      <c r="F2" s="4">
        <f>1737385.7+271091.65</f>
        <v>2008477.35</v>
      </c>
      <c r="G2" s="6">
        <v>647471.05000000005</v>
      </c>
      <c r="H2" s="6"/>
      <c r="I2" s="4">
        <v>2208648.86</v>
      </c>
      <c r="J2" s="4">
        <v>2208648.86</v>
      </c>
    </row>
    <row r="3" spans="1:11" x14ac:dyDescent="0.2">
      <c r="A3" s="1" t="s">
        <v>14</v>
      </c>
      <c r="B3" s="1" t="s">
        <v>11</v>
      </c>
      <c r="C3" s="1" t="s">
        <v>12</v>
      </c>
      <c r="E3" s="1" t="s">
        <v>13</v>
      </c>
      <c r="F3" s="4">
        <v>909600</v>
      </c>
      <c r="G3" s="6"/>
      <c r="H3" s="6"/>
      <c r="I3" s="4">
        <v>535246.91</v>
      </c>
      <c r="J3" s="4">
        <v>535246.91</v>
      </c>
    </row>
    <row r="4" spans="1:11" x14ac:dyDescent="0.2">
      <c r="A4" s="1" t="s">
        <v>15</v>
      </c>
      <c r="B4" s="1" t="s">
        <v>11</v>
      </c>
      <c r="C4" s="1" t="s">
        <v>12</v>
      </c>
      <c r="E4" s="1" t="s">
        <v>13</v>
      </c>
      <c r="F4" s="4">
        <v>117859.79</v>
      </c>
      <c r="G4" s="6"/>
      <c r="H4" s="8">
        <v>117859.79</v>
      </c>
      <c r="I4" s="4">
        <v>0</v>
      </c>
      <c r="J4" s="4">
        <v>0</v>
      </c>
    </row>
    <row r="5" spans="1:11" x14ac:dyDescent="0.2">
      <c r="A5" s="1" t="s">
        <v>16</v>
      </c>
      <c r="B5" s="1" t="s">
        <v>11</v>
      </c>
      <c r="C5" s="1" t="s">
        <v>12</v>
      </c>
      <c r="E5" s="1" t="s">
        <v>13</v>
      </c>
      <c r="F5" s="4">
        <f>11932.5+62049.49+295000+4597.89</f>
        <v>373579.88</v>
      </c>
      <c r="G5" s="6"/>
      <c r="H5" s="6"/>
      <c r="I5" s="4">
        <v>347678.45</v>
      </c>
      <c r="J5" s="4">
        <v>347678.45</v>
      </c>
    </row>
    <row r="6" spans="1:11" x14ac:dyDescent="0.2">
      <c r="A6" s="1" t="s">
        <v>17</v>
      </c>
      <c r="B6" s="1" t="s">
        <v>11</v>
      </c>
      <c r="C6" s="1" t="s">
        <v>12</v>
      </c>
      <c r="E6" s="1" t="s">
        <v>13</v>
      </c>
      <c r="F6" s="4">
        <v>166351.6</v>
      </c>
      <c r="G6" s="6"/>
      <c r="H6" s="6">
        <v>145038.37</v>
      </c>
      <c r="I6" s="4">
        <v>0</v>
      </c>
      <c r="J6" s="4">
        <v>0</v>
      </c>
    </row>
    <row r="7" spans="1:11" x14ac:dyDescent="0.2">
      <c r="A7" s="1" t="s">
        <v>18</v>
      </c>
      <c r="B7" s="1" t="s">
        <v>11</v>
      </c>
      <c r="C7" s="1" t="s">
        <v>12</v>
      </c>
      <c r="E7" s="1" t="s">
        <v>13</v>
      </c>
      <c r="F7" s="4">
        <v>404461.6</v>
      </c>
      <c r="G7" s="6"/>
      <c r="H7" s="6">
        <v>40946.22</v>
      </c>
      <c r="I7" s="4">
        <v>0</v>
      </c>
      <c r="J7" s="4">
        <v>0</v>
      </c>
      <c r="K7" s="4"/>
    </row>
    <row r="8" spans="1:11" x14ac:dyDescent="0.2">
      <c r="A8" s="1" t="s">
        <v>19</v>
      </c>
      <c r="B8" s="1" t="s">
        <v>11</v>
      </c>
      <c r="C8" s="1" t="s">
        <v>12</v>
      </c>
      <c r="E8" s="1" t="s">
        <v>13</v>
      </c>
      <c r="F8" s="4">
        <v>10058.75</v>
      </c>
      <c r="G8" s="6"/>
      <c r="H8" s="6"/>
      <c r="I8" s="4">
        <v>0</v>
      </c>
      <c r="J8" s="4">
        <v>0</v>
      </c>
    </row>
    <row r="9" spans="1:11" x14ac:dyDescent="0.2">
      <c r="A9" s="1" t="s">
        <v>20</v>
      </c>
      <c r="B9" s="1" t="s">
        <v>11</v>
      </c>
      <c r="C9" s="1" t="s">
        <v>12</v>
      </c>
      <c r="E9" s="1" t="s">
        <v>13</v>
      </c>
      <c r="F9" s="4">
        <v>40000</v>
      </c>
      <c r="G9" s="6"/>
      <c r="H9" s="6"/>
      <c r="I9" s="4">
        <v>46532.71</v>
      </c>
      <c r="J9" s="4">
        <v>46532.71</v>
      </c>
    </row>
    <row r="10" spans="1:11" x14ac:dyDescent="0.2">
      <c r="A10" s="1" t="s">
        <v>21</v>
      </c>
      <c r="B10" s="1" t="s">
        <v>11</v>
      </c>
      <c r="C10" s="1" t="s">
        <v>12</v>
      </c>
      <c r="E10" s="1" t="s">
        <v>13</v>
      </c>
      <c r="F10" s="4">
        <v>343626.67</v>
      </c>
      <c r="G10" s="6"/>
      <c r="H10" s="8">
        <f>343626.67-7000</f>
        <v>336626.67</v>
      </c>
      <c r="I10" s="4">
        <v>1108</v>
      </c>
      <c r="J10" s="4">
        <v>1108</v>
      </c>
    </row>
    <row r="11" spans="1:11" x14ac:dyDescent="0.2">
      <c r="A11" s="1" t="s">
        <v>22</v>
      </c>
      <c r="B11" s="1" t="s">
        <v>11</v>
      </c>
      <c r="C11" s="1" t="s">
        <v>12</v>
      </c>
      <c r="E11" s="1" t="s">
        <v>13</v>
      </c>
      <c r="F11" s="4">
        <v>25000</v>
      </c>
      <c r="G11" s="6"/>
      <c r="H11" s="6"/>
      <c r="I11" s="4">
        <v>33647.83</v>
      </c>
      <c r="J11" s="4">
        <v>33647.83</v>
      </c>
    </row>
    <row r="12" spans="1:11" x14ac:dyDescent="0.2">
      <c r="A12" s="1" t="s">
        <v>23</v>
      </c>
      <c r="B12" s="1" t="s">
        <v>11</v>
      </c>
      <c r="C12" s="1" t="s">
        <v>12</v>
      </c>
      <c r="E12" s="1" t="s">
        <v>13</v>
      </c>
      <c r="F12" s="4">
        <v>65000</v>
      </c>
      <c r="G12" s="6"/>
      <c r="H12" s="6"/>
      <c r="I12" s="4">
        <v>29500.29</v>
      </c>
      <c r="J12" s="4">
        <v>29500.29</v>
      </c>
    </row>
    <row r="13" spans="1:11" x14ac:dyDescent="0.2">
      <c r="A13" s="1" t="s">
        <v>24</v>
      </c>
      <c r="B13" s="1" t="s">
        <v>11</v>
      </c>
      <c r="C13" s="1" t="s">
        <v>12</v>
      </c>
      <c r="E13" s="1" t="s">
        <v>13</v>
      </c>
      <c r="F13" s="4">
        <v>10000</v>
      </c>
      <c r="G13" s="6"/>
      <c r="H13" s="6"/>
      <c r="I13" s="4">
        <v>5644.63</v>
      </c>
      <c r="J13" s="4">
        <v>5644.63</v>
      </c>
    </row>
    <row r="14" spans="1:11" x14ac:dyDescent="0.2">
      <c r="A14" s="1" t="s">
        <v>25</v>
      </c>
      <c r="B14" s="1" t="s">
        <v>11</v>
      </c>
      <c r="C14" s="1" t="s">
        <v>12</v>
      </c>
      <c r="E14" s="1" t="s">
        <v>13</v>
      </c>
      <c r="F14" s="4">
        <v>0</v>
      </c>
      <c r="G14" s="6">
        <f>12953.93+42000</f>
        <v>54953.93</v>
      </c>
      <c r="H14" s="6"/>
      <c r="I14" s="4">
        <v>54953.93</v>
      </c>
      <c r="J14" s="4">
        <v>54953.93</v>
      </c>
    </row>
    <row r="15" spans="1:11" x14ac:dyDescent="0.2">
      <c r="A15" s="1" t="s">
        <v>26</v>
      </c>
      <c r="B15" s="1" t="s">
        <v>11</v>
      </c>
      <c r="C15" s="1" t="s">
        <v>12</v>
      </c>
      <c r="E15" s="1" t="s">
        <v>13</v>
      </c>
      <c r="F15" s="4">
        <v>98000</v>
      </c>
      <c r="G15" s="6"/>
      <c r="H15" s="6"/>
      <c r="I15" s="4">
        <v>72690.48</v>
      </c>
      <c r="J15" s="4">
        <v>72690.48</v>
      </c>
    </row>
    <row r="16" spans="1:11" x14ac:dyDescent="0.2">
      <c r="A16" s="1" t="s">
        <v>27</v>
      </c>
      <c r="B16" s="1" t="s">
        <v>11</v>
      </c>
      <c r="C16" s="1" t="s">
        <v>12</v>
      </c>
      <c r="E16" s="1" t="s">
        <v>13</v>
      </c>
      <c r="F16" s="4">
        <v>240000</v>
      </c>
      <c r="G16" s="6"/>
      <c r="H16" s="6">
        <v>60323.07</v>
      </c>
      <c r="I16" s="4">
        <v>179519.39</v>
      </c>
      <c r="J16" s="4">
        <v>179519.39</v>
      </c>
    </row>
    <row r="17" spans="1:10" x14ac:dyDescent="0.2">
      <c r="A17" s="1" t="s">
        <v>28</v>
      </c>
      <c r="B17" s="1" t="s">
        <v>11</v>
      </c>
      <c r="C17" s="1" t="s">
        <v>12</v>
      </c>
      <c r="E17" s="1" t="s">
        <v>13</v>
      </c>
      <c r="F17" s="4">
        <v>45000</v>
      </c>
      <c r="G17" s="9"/>
      <c r="H17" s="9">
        <v>1716</v>
      </c>
      <c r="I17" s="4">
        <v>43284</v>
      </c>
      <c r="J17" s="4">
        <v>43284</v>
      </c>
    </row>
    <row r="18" spans="1:10" x14ac:dyDescent="0.2">
      <c r="A18" s="1" t="s">
        <v>29</v>
      </c>
      <c r="B18" s="1" t="s">
        <v>11</v>
      </c>
      <c r="C18" s="1" t="s">
        <v>12</v>
      </c>
      <c r="E18" s="1" t="s">
        <v>13</v>
      </c>
      <c r="F18" s="4">
        <v>35000</v>
      </c>
      <c r="G18" s="9">
        <f>I18-F18</f>
        <v>21672.47</v>
      </c>
      <c r="H18" s="6"/>
      <c r="I18" s="4">
        <v>56672.47</v>
      </c>
      <c r="J18" s="4">
        <v>56672.47</v>
      </c>
    </row>
    <row r="19" spans="1:10" x14ac:dyDescent="0.2">
      <c r="A19" s="1" t="s">
        <v>30</v>
      </c>
      <c r="B19" s="1" t="s">
        <v>11</v>
      </c>
      <c r="C19" s="1" t="s">
        <v>12</v>
      </c>
      <c r="E19" s="1" t="s">
        <v>13</v>
      </c>
      <c r="F19" s="4">
        <v>71537.72</v>
      </c>
      <c r="G19" s="6">
        <v>29499.84</v>
      </c>
      <c r="H19" s="6"/>
      <c r="I19" s="4">
        <v>101037.56</v>
      </c>
      <c r="J19" s="4">
        <v>101037.56</v>
      </c>
    </row>
    <row r="20" spans="1:10" x14ac:dyDescent="0.2">
      <c r="A20" s="1" t="s">
        <v>31</v>
      </c>
      <c r="B20" s="1" t="s">
        <v>11</v>
      </c>
      <c r="C20" s="1" t="s">
        <v>12</v>
      </c>
      <c r="E20" s="1" t="s">
        <v>13</v>
      </c>
      <c r="F20" s="4">
        <v>8000</v>
      </c>
      <c r="G20" s="6">
        <v>35641.03</v>
      </c>
      <c r="H20" s="6"/>
      <c r="I20" s="4">
        <v>43641.03</v>
      </c>
      <c r="J20" s="4">
        <v>43641.03</v>
      </c>
    </row>
    <row r="21" spans="1:10" x14ac:dyDescent="0.2">
      <c r="A21" s="1" t="s">
        <v>32</v>
      </c>
      <c r="B21" s="1" t="s">
        <v>11</v>
      </c>
      <c r="C21" s="1" t="s">
        <v>12</v>
      </c>
      <c r="E21" s="1" t="s">
        <v>13</v>
      </c>
      <c r="F21" s="4">
        <v>50000</v>
      </c>
      <c r="G21" s="6">
        <v>15271.8</v>
      </c>
      <c r="H21" s="6"/>
      <c r="I21" s="4">
        <v>65271.8</v>
      </c>
      <c r="J21" s="4">
        <v>65271.8</v>
      </c>
    </row>
    <row r="22" spans="1:10" x14ac:dyDescent="0.2">
      <c r="A22" s="1" t="s">
        <v>33</v>
      </c>
      <c r="B22" s="1" t="s">
        <v>11</v>
      </c>
      <c r="C22" s="1" t="s">
        <v>12</v>
      </c>
      <c r="E22" s="1" t="s">
        <v>13</v>
      </c>
      <c r="F22" s="4">
        <v>830000</v>
      </c>
      <c r="G22" s="9">
        <v>474241.32000000007</v>
      </c>
      <c r="H22" s="6"/>
      <c r="I22" s="4">
        <v>1304241.32</v>
      </c>
      <c r="J22" s="4">
        <v>1304241.32</v>
      </c>
    </row>
    <row r="23" spans="1:10" x14ac:dyDescent="0.2">
      <c r="A23" s="1" t="s">
        <v>34</v>
      </c>
      <c r="B23" s="1" t="s">
        <v>11</v>
      </c>
      <c r="C23" s="1" t="s">
        <v>12</v>
      </c>
      <c r="E23" s="1" t="s">
        <v>13</v>
      </c>
      <c r="F23" s="4">
        <v>9100</v>
      </c>
      <c r="G23" s="9">
        <v>2080.7099999999991</v>
      </c>
      <c r="H23" s="6"/>
      <c r="I23" s="4">
        <v>11180.71</v>
      </c>
      <c r="J23" s="4">
        <v>11180.71</v>
      </c>
    </row>
    <row r="24" spans="1:10" x14ac:dyDescent="0.2">
      <c r="A24" s="1" t="s">
        <v>35</v>
      </c>
      <c r="B24" s="1" t="s">
        <v>11</v>
      </c>
      <c r="C24" s="1" t="s">
        <v>12</v>
      </c>
      <c r="E24" s="1" t="s">
        <v>13</v>
      </c>
      <c r="F24" s="4">
        <v>29000</v>
      </c>
      <c r="G24" s="6"/>
      <c r="H24" s="6"/>
      <c r="I24" s="4">
        <v>18400</v>
      </c>
      <c r="J24" s="4">
        <v>18400</v>
      </c>
    </row>
    <row r="25" spans="1:10" x14ac:dyDescent="0.2">
      <c r="A25" s="1" t="s">
        <v>36</v>
      </c>
      <c r="B25" s="1" t="s">
        <v>11</v>
      </c>
      <c r="C25" s="1" t="s">
        <v>12</v>
      </c>
      <c r="E25" s="1" t="s">
        <v>13</v>
      </c>
      <c r="F25" s="4">
        <v>350000</v>
      </c>
      <c r="G25" s="6"/>
      <c r="H25" s="6">
        <f>230000</f>
        <v>230000</v>
      </c>
      <c r="I25" s="4">
        <v>130662.5</v>
      </c>
      <c r="J25" s="4">
        <v>130662.5</v>
      </c>
    </row>
    <row r="26" spans="1:10" x14ac:dyDescent="0.2">
      <c r="A26" s="1" t="s">
        <v>37</v>
      </c>
      <c r="B26" s="1" t="s">
        <v>11</v>
      </c>
      <c r="C26" s="1" t="s">
        <v>12</v>
      </c>
      <c r="E26" s="1" t="s">
        <v>13</v>
      </c>
      <c r="F26" s="4">
        <v>65000</v>
      </c>
      <c r="G26" s="6"/>
      <c r="H26" s="6"/>
      <c r="I26" s="4">
        <v>0</v>
      </c>
      <c r="J26" s="4">
        <v>0</v>
      </c>
    </row>
    <row r="27" spans="1:10" x14ac:dyDescent="0.2">
      <c r="A27" s="1" t="s">
        <v>38</v>
      </c>
      <c r="B27" s="1" t="s">
        <v>11</v>
      </c>
      <c r="C27" s="1" t="s">
        <v>12</v>
      </c>
      <c r="E27" s="1" t="s">
        <v>13</v>
      </c>
      <c r="F27" s="4">
        <v>10000</v>
      </c>
      <c r="G27" s="6"/>
      <c r="H27" s="6"/>
      <c r="I27" s="4">
        <v>8993</v>
      </c>
      <c r="J27" s="4">
        <v>8993</v>
      </c>
    </row>
    <row r="28" spans="1:10" x14ac:dyDescent="0.2">
      <c r="A28" s="1" t="s">
        <v>39</v>
      </c>
      <c r="B28" s="1" t="s">
        <v>11</v>
      </c>
      <c r="C28" s="1" t="s">
        <v>12</v>
      </c>
      <c r="E28" s="1" t="s">
        <v>13</v>
      </c>
      <c r="F28" s="4">
        <v>25000</v>
      </c>
      <c r="G28" s="9">
        <f>I28-F28</f>
        <v>14002.160000000003</v>
      </c>
      <c r="H28" s="6"/>
      <c r="I28" s="4">
        <v>39002.160000000003</v>
      </c>
      <c r="J28" s="4">
        <v>39002.160000000003</v>
      </c>
    </row>
    <row r="29" spans="1:10" x14ac:dyDescent="0.2">
      <c r="A29" s="1" t="s">
        <v>40</v>
      </c>
      <c r="B29" s="1" t="s">
        <v>11</v>
      </c>
      <c r="C29" s="1" t="s">
        <v>12</v>
      </c>
      <c r="E29" s="1" t="s">
        <v>13</v>
      </c>
      <c r="F29" s="4">
        <v>53000</v>
      </c>
      <c r="G29" s="9">
        <f>I29-F29</f>
        <v>59997.100000000006</v>
      </c>
      <c r="H29" s="6"/>
      <c r="I29" s="4">
        <v>112997.1</v>
      </c>
      <c r="J29" s="4">
        <v>112997.1</v>
      </c>
    </row>
    <row r="30" spans="1:10" x14ac:dyDescent="0.2">
      <c r="A30" s="1" t="s">
        <v>41</v>
      </c>
      <c r="B30" s="1" t="s">
        <v>11</v>
      </c>
      <c r="C30" s="1" t="s">
        <v>12</v>
      </c>
      <c r="E30" s="1" t="s">
        <v>13</v>
      </c>
      <c r="F30" s="4">
        <v>199000</v>
      </c>
      <c r="G30" s="9">
        <f>I30-F30</f>
        <v>54809.119999999995</v>
      </c>
      <c r="H30" s="6"/>
      <c r="I30" s="4">
        <v>253809.12</v>
      </c>
      <c r="J30" s="4">
        <v>253809.12</v>
      </c>
    </row>
    <row r="31" spans="1:10" x14ac:dyDescent="0.2">
      <c r="A31" s="1" t="s">
        <v>42</v>
      </c>
      <c r="B31" s="1" t="s">
        <v>11</v>
      </c>
      <c r="C31" s="1" t="s">
        <v>12</v>
      </c>
      <c r="E31" s="1" t="s">
        <v>13</v>
      </c>
      <c r="F31" s="4">
        <v>5000</v>
      </c>
      <c r="G31" s="6"/>
      <c r="H31" s="6"/>
      <c r="I31" s="4">
        <v>0</v>
      </c>
      <c r="J31" s="4">
        <v>0</v>
      </c>
    </row>
    <row r="32" spans="1:10" x14ac:dyDescent="0.2">
      <c r="A32" s="1" t="s">
        <v>43</v>
      </c>
      <c r="B32" s="1" t="s">
        <v>11</v>
      </c>
      <c r="C32" s="1" t="s">
        <v>12</v>
      </c>
      <c r="E32" s="1" t="s">
        <v>13</v>
      </c>
      <c r="F32" s="4">
        <v>10000</v>
      </c>
      <c r="G32" s="9">
        <f>I32-F32</f>
        <v>22517.9</v>
      </c>
      <c r="H32" s="6"/>
      <c r="I32" s="4">
        <v>32517.9</v>
      </c>
      <c r="J32" s="4">
        <v>32517.9</v>
      </c>
    </row>
    <row r="33" spans="1:10" x14ac:dyDescent="0.2">
      <c r="A33" s="1" t="s">
        <v>44</v>
      </c>
      <c r="B33" s="1" t="s">
        <v>11</v>
      </c>
      <c r="C33" s="1" t="s">
        <v>12</v>
      </c>
      <c r="E33" s="1" t="s">
        <v>13</v>
      </c>
      <c r="F33" s="4">
        <v>10000</v>
      </c>
      <c r="G33" s="9">
        <f>I33-F33</f>
        <v>7347.91</v>
      </c>
      <c r="H33" s="6"/>
      <c r="I33" s="4">
        <v>17347.91</v>
      </c>
      <c r="J33" s="4">
        <v>17347.91</v>
      </c>
    </row>
    <row r="34" spans="1:10" x14ac:dyDescent="0.2">
      <c r="A34" s="1" t="s">
        <v>45</v>
      </c>
      <c r="B34" s="1" t="s">
        <v>11</v>
      </c>
      <c r="C34" s="1" t="s">
        <v>12</v>
      </c>
      <c r="E34" s="1" t="s">
        <v>13</v>
      </c>
      <c r="F34" s="4">
        <v>0</v>
      </c>
      <c r="G34" s="6">
        <v>43003.88</v>
      </c>
      <c r="H34" s="6"/>
      <c r="I34" s="4">
        <v>43003.88</v>
      </c>
      <c r="J34" s="4">
        <v>43003.88</v>
      </c>
    </row>
    <row r="35" spans="1:10" x14ac:dyDescent="0.2">
      <c r="A35" s="1" t="s">
        <v>46</v>
      </c>
      <c r="B35" s="1" t="s">
        <v>11</v>
      </c>
      <c r="C35" s="1" t="s">
        <v>12</v>
      </c>
      <c r="E35" s="1" t="s">
        <v>13</v>
      </c>
      <c r="F35" s="4">
        <f>265000+60000</f>
        <v>325000</v>
      </c>
      <c r="G35" s="6"/>
      <c r="H35" s="6">
        <v>123313</v>
      </c>
      <c r="I35" s="4">
        <v>201687</v>
      </c>
      <c r="J35" s="4">
        <v>201687</v>
      </c>
    </row>
    <row r="36" spans="1:10" x14ac:dyDescent="0.2">
      <c r="A36" s="1" t="s">
        <v>47</v>
      </c>
      <c r="B36" s="1" t="s">
        <v>11</v>
      </c>
      <c r="C36" s="1" t="s">
        <v>12</v>
      </c>
      <c r="E36" s="1" t="s">
        <v>13</v>
      </c>
      <c r="F36" s="4">
        <v>10000</v>
      </c>
      <c r="G36" s="6">
        <f>3135.37+4000</f>
        <v>7135.37</v>
      </c>
      <c r="H36" s="6"/>
      <c r="I36" s="4">
        <v>17135.37</v>
      </c>
      <c r="J36" s="4">
        <v>17135.37</v>
      </c>
    </row>
    <row r="37" spans="1:10" x14ac:dyDescent="0.2">
      <c r="A37" s="1" t="s">
        <v>48</v>
      </c>
      <c r="B37" s="1" t="s">
        <v>11</v>
      </c>
      <c r="C37" s="1" t="s">
        <v>12</v>
      </c>
      <c r="E37" s="1" t="s">
        <v>13</v>
      </c>
      <c r="F37" s="4">
        <v>10000</v>
      </c>
      <c r="G37" s="6">
        <v>2514.88</v>
      </c>
      <c r="H37" s="6"/>
      <c r="I37" s="4">
        <v>12514.88</v>
      </c>
      <c r="J37" s="4">
        <v>12514.88</v>
      </c>
    </row>
    <row r="38" spans="1:10" x14ac:dyDescent="0.2">
      <c r="A38" s="1" t="s">
        <v>49</v>
      </c>
      <c r="B38" s="1" t="s">
        <v>11</v>
      </c>
      <c r="C38" s="1" t="s">
        <v>12</v>
      </c>
      <c r="E38" s="1" t="s">
        <v>13</v>
      </c>
      <c r="F38" s="4">
        <v>0</v>
      </c>
      <c r="G38" s="6">
        <v>146849.75</v>
      </c>
      <c r="H38" s="6"/>
      <c r="I38" s="4">
        <v>114939.65</v>
      </c>
      <c r="J38" s="4">
        <v>114939.65</v>
      </c>
    </row>
    <row r="39" spans="1:10" x14ac:dyDescent="0.2">
      <c r="A39" s="1" t="s">
        <v>50</v>
      </c>
      <c r="B39" s="1" t="s">
        <v>11</v>
      </c>
      <c r="C39" s="1" t="s">
        <v>12</v>
      </c>
      <c r="E39" s="1" t="s">
        <v>13</v>
      </c>
      <c r="F39" s="4">
        <v>150000.07</v>
      </c>
      <c r="G39" s="6"/>
      <c r="H39" s="6"/>
      <c r="I39" s="4">
        <v>0</v>
      </c>
      <c r="J39" s="4">
        <v>0</v>
      </c>
    </row>
    <row r="40" spans="1:10" x14ac:dyDescent="0.2">
      <c r="A40" s="1" t="s">
        <v>51</v>
      </c>
      <c r="B40" s="1" t="s">
        <v>11</v>
      </c>
      <c r="C40" s="1" t="s">
        <v>12</v>
      </c>
      <c r="E40" s="1" t="s">
        <v>13</v>
      </c>
      <c r="F40" s="4">
        <v>886946.73</v>
      </c>
      <c r="G40" s="6"/>
      <c r="H40" s="6">
        <v>583187.1</v>
      </c>
      <c r="I40" s="4">
        <v>0</v>
      </c>
      <c r="J40" s="4">
        <v>0</v>
      </c>
    </row>
    <row r="41" spans="1:10" x14ac:dyDescent="0.2">
      <c r="G41" s="6"/>
      <c r="H41" s="6"/>
    </row>
    <row r="42" spans="1:10" ht="28.5" customHeight="1" x14ac:dyDescent="0.2">
      <c r="A42" s="14" t="s">
        <v>52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">
      <c r="G43" s="5"/>
      <c r="H43" s="5"/>
    </row>
    <row r="44" spans="1:10" x14ac:dyDescent="0.2">
      <c r="G44" s="5"/>
      <c r="H44" s="5"/>
    </row>
    <row r="45" spans="1:10" x14ac:dyDescent="0.2">
      <c r="G45" s="5"/>
      <c r="H45" s="5"/>
    </row>
    <row r="46" spans="1:10" ht="12.5" x14ac:dyDescent="0.25">
      <c r="A46" s="13" t="s">
        <v>53</v>
      </c>
      <c r="B46" s="13"/>
      <c r="C46" s="13"/>
      <c r="D46" s="7"/>
      <c r="E46" s="7"/>
      <c r="F46" s="10" t="s">
        <v>54</v>
      </c>
      <c r="G46" s="10"/>
      <c r="H46" s="5"/>
    </row>
    <row r="47" spans="1:10" ht="12.5" x14ac:dyDescent="0.25">
      <c r="A47" s="11" t="s">
        <v>55</v>
      </c>
      <c r="B47" s="11"/>
      <c r="C47" s="11"/>
      <c r="D47" s="7"/>
      <c r="E47" s="7"/>
      <c r="F47" s="12" t="s">
        <v>56</v>
      </c>
      <c r="G47" s="12"/>
      <c r="H47" s="5"/>
    </row>
    <row r="48" spans="1:10" ht="20" customHeight="1" x14ac:dyDescent="0.25">
      <c r="A48" s="11"/>
      <c r="B48" s="11"/>
      <c r="C48" s="11"/>
      <c r="D48" s="7"/>
      <c r="E48" s="7"/>
      <c r="F48" s="12"/>
      <c r="G48" s="12"/>
      <c r="H48" s="5"/>
    </row>
  </sheetData>
  <mergeCells count="4">
    <mergeCell ref="F46:G46"/>
    <mergeCell ref="A47:C48"/>
    <mergeCell ref="F47:G48"/>
    <mergeCell ref="A42:J42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19972-68AE-4E33-896C-36A3DBD6A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Karla Robles</cp:lastModifiedBy>
  <cp:revision/>
  <cp:lastPrinted>2024-01-19T21:04:24Z</cp:lastPrinted>
  <dcterms:created xsi:type="dcterms:W3CDTF">2015-10-01T02:53:29Z</dcterms:created>
  <dcterms:modified xsi:type="dcterms:W3CDTF">2024-01-19T21:04:47Z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