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21.-INFORMES TRIMESTRALES\"/>
    </mc:Choice>
  </mc:AlternateContent>
  <bookViews>
    <workbookView xWindow="0" yWindow="0" windowWidth="19200" windowHeight="7650" tabRatio="885" activeTab="3"/>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7" i="6" l="1"/>
  <c r="C77" i="6"/>
  <c r="D23" i="6"/>
  <c r="G30" i="6"/>
  <c r="C42" i="5" l="1"/>
  <c r="D42" i="5"/>
  <c r="E42" i="5"/>
  <c r="F42" i="5"/>
  <c r="G42" i="5"/>
  <c r="B42" i="5"/>
  <c r="C16" i="5"/>
  <c r="D16" i="5"/>
  <c r="E16" i="5"/>
  <c r="F16" i="5"/>
  <c r="G16" i="5"/>
  <c r="B16" i="5"/>
  <c r="C16" i="4"/>
  <c r="D16" i="4"/>
  <c r="E16" i="4"/>
  <c r="F16" i="4"/>
  <c r="G16" i="4"/>
  <c r="B16" i="4"/>
  <c r="G10" i="8"/>
  <c r="G12" i="8"/>
  <c r="G14" i="8"/>
  <c r="G6" i="8"/>
  <c r="C16" i="8"/>
  <c r="F16" i="8"/>
  <c r="D8" i="8"/>
  <c r="D16" i="8" s="1"/>
  <c r="D10" i="8"/>
  <c r="D12" i="8"/>
  <c r="D14" i="8"/>
  <c r="D6" i="8"/>
  <c r="B16" i="8"/>
  <c r="B6" i="8"/>
  <c r="G8" i="8" l="1"/>
  <c r="G16" i="8" s="1"/>
  <c r="E16" i="8"/>
  <c r="G6" i="6" l="1"/>
  <c r="G7" i="6"/>
  <c r="G8" i="6"/>
  <c r="G9" i="6"/>
  <c r="G10" i="6"/>
  <c r="G11" i="6"/>
  <c r="G12" i="6"/>
  <c r="G13" i="6"/>
  <c r="G14" i="6"/>
  <c r="G15" i="6"/>
  <c r="G16" i="6"/>
  <c r="G17" i="6"/>
  <c r="G18" i="6"/>
  <c r="G19" i="6"/>
  <c r="G20" i="6"/>
  <c r="G21" i="6"/>
  <c r="G22" i="6"/>
  <c r="G23" i="6"/>
  <c r="G24" i="6"/>
  <c r="G25" i="6"/>
  <c r="G26" i="6"/>
  <c r="G27" i="6"/>
  <c r="G29" i="6"/>
  <c r="G31" i="6"/>
  <c r="G32" i="6"/>
  <c r="G33" i="6"/>
  <c r="G34" i="6"/>
  <c r="G35" i="6"/>
  <c r="G36" i="6"/>
  <c r="G37" i="6"/>
  <c r="G38" i="6"/>
  <c r="G39" i="6"/>
  <c r="G40" i="6"/>
  <c r="G41" i="6"/>
  <c r="G42"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5" i="6"/>
  <c r="E23" i="6"/>
  <c r="B77" i="6"/>
  <c r="B69" i="6"/>
  <c r="E53" i="6"/>
  <c r="E43" i="6"/>
  <c r="E13" i="6"/>
  <c r="D13" i="6"/>
  <c r="E5" i="6"/>
  <c r="D6" i="6"/>
  <c r="D7" i="6"/>
  <c r="D8" i="6"/>
  <c r="D9" i="6"/>
  <c r="D10" i="6"/>
  <c r="D11" i="6"/>
  <c r="D12" i="6"/>
  <c r="D14" i="6"/>
  <c r="D15" i="6"/>
  <c r="D16" i="6"/>
  <c r="D17" i="6"/>
  <c r="D18" i="6"/>
  <c r="D19" i="6"/>
  <c r="D20" i="6"/>
  <c r="D21" i="6"/>
  <c r="D22" i="6"/>
  <c r="D24" i="6"/>
  <c r="D25" i="6"/>
  <c r="D26" i="6"/>
  <c r="D27" i="6"/>
  <c r="D28" i="6"/>
  <c r="G28" i="6" s="1"/>
  <c r="D29" i="6"/>
  <c r="D30" i="6"/>
  <c r="D31" i="6"/>
  <c r="D32" i="6"/>
  <c r="D33" i="6"/>
  <c r="D34" i="6"/>
  <c r="D35" i="6"/>
  <c r="D36" i="6"/>
  <c r="D37" i="6"/>
  <c r="D38" i="6"/>
  <c r="D39" i="6"/>
  <c r="D40" i="6"/>
  <c r="D41" i="6"/>
  <c r="D42" i="6"/>
  <c r="D43" i="6"/>
  <c r="D77" i="6" s="1"/>
  <c r="D44" i="6"/>
  <c r="G44" i="6" s="1"/>
  <c r="D45" i="6"/>
  <c r="G45" i="6" s="1"/>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5" i="6"/>
  <c r="B6" i="6"/>
  <c r="G43" i="6" l="1"/>
  <c r="E77" i="6"/>
</calcChain>
</file>

<file path=xl/sharedStrings.xml><?xml version="1.0" encoding="utf-8"?>
<sst xmlns="http://schemas.openxmlformats.org/spreadsheetml/2006/main" count="213" uniqueCount="140">
  <si>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</si>
  <si>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</si>
  <si>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</si>
  <si>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</si>
  <si>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</si>
  <si>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</si>
  <si>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</si>
  <si>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</si>
  <si>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</si>
  <si>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</si>
  <si>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</si>
  <si>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</si>
  <si>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</si>
  <si>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</si>
  <si>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</si>
  <si>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</si>
  <si>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</si>
  <si>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</si>
  <si>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</si>
  <si>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</si>
  <si>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</si>
  <si>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</si>
  <si>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</si>
  <si>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</si>
  <si>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</si>
  <si>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</si>
  <si>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</si>
  <si>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</si>
  <si>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</si>
  <si>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</si>
  <si>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</si>
  <si>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</si>
  <si>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</si>
  <si>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</si>
  <si>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</si>
  <si>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</si>
  <si>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</si>
  <si>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</si>
  <si>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</si>
  <si>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</si>
  <si>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</si>
  <si>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</si>
  <si>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</si>
  <si>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</si>
  <si>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</si>
  <si>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</si>
  <si>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</si>
  <si>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</si>
  <si>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</si>
  <si>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</si>
  <si>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</si>
  <si>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</si>
  <si>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</si>
  <si>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</si>
  <si>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</si>
  <si>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</si>
  <si>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</si>
  <si>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</si>
  <si>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</si>
  <si>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</si>
  <si>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</si>
  <si>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</si>
  <si>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</si>
  <si>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</si>
  <si>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</si>
  <si>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</si>
  <si>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</si>
  <si>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</si>
  <si>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</si>
  <si>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</si>
  <si>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</si>
  <si>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</si>
  <si>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</si>
  <si>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</si>
  <si>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</si>
  <si>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</si>
  <si>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</si>
  <si>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</si>
  <si>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</si>
  <si>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</si>
  <si>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</si>
  <si>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</si>
  <si>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</si>
  <si>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</si>
  <si>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</si>
  <si>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</si>
  <si>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</si>
  <si>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</si>
  <si>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</si>
  <si>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</si>
  <si>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</si>
  <si>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</si>
  <si>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</si>
  <si>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</si>
  <si>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</si>
  <si>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</si>
  <si>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</si>
  <si>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</si>
  <si>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</si>
  <si>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</si>
  <si>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</si>
  <si>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</si>
  <si>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</si>
  <si>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</si>
  <si>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</si>
  <si>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</si>
  <si>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</si>
  <si>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</si>
  <si>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</si>
  <si>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</si>
  <si>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</si>
  <si>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</si>
  <si>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</si>
  <si>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</si>
  <si>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</si>
  <si>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</si>
  <si>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</si>
  <si>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</si>
  <si>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</si>
  <si>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</si>
  <si>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</si>
  <si>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</si>
  <si>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</si>
  <si>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</si>
  <si>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</si>
  <si>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</si>
  <si>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</si>
  <si>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</si>
  <si>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SISTEMA DE AGUA POTABLE, ALCANTARILLADO Y SANEAMIENTO DE LA COMUNIDAD DE VALTIERRILLA, DEL MUNICIPIO DE SALAMANCA, GTO.
Estado Analítico del Ejercicio del Presupuesto de Egresos
Clasificación por Objeto del Gasto (Capítulo y Concepto)
Del 01 de enero al 30 de junio 2022</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</si>
  <si>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</si>
  <si>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</si>
  <si>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</si>
  <si>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</si>
  <si>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</si>
  <si>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SISTEMA DE AGUA POTABLE, ALCANTARILLADO Y SANEAMIENTO DE LA COMUNIDAD DE VALTIERRILLA, DEL MUNICIPIO DE SALAMANCA, GTO.
Estado Analítico del Ejercicio del Presupuesto de Egresos
Clasificación Económica (por Tipo de Gasto)
Del 01 de enero al 30 de junio 2022</t>
  </si>
  <si>
    <t>SISTEMA DE AGUA POTABLE, ALCANTARILLADO Y SANEAMIENTO DE LA COMUNIDAD DE VALTIERRILLA, DEL MUNICIPIO DE SALAMANCA, GTO.
Estado Analítico del Ejercicio del Presupuesto de Egresos
Clasificación Administrativa
Del 01 de enero al 30 de junio 2022</t>
  </si>
  <si>
    <t>SAPASVA</t>
  </si>
  <si>
    <t>Gobierno (Federal/Estatal/Municipal) de SISTEMA DE AGUA POTABLE, ALCANTARILLADO Y SANEAMIENTO DE LA COMUNIDAD DE VALTIERRILLA, DEL MUNICIPIO DE SALAMANCA, GTO.
Estado Analítico del Ejercicio del Presupuesto de Egresos
Clasificación Administrativa
Del 01 de enero al 30 de junio 2022</t>
  </si>
  <si>
    <t>Sector Paraestatal del Gobierno (Federal/Estatal/Municipal) de SISTEMA DE AGUA POTABLE, ALCANTARILLADO Y SANEAMIENTO DE LA COMUNIDAD DE VALTIERRILLA, DEL MUNICIPIO DE SALAMANCA, GTO.
Estado Analítico del Ejercicio del Presupuesto de Egresos
Clasificación Administrativa
Del 01 de enero al 30 de junio 2022</t>
  </si>
  <si>
    <t>SISTEMA DE AGUA POTABLE, ALCANTARILLADO Y SANEAMIENTO DE LA COMUNIDAD DE VALTIERRILLA, DEL MUNICIPIO DE SALAMANCA, GTO.
Estado Analítico del Ejercicio del Presupuesto de Egresos
Clasificación Funcional (Finalidad y Función)
Del 01 de enero 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</si>
</sst>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quot;$&quot;#,##0.00"/>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4">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2" fillId="0" borderId="1" xfId="0" applyNumberFormat="1" applyFont="1" applyBorder="1" applyProtection="1">
      <protection locked="0"/>
    </xf>
    <xf numFmtId="4" fontId="2" fillId="0" borderId="4" xfId="0" applyNumberFormat="1" applyFont="1" applyBorder="1" applyProtection="1">
      <protection locked="0"/>
    </xf>
    <xf numFmtId="4" fontId="2" fillId="0" borderId="2" xfId="0" applyNumberFormat="1" applyFont="1" applyBorder="1" applyProtection="1">
      <protection locked="0"/>
    </xf>
    <xf numFmtId="4" fontId="2" fillId="0" borderId="15" xfId="0" applyNumberFormat="1" applyFont="1" applyBorder="1" applyProtection="1">
      <protection locked="0"/>
    </xf>
    <xf numFmtId="4" fontId="2" fillId="0" borderId="3" xfId="0" applyNumberFormat="1" applyFont="1" applyBorder="1" applyProtection="1">
      <protection locked="0"/>
    </xf>
    <xf numFmtId="4" fontId="2" fillId="0" borderId="6" xfId="0" applyNumberFormat="1" applyFont="1" applyBorder="1" applyProtection="1">
      <protection locked="0"/>
    </xf>
    <xf numFmtId="0" fontId="6" fillId="2" borderId="12" xfId="9" applyFont="1" applyFill="1" applyBorder="1" applyAlignment="1">
      <alignment horizontal="center" vertical="center" wrapText="1"/>
    </xf>
    <xf numFmtId="0" fontId="2" fillId="0" borderId="0" xfId="8" applyFont="1" applyAlignment="1" applyProtection="1">
      <alignment vertical="top"/>
    </xf>
    <xf numFmtId="0" fontId="1" fillId="0" borderId="0" xfId="10"/>
    <xf numFmtId="4" fontId="8" fillId="0" borderId="0" xfId="0" applyNumberFormat="1" applyFont="1"/>
    <xf numFmtId="0" fontId="8" fillId="0" borderId="0" xfId="0" applyFont="1"/>
    <xf numFmtId="165" fontId="2" fillId="0" borderId="14" xfId="0" applyNumberFormat="1" applyFont="1" applyBorder="1" applyProtection="1">
      <protection locked="0"/>
    </xf>
    <xf numFmtId="165" fontId="2" fillId="0" borderId="13" xfId="0" applyNumberFormat="1" applyFont="1" applyBorder="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showGridLines="0" workbookViewId="0">
      <selection activeCell="F83" sqref="A1:G84"/>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53" t="s">
        <v>128</v>
      </c>
      <c r="B1" s="54"/>
      <c r="C1" s="54"/>
      <c r="D1" s="54"/>
      <c r="E1" s="54"/>
      <c r="F1" s="54"/>
      <c r="G1" s="55"/>
    </row>
    <row r="2" spans="1:7" x14ac:dyDescent="0.2">
      <c r="A2" s="22"/>
      <c r="B2" s="25" t="s">
        <v>0</v>
      </c>
      <c r="C2" s="26"/>
      <c r="D2" s="26"/>
      <c r="E2" s="26"/>
      <c r="F2" s="27"/>
      <c r="G2" s="56" t="s">
        <v>7</v>
      </c>
    </row>
    <row r="3" spans="1:7" ht="24.95" customHeight="1" x14ac:dyDescent="0.2">
      <c r="A3" s="23" t="s">
        <v>1</v>
      </c>
      <c r="B3" s="3" t="s">
        <v>2</v>
      </c>
      <c r="C3" s="3" t="s">
        <v>3</v>
      </c>
      <c r="D3" s="3" t="s">
        <v>4</v>
      </c>
      <c r="E3" s="3" t="s">
        <v>5</v>
      </c>
      <c r="F3" s="3" t="s">
        <v>6</v>
      </c>
      <c r="G3" s="57"/>
    </row>
    <row r="4" spans="1:7" x14ac:dyDescent="0.2">
      <c r="A4" s="24"/>
      <c r="B4" s="4">
        <v>1</v>
      </c>
      <c r="C4" s="4">
        <v>2</v>
      </c>
      <c r="D4" s="4" t="s">
        <v>8</v>
      </c>
      <c r="E4" s="4">
        <v>4</v>
      </c>
      <c r="F4" s="4">
        <v>5</v>
      </c>
      <c r="G4" s="46" t="s">
        <v>9</v>
      </c>
    </row>
    <row r="5" spans="1:7" x14ac:dyDescent="0.2">
      <c r="A5" s="39" t="s">
        <v>10</v>
      </c>
      <c r="B5" s="42">
        <v>4374015.6399999997</v>
      </c>
      <c r="C5" s="5">
        <v>0</v>
      </c>
      <c r="D5" s="5">
        <f>B5+C5</f>
        <v>4374015.6399999997</v>
      </c>
      <c r="E5" s="44">
        <f>SUM(E6:E12)</f>
        <v>1324233.8999999999</v>
      </c>
      <c r="F5" s="42">
        <v>1324233.8999999999</v>
      </c>
      <c r="G5" s="5">
        <f>D5-E5</f>
        <v>3049781.7399999998</v>
      </c>
    </row>
    <row r="6" spans="1:7" x14ac:dyDescent="0.2">
      <c r="A6" s="36" t="s">
        <v>11</v>
      </c>
      <c r="B6" s="40">
        <f>1737385.7+271091.65+909600</f>
        <v>2918077.35</v>
      </c>
      <c r="C6" s="6">
        <v>0</v>
      </c>
      <c r="D6" s="6">
        <f t="shared" ref="D6:D69" si="0">B6+C6</f>
        <v>2918077.35</v>
      </c>
      <c r="E6" s="41">
        <v>1296051.29</v>
      </c>
      <c r="F6" s="40">
        <v>1296051.29</v>
      </c>
      <c r="G6" s="6">
        <f t="shared" ref="G6:G69" si="1">D6-E6</f>
        <v>1622026.06</v>
      </c>
    </row>
    <row r="7" spans="1:7" x14ac:dyDescent="0.2">
      <c r="A7" s="36" t="s">
        <v>12</v>
      </c>
      <c r="B7" s="40">
        <v>117859.79</v>
      </c>
      <c r="C7" s="6">
        <v>0</v>
      </c>
      <c r="D7" s="6">
        <f t="shared" si="0"/>
        <v>117859.79</v>
      </c>
      <c r="E7" s="41">
        <v>8500</v>
      </c>
      <c r="F7" s="40">
        <v>8500</v>
      </c>
      <c r="G7" s="6">
        <f t="shared" si="1"/>
        <v>109359.79</v>
      </c>
    </row>
    <row r="8" spans="1:7" x14ac:dyDescent="0.2">
      <c r="A8" s="36" t="s">
        <v>13</v>
      </c>
      <c r="B8" s="40">
        <v>539931.48</v>
      </c>
      <c r="C8" s="6">
        <v>0</v>
      </c>
      <c r="D8" s="6">
        <f t="shared" si="0"/>
        <v>539931.48</v>
      </c>
      <c r="E8" s="41">
        <v>17832.41</v>
      </c>
      <c r="F8" s="40">
        <v>17832.41</v>
      </c>
      <c r="G8" s="6">
        <f t="shared" si="1"/>
        <v>522099.07</v>
      </c>
    </row>
    <row r="9" spans="1:7" x14ac:dyDescent="0.2">
      <c r="A9" s="36" t="s">
        <v>14</v>
      </c>
      <c r="B9" s="40">
        <v>414520.35</v>
      </c>
      <c r="C9" s="6">
        <v>0</v>
      </c>
      <c r="D9" s="6">
        <f t="shared" si="0"/>
        <v>414520.35</v>
      </c>
      <c r="E9" s="41">
        <v>0</v>
      </c>
      <c r="F9" s="40">
        <v>0</v>
      </c>
      <c r="G9" s="6">
        <f t="shared" si="1"/>
        <v>414520.35</v>
      </c>
    </row>
    <row r="10" spans="1:7" x14ac:dyDescent="0.2">
      <c r="A10" s="36" t="s">
        <v>15</v>
      </c>
      <c r="B10" s="40">
        <v>383626.67</v>
      </c>
      <c r="C10" s="6">
        <v>0</v>
      </c>
      <c r="D10" s="6">
        <f t="shared" si="0"/>
        <v>383626.67</v>
      </c>
      <c r="E10" s="41">
        <v>1850.2</v>
      </c>
      <c r="F10" s="40">
        <v>1850.2</v>
      </c>
      <c r="G10" s="6">
        <f t="shared" si="1"/>
        <v>381776.47</v>
      </c>
    </row>
    <row r="11" spans="1:7" x14ac:dyDescent="0.2">
      <c r="A11" s="36" t="s">
        <v>16</v>
      </c>
      <c r="B11" s="40">
        <v>0</v>
      </c>
      <c r="C11" s="6">
        <v>0</v>
      </c>
      <c r="D11" s="6">
        <f t="shared" si="0"/>
        <v>0</v>
      </c>
      <c r="E11" s="41">
        <v>0</v>
      </c>
      <c r="F11" s="40">
        <v>0</v>
      </c>
      <c r="G11" s="6">
        <f t="shared" si="1"/>
        <v>0</v>
      </c>
    </row>
    <row r="12" spans="1:7" x14ac:dyDescent="0.2">
      <c r="A12" s="36" t="s">
        <v>17</v>
      </c>
      <c r="B12" s="40">
        <v>0</v>
      </c>
      <c r="C12" s="6">
        <v>0</v>
      </c>
      <c r="D12" s="6">
        <f t="shared" si="0"/>
        <v>0</v>
      </c>
      <c r="E12" s="41">
        <v>0</v>
      </c>
      <c r="F12" s="40">
        <v>0</v>
      </c>
      <c r="G12" s="6">
        <f t="shared" si="1"/>
        <v>0</v>
      </c>
    </row>
    <row r="13" spans="1:7" x14ac:dyDescent="0.2">
      <c r="A13" s="39" t="s">
        <v>18</v>
      </c>
      <c r="B13" s="40">
        <v>647537.72</v>
      </c>
      <c r="C13" s="6">
        <v>0</v>
      </c>
      <c r="D13" s="6">
        <f>B13+C13</f>
        <v>647537.72</v>
      </c>
      <c r="E13" s="41">
        <f>SUM(E14:E22)</f>
        <v>332000.21999999997</v>
      </c>
      <c r="F13" s="40">
        <v>332000.21999999997</v>
      </c>
      <c r="G13" s="6">
        <f t="shared" si="1"/>
        <v>315537.5</v>
      </c>
    </row>
    <row r="14" spans="1:7" x14ac:dyDescent="0.2">
      <c r="A14" s="36" t="s">
        <v>19</v>
      </c>
      <c r="B14" s="40">
        <v>90000</v>
      </c>
      <c r="C14" s="6">
        <v>0</v>
      </c>
      <c r="D14" s="6">
        <f t="shared" si="0"/>
        <v>90000</v>
      </c>
      <c r="E14" s="41">
        <v>57921.69</v>
      </c>
      <c r="F14" s="40">
        <v>57921.69</v>
      </c>
      <c r="G14" s="6">
        <f t="shared" si="1"/>
        <v>32078.309999999998</v>
      </c>
    </row>
    <row r="15" spans="1:7" x14ac:dyDescent="0.2">
      <c r="A15" s="36" t="s">
        <v>20</v>
      </c>
      <c r="B15" s="40">
        <v>10000</v>
      </c>
      <c r="C15" s="6">
        <v>0</v>
      </c>
      <c r="D15" s="6">
        <f t="shared" si="0"/>
        <v>10000</v>
      </c>
      <c r="E15" s="41">
        <v>4958.4399999999996</v>
      </c>
      <c r="F15" s="40">
        <v>4958.4399999999996</v>
      </c>
      <c r="G15" s="6">
        <f t="shared" si="1"/>
        <v>5041.5600000000004</v>
      </c>
    </row>
    <row r="16" spans="1:7" x14ac:dyDescent="0.2">
      <c r="A16" s="36" t="s">
        <v>21</v>
      </c>
      <c r="B16" s="40">
        <v>0</v>
      </c>
      <c r="C16" s="6">
        <v>0</v>
      </c>
      <c r="D16" s="6">
        <f t="shared" si="0"/>
        <v>0</v>
      </c>
      <c r="E16" s="41">
        <v>0</v>
      </c>
      <c r="F16" s="40">
        <v>0</v>
      </c>
      <c r="G16" s="6">
        <f t="shared" si="1"/>
        <v>0</v>
      </c>
    </row>
    <row r="17" spans="1:7" x14ac:dyDescent="0.2">
      <c r="A17" s="36" t="s">
        <v>22</v>
      </c>
      <c r="B17" s="40">
        <v>338000</v>
      </c>
      <c r="C17" s="6">
        <v>0</v>
      </c>
      <c r="D17" s="6">
        <f t="shared" si="0"/>
        <v>338000</v>
      </c>
      <c r="E17" s="41">
        <v>89122.99</v>
      </c>
      <c r="F17" s="40">
        <v>89122.99</v>
      </c>
      <c r="G17" s="6">
        <f t="shared" si="1"/>
        <v>248877.01</v>
      </c>
    </row>
    <row r="18" spans="1:7" x14ac:dyDescent="0.2">
      <c r="A18" s="36" t="s">
        <v>23</v>
      </c>
      <c r="B18" s="40">
        <v>80000</v>
      </c>
      <c r="C18" s="6">
        <v>0</v>
      </c>
      <c r="D18" s="6">
        <f t="shared" si="0"/>
        <v>80000</v>
      </c>
      <c r="E18" s="41">
        <v>44095.27</v>
      </c>
      <c r="F18" s="40">
        <v>44095.27</v>
      </c>
      <c r="G18" s="6">
        <f t="shared" si="1"/>
        <v>35904.730000000003</v>
      </c>
    </row>
    <row r="19" spans="1:7" x14ac:dyDescent="0.2">
      <c r="A19" s="36" t="s">
        <v>24</v>
      </c>
      <c r="B19" s="40">
        <v>71537.72</v>
      </c>
      <c r="C19" s="6">
        <v>0</v>
      </c>
      <c r="D19" s="6">
        <f t="shared" si="0"/>
        <v>71537.72</v>
      </c>
      <c r="E19" s="41">
        <v>43785.440000000002</v>
      </c>
      <c r="F19" s="40">
        <v>43785.440000000002</v>
      </c>
      <c r="G19" s="6">
        <f t="shared" si="1"/>
        <v>27752.28</v>
      </c>
    </row>
    <row r="20" spans="1:7" x14ac:dyDescent="0.2">
      <c r="A20" s="36" t="s">
        <v>25</v>
      </c>
      <c r="B20" s="40">
        <v>8000</v>
      </c>
      <c r="C20" s="6">
        <v>0</v>
      </c>
      <c r="D20" s="6">
        <f t="shared" si="0"/>
        <v>8000</v>
      </c>
      <c r="E20" s="41">
        <v>0</v>
      </c>
      <c r="F20" s="40">
        <v>0</v>
      </c>
      <c r="G20" s="6">
        <f t="shared" si="1"/>
        <v>8000</v>
      </c>
    </row>
    <row r="21" spans="1:7" x14ac:dyDescent="0.2">
      <c r="A21" s="36" t="s">
        <v>26</v>
      </c>
      <c r="B21" s="40">
        <v>0</v>
      </c>
      <c r="C21" s="6">
        <v>0</v>
      </c>
      <c r="D21" s="6">
        <f t="shared" si="0"/>
        <v>0</v>
      </c>
      <c r="E21" s="41">
        <v>0</v>
      </c>
      <c r="F21" s="40">
        <v>0</v>
      </c>
      <c r="G21" s="6">
        <f t="shared" si="1"/>
        <v>0</v>
      </c>
    </row>
    <row r="22" spans="1:7" x14ac:dyDescent="0.2">
      <c r="A22" s="36" t="s">
        <v>27</v>
      </c>
      <c r="B22" s="40">
        <v>50000</v>
      </c>
      <c r="C22" s="6">
        <v>0</v>
      </c>
      <c r="D22" s="6">
        <f t="shared" si="0"/>
        <v>50000</v>
      </c>
      <c r="E22" s="41">
        <v>92116.39</v>
      </c>
      <c r="F22" s="40">
        <v>92116.39</v>
      </c>
      <c r="G22" s="6">
        <f t="shared" si="1"/>
        <v>-42116.39</v>
      </c>
    </row>
    <row r="23" spans="1:7" x14ac:dyDescent="0.2">
      <c r="A23" s="39" t="s">
        <v>28</v>
      </c>
      <c r="B23" s="40">
        <v>1920100</v>
      </c>
      <c r="C23" s="6">
        <v>0</v>
      </c>
      <c r="D23" s="6">
        <f t="shared" si="0"/>
        <v>1920100</v>
      </c>
      <c r="E23" s="41">
        <f>SUM(E24:E32)</f>
        <v>1649732.1600000001</v>
      </c>
      <c r="F23" s="40">
        <v>1649732.1600000001</v>
      </c>
      <c r="G23" s="6">
        <f t="shared" si="1"/>
        <v>270367.83999999985</v>
      </c>
    </row>
    <row r="24" spans="1:7" x14ac:dyDescent="0.2">
      <c r="A24" s="36" t="s">
        <v>29</v>
      </c>
      <c r="B24" s="40">
        <v>839100</v>
      </c>
      <c r="C24" s="6">
        <v>0</v>
      </c>
      <c r="D24" s="6">
        <f t="shared" si="0"/>
        <v>839100</v>
      </c>
      <c r="E24" s="41">
        <v>489294.56</v>
      </c>
      <c r="F24" s="40">
        <v>489294.56</v>
      </c>
      <c r="G24" s="6">
        <f t="shared" si="1"/>
        <v>349805.44</v>
      </c>
    </row>
    <row r="25" spans="1:7" x14ac:dyDescent="0.2">
      <c r="A25" s="36" t="s">
        <v>30</v>
      </c>
      <c r="B25" s="40">
        <v>29000</v>
      </c>
      <c r="C25" s="6">
        <v>0</v>
      </c>
      <c r="D25" s="6">
        <f t="shared" si="0"/>
        <v>29000</v>
      </c>
      <c r="E25" s="41">
        <v>0</v>
      </c>
      <c r="F25" s="40">
        <v>0</v>
      </c>
      <c r="G25" s="6">
        <f t="shared" si="1"/>
        <v>29000</v>
      </c>
    </row>
    <row r="26" spans="1:7" x14ac:dyDescent="0.2">
      <c r="A26" s="36" t="s">
        <v>31</v>
      </c>
      <c r="B26" s="40">
        <v>415000</v>
      </c>
      <c r="C26" s="6">
        <v>0</v>
      </c>
      <c r="D26" s="6">
        <f t="shared" si="0"/>
        <v>415000</v>
      </c>
      <c r="E26" s="41">
        <v>77538.960000000006</v>
      </c>
      <c r="F26" s="40">
        <v>77538.960000000006</v>
      </c>
      <c r="G26" s="6">
        <f t="shared" si="1"/>
        <v>337461.04</v>
      </c>
    </row>
    <row r="27" spans="1:7" x14ac:dyDescent="0.2">
      <c r="A27" s="36" t="s">
        <v>32</v>
      </c>
      <c r="B27" s="40">
        <v>10000</v>
      </c>
      <c r="C27" s="6">
        <v>0</v>
      </c>
      <c r="D27" s="6">
        <f t="shared" si="0"/>
        <v>10000</v>
      </c>
      <c r="E27" s="41">
        <v>10180.91</v>
      </c>
      <c r="F27" s="40">
        <v>10180.91</v>
      </c>
      <c r="G27" s="6">
        <f t="shared" si="1"/>
        <v>-180.90999999999985</v>
      </c>
    </row>
    <row r="28" spans="1:7" x14ac:dyDescent="0.2">
      <c r="A28" s="36" t="s">
        <v>33</v>
      </c>
      <c r="B28" s="40">
        <v>277000</v>
      </c>
      <c r="C28" s="6">
        <v>0</v>
      </c>
      <c r="D28" s="6">
        <f t="shared" si="0"/>
        <v>277000</v>
      </c>
      <c r="E28" s="41">
        <v>159373.78</v>
      </c>
      <c r="F28" s="40">
        <v>159373.78</v>
      </c>
      <c r="G28" s="6">
        <f t="shared" si="1"/>
        <v>117626.22</v>
      </c>
    </row>
    <row r="29" spans="1:7" x14ac:dyDescent="0.2">
      <c r="A29" s="36" t="s">
        <v>34</v>
      </c>
      <c r="B29" s="40">
        <v>5000</v>
      </c>
      <c r="C29" s="6">
        <v>0</v>
      </c>
      <c r="D29" s="6">
        <f t="shared" si="0"/>
        <v>5000</v>
      </c>
      <c r="E29" s="41">
        <v>408.34</v>
      </c>
      <c r="F29" s="40">
        <v>408.34</v>
      </c>
      <c r="G29" s="6">
        <f t="shared" si="1"/>
        <v>4591.66</v>
      </c>
    </row>
    <row r="30" spans="1:7" x14ac:dyDescent="0.2">
      <c r="A30" s="36" t="s">
        <v>35</v>
      </c>
      <c r="B30" s="40">
        <v>20000</v>
      </c>
      <c r="C30" s="6">
        <v>0</v>
      </c>
      <c r="D30" s="6">
        <f t="shared" si="0"/>
        <v>20000</v>
      </c>
      <c r="E30" s="41">
        <v>14258.03</v>
      </c>
      <c r="F30" s="40">
        <v>14258.03</v>
      </c>
      <c r="G30" s="6">
        <f t="shared" si="1"/>
        <v>5741.9699999999993</v>
      </c>
    </row>
    <row r="31" spans="1:7" x14ac:dyDescent="0.2">
      <c r="A31" s="36" t="s">
        <v>36</v>
      </c>
      <c r="B31" s="40">
        <v>0</v>
      </c>
      <c r="C31" s="6">
        <v>10000</v>
      </c>
      <c r="D31" s="6">
        <f t="shared" si="0"/>
        <v>10000</v>
      </c>
      <c r="E31" s="41">
        <v>4032.06</v>
      </c>
      <c r="F31" s="40">
        <v>4032.06</v>
      </c>
      <c r="G31" s="6">
        <f t="shared" si="1"/>
        <v>5967.9400000000005</v>
      </c>
    </row>
    <row r="32" spans="1:7" x14ac:dyDescent="0.2">
      <c r="A32" s="36" t="s">
        <v>37</v>
      </c>
      <c r="B32" s="40">
        <v>325000</v>
      </c>
      <c r="C32" s="6">
        <v>-10000</v>
      </c>
      <c r="D32" s="6">
        <f t="shared" si="0"/>
        <v>315000</v>
      </c>
      <c r="E32" s="41">
        <v>894645.52</v>
      </c>
      <c r="F32" s="40">
        <v>894645.52</v>
      </c>
      <c r="G32" s="6">
        <f t="shared" si="1"/>
        <v>-579645.52</v>
      </c>
    </row>
    <row r="33" spans="1:7" x14ac:dyDescent="0.2">
      <c r="A33" s="39" t="s">
        <v>38</v>
      </c>
      <c r="B33" s="40">
        <v>0</v>
      </c>
      <c r="C33" s="6">
        <v>0</v>
      </c>
      <c r="D33" s="6">
        <f t="shared" si="0"/>
        <v>0</v>
      </c>
      <c r="E33" s="41">
        <v>0</v>
      </c>
      <c r="F33" s="40">
        <v>0</v>
      </c>
      <c r="G33" s="6">
        <f t="shared" si="1"/>
        <v>0</v>
      </c>
    </row>
    <row r="34" spans="1:7" x14ac:dyDescent="0.2">
      <c r="A34" s="36" t="s">
        <v>39</v>
      </c>
      <c r="B34" s="40">
        <v>0</v>
      </c>
      <c r="C34" s="6">
        <v>0</v>
      </c>
      <c r="D34" s="6">
        <f t="shared" si="0"/>
        <v>0</v>
      </c>
      <c r="E34" s="41">
        <v>0</v>
      </c>
      <c r="F34" s="40">
        <v>0</v>
      </c>
      <c r="G34" s="6">
        <f t="shared" si="1"/>
        <v>0</v>
      </c>
    </row>
    <row r="35" spans="1:7" x14ac:dyDescent="0.2">
      <c r="A35" s="36" t="s">
        <v>40</v>
      </c>
      <c r="B35" s="40">
        <v>0</v>
      </c>
      <c r="C35" s="6">
        <v>0</v>
      </c>
      <c r="D35" s="6">
        <f t="shared" si="0"/>
        <v>0</v>
      </c>
      <c r="E35" s="41">
        <v>0</v>
      </c>
      <c r="F35" s="40">
        <v>0</v>
      </c>
      <c r="G35" s="6">
        <f t="shared" si="1"/>
        <v>0</v>
      </c>
    </row>
    <row r="36" spans="1:7" x14ac:dyDescent="0.2">
      <c r="A36" s="36" t="s">
        <v>41</v>
      </c>
      <c r="B36" s="40">
        <v>0</v>
      </c>
      <c r="C36" s="6">
        <v>0</v>
      </c>
      <c r="D36" s="6">
        <f t="shared" si="0"/>
        <v>0</v>
      </c>
      <c r="E36" s="41">
        <v>0</v>
      </c>
      <c r="F36" s="40">
        <v>0</v>
      </c>
      <c r="G36" s="6">
        <f t="shared" si="1"/>
        <v>0</v>
      </c>
    </row>
    <row r="37" spans="1:7" x14ac:dyDescent="0.2">
      <c r="A37" s="36" t="s">
        <v>42</v>
      </c>
      <c r="B37" s="40">
        <v>0</v>
      </c>
      <c r="C37" s="6">
        <v>0</v>
      </c>
      <c r="D37" s="6">
        <f t="shared" si="0"/>
        <v>0</v>
      </c>
      <c r="E37" s="41">
        <v>0</v>
      </c>
      <c r="F37" s="40">
        <v>0</v>
      </c>
      <c r="G37" s="6">
        <f t="shared" si="1"/>
        <v>0</v>
      </c>
    </row>
    <row r="38" spans="1:7" x14ac:dyDescent="0.2">
      <c r="A38" s="36" t="s">
        <v>43</v>
      </c>
      <c r="B38" s="40">
        <v>0</v>
      </c>
      <c r="C38" s="6">
        <v>0</v>
      </c>
      <c r="D38" s="6">
        <f t="shared" si="0"/>
        <v>0</v>
      </c>
      <c r="E38" s="41">
        <v>0</v>
      </c>
      <c r="F38" s="40">
        <v>0</v>
      </c>
      <c r="G38" s="6">
        <f t="shared" si="1"/>
        <v>0</v>
      </c>
    </row>
    <row r="39" spans="1:7" x14ac:dyDescent="0.2">
      <c r="A39" s="36" t="s">
        <v>44</v>
      </c>
      <c r="B39" s="40">
        <v>0</v>
      </c>
      <c r="C39" s="6">
        <v>0</v>
      </c>
      <c r="D39" s="6">
        <f t="shared" si="0"/>
        <v>0</v>
      </c>
      <c r="E39" s="41">
        <v>0</v>
      </c>
      <c r="F39" s="40">
        <v>0</v>
      </c>
      <c r="G39" s="6">
        <f t="shared" si="1"/>
        <v>0</v>
      </c>
    </row>
    <row r="40" spans="1:7" x14ac:dyDescent="0.2">
      <c r="A40" s="36" t="s">
        <v>45</v>
      </c>
      <c r="B40" s="40">
        <v>0</v>
      </c>
      <c r="C40" s="6">
        <v>0</v>
      </c>
      <c r="D40" s="6">
        <f t="shared" si="0"/>
        <v>0</v>
      </c>
      <c r="E40" s="41">
        <v>0</v>
      </c>
      <c r="F40" s="40">
        <v>0</v>
      </c>
      <c r="G40" s="6">
        <f t="shared" si="1"/>
        <v>0</v>
      </c>
    </row>
    <row r="41" spans="1:7" x14ac:dyDescent="0.2">
      <c r="A41" s="36" t="s">
        <v>46</v>
      </c>
      <c r="B41" s="40">
        <v>0</v>
      </c>
      <c r="C41" s="6">
        <v>0</v>
      </c>
      <c r="D41" s="6">
        <f t="shared" si="0"/>
        <v>0</v>
      </c>
      <c r="E41" s="41">
        <v>0</v>
      </c>
      <c r="F41" s="40">
        <v>0</v>
      </c>
      <c r="G41" s="6">
        <f t="shared" si="1"/>
        <v>0</v>
      </c>
    </row>
    <row r="42" spans="1:7" x14ac:dyDescent="0.2">
      <c r="A42" s="36" t="s">
        <v>47</v>
      </c>
      <c r="B42" s="40">
        <v>0</v>
      </c>
      <c r="C42" s="6">
        <v>0</v>
      </c>
      <c r="D42" s="6">
        <f t="shared" si="0"/>
        <v>0</v>
      </c>
      <c r="E42" s="41">
        <v>0</v>
      </c>
      <c r="F42" s="40">
        <v>0</v>
      </c>
      <c r="G42" s="6">
        <f t="shared" si="1"/>
        <v>0</v>
      </c>
    </row>
    <row r="43" spans="1:7" x14ac:dyDescent="0.2">
      <c r="A43" s="39" t="s">
        <v>48</v>
      </c>
      <c r="B43" s="40">
        <v>20000</v>
      </c>
      <c r="C43" s="6">
        <v>0</v>
      </c>
      <c r="D43" s="6">
        <f t="shared" si="0"/>
        <v>20000</v>
      </c>
      <c r="E43" s="41">
        <f>SUM(E44:E52)</f>
        <v>24284.68</v>
      </c>
      <c r="F43" s="40">
        <v>24284.68</v>
      </c>
      <c r="G43" s="6">
        <f t="shared" si="1"/>
        <v>-4284.68</v>
      </c>
    </row>
    <row r="44" spans="1:7" x14ac:dyDescent="0.2">
      <c r="A44" s="36" t="s">
        <v>49</v>
      </c>
      <c r="B44" s="40">
        <v>10000</v>
      </c>
      <c r="C44" s="6">
        <v>0</v>
      </c>
      <c r="D44" s="6">
        <f t="shared" si="0"/>
        <v>10000</v>
      </c>
      <c r="E44" s="41">
        <v>2131.23</v>
      </c>
      <c r="F44" s="40">
        <v>2131.23</v>
      </c>
      <c r="G44" s="6">
        <f t="shared" si="1"/>
        <v>7868.77</v>
      </c>
    </row>
    <row r="45" spans="1:7" x14ac:dyDescent="0.2">
      <c r="A45" s="36" t="s">
        <v>50</v>
      </c>
      <c r="B45" s="40">
        <v>10000</v>
      </c>
      <c r="C45" s="6">
        <v>0</v>
      </c>
      <c r="D45" s="6">
        <f t="shared" si="0"/>
        <v>10000</v>
      </c>
      <c r="E45" s="41">
        <v>22153.45</v>
      </c>
      <c r="F45" s="40">
        <v>22153.45</v>
      </c>
      <c r="G45" s="6">
        <f t="shared" si="1"/>
        <v>-12153.45</v>
      </c>
    </row>
    <row r="46" spans="1:7" x14ac:dyDescent="0.2">
      <c r="A46" s="36" t="s">
        <v>51</v>
      </c>
      <c r="B46" s="40">
        <v>0</v>
      </c>
      <c r="C46" s="6">
        <v>0</v>
      </c>
      <c r="D46" s="6">
        <f t="shared" si="0"/>
        <v>0</v>
      </c>
      <c r="E46" s="41">
        <v>0</v>
      </c>
      <c r="F46" s="40">
        <v>0</v>
      </c>
      <c r="G46" s="6">
        <f t="shared" si="1"/>
        <v>0</v>
      </c>
    </row>
    <row r="47" spans="1:7" x14ac:dyDescent="0.2">
      <c r="A47" s="36" t="s">
        <v>52</v>
      </c>
      <c r="B47" s="40">
        <v>0</v>
      </c>
      <c r="C47" s="6">
        <v>0</v>
      </c>
      <c r="D47" s="6">
        <f t="shared" si="0"/>
        <v>0</v>
      </c>
      <c r="E47" s="41">
        <v>0</v>
      </c>
      <c r="F47" s="40">
        <v>0</v>
      </c>
      <c r="G47" s="6">
        <f t="shared" si="1"/>
        <v>0</v>
      </c>
    </row>
    <row r="48" spans="1:7" x14ac:dyDescent="0.2">
      <c r="A48" s="36" t="s">
        <v>53</v>
      </c>
      <c r="B48" s="40">
        <v>0</v>
      </c>
      <c r="C48" s="6">
        <v>0</v>
      </c>
      <c r="D48" s="6">
        <f t="shared" si="0"/>
        <v>0</v>
      </c>
      <c r="E48" s="41">
        <v>0</v>
      </c>
      <c r="F48" s="40">
        <v>0</v>
      </c>
      <c r="G48" s="6">
        <f t="shared" si="1"/>
        <v>0</v>
      </c>
    </row>
    <row r="49" spans="1:7" x14ac:dyDescent="0.2">
      <c r="A49" s="36" t="s">
        <v>54</v>
      </c>
      <c r="B49" s="40">
        <v>0</v>
      </c>
      <c r="C49" s="6">
        <v>0</v>
      </c>
      <c r="D49" s="6">
        <f t="shared" si="0"/>
        <v>0</v>
      </c>
      <c r="E49" s="41">
        <v>0</v>
      </c>
      <c r="F49" s="40">
        <v>0</v>
      </c>
      <c r="G49" s="6">
        <f t="shared" si="1"/>
        <v>0</v>
      </c>
    </row>
    <row r="50" spans="1:7" x14ac:dyDescent="0.2">
      <c r="A50" s="36" t="s">
        <v>55</v>
      </c>
      <c r="B50" s="40">
        <v>0</v>
      </c>
      <c r="C50" s="6">
        <v>0</v>
      </c>
      <c r="D50" s="6">
        <f t="shared" si="0"/>
        <v>0</v>
      </c>
      <c r="E50" s="41">
        <v>0</v>
      </c>
      <c r="F50" s="40">
        <v>0</v>
      </c>
      <c r="G50" s="6">
        <f t="shared" si="1"/>
        <v>0</v>
      </c>
    </row>
    <row r="51" spans="1:7" x14ac:dyDescent="0.2">
      <c r="A51" s="36" t="s">
        <v>56</v>
      </c>
      <c r="B51" s="40">
        <v>0</v>
      </c>
      <c r="C51" s="6">
        <v>0</v>
      </c>
      <c r="D51" s="6">
        <f t="shared" si="0"/>
        <v>0</v>
      </c>
      <c r="E51" s="41">
        <v>0</v>
      </c>
      <c r="F51" s="40">
        <v>0</v>
      </c>
      <c r="G51" s="6">
        <f t="shared" si="1"/>
        <v>0</v>
      </c>
    </row>
    <row r="52" spans="1:7" x14ac:dyDescent="0.2">
      <c r="A52" s="36" t="s">
        <v>57</v>
      </c>
      <c r="B52" s="40">
        <v>0</v>
      </c>
      <c r="C52" s="6">
        <v>0</v>
      </c>
      <c r="D52" s="6">
        <f t="shared" si="0"/>
        <v>0</v>
      </c>
      <c r="E52" s="41">
        <v>0</v>
      </c>
      <c r="F52" s="40">
        <v>0</v>
      </c>
      <c r="G52" s="6">
        <f t="shared" si="1"/>
        <v>0</v>
      </c>
    </row>
    <row r="53" spans="1:7" x14ac:dyDescent="0.2">
      <c r="A53" s="39" t="s">
        <v>58</v>
      </c>
      <c r="B53" s="40">
        <v>150000.07</v>
      </c>
      <c r="C53" s="6">
        <v>0</v>
      </c>
      <c r="D53" s="6">
        <f t="shared" si="0"/>
        <v>150000.07</v>
      </c>
      <c r="E53" s="41">
        <f>SUM(E54:E56)</f>
        <v>0</v>
      </c>
      <c r="F53" s="40">
        <v>0</v>
      </c>
      <c r="G53" s="6">
        <f t="shared" si="1"/>
        <v>150000.07</v>
      </c>
    </row>
    <row r="54" spans="1:7" x14ac:dyDescent="0.2">
      <c r="A54" s="36" t="s">
        <v>59</v>
      </c>
      <c r="B54" s="40">
        <v>0</v>
      </c>
      <c r="C54" s="6">
        <v>0</v>
      </c>
      <c r="D54" s="6">
        <f t="shared" si="0"/>
        <v>0</v>
      </c>
      <c r="E54" s="41">
        <v>0</v>
      </c>
      <c r="F54" s="40">
        <v>0</v>
      </c>
      <c r="G54" s="6">
        <f t="shared" si="1"/>
        <v>0</v>
      </c>
    </row>
    <row r="55" spans="1:7" x14ac:dyDescent="0.2">
      <c r="A55" s="36" t="s">
        <v>60</v>
      </c>
      <c r="B55" s="40">
        <v>150000.07</v>
      </c>
      <c r="C55" s="6">
        <v>0</v>
      </c>
      <c r="D55" s="6">
        <f t="shared" si="0"/>
        <v>150000.07</v>
      </c>
      <c r="E55" s="41">
        <v>0</v>
      </c>
      <c r="F55" s="40">
        <v>0</v>
      </c>
      <c r="G55" s="6">
        <f t="shared" si="1"/>
        <v>150000.07</v>
      </c>
    </row>
    <row r="56" spans="1:7" x14ac:dyDescent="0.2">
      <c r="A56" s="36" t="s">
        <v>61</v>
      </c>
      <c r="B56" s="40">
        <v>0</v>
      </c>
      <c r="C56" s="6">
        <v>0</v>
      </c>
      <c r="D56" s="6">
        <f t="shared" si="0"/>
        <v>0</v>
      </c>
      <c r="E56" s="41">
        <v>0</v>
      </c>
      <c r="F56" s="40">
        <v>0</v>
      </c>
      <c r="G56" s="6">
        <f t="shared" si="1"/>
        <v>0</v>
      </c>
    </row>
    <row r="57" spans="1:7" x14ac:dyDescent="0.2">
      <c r="A57" s="39" t="s">
        <v>62</v>
      </c>
      <c r="B57" s="40">
        <v>0</v>
      </c>
      <c r="C57" s="6">
        <v>0</v>
      </c>
      <c r="D57" s="6">
        <f t="shared" si="0"/>
        <v>0</v>
      </c>
      <c r="E57" s="41">
        <v>0</v>
      </c>
      <c r="F57" s="40">
        <v>0</v>
      </c>
      <c r="G57" s="6">
        <f t="shared" si="1"/>
        <v>0</v>
      </c>
    </row>
    <row r="58" spans="1:7" x14ac:dyDescent="0.2">
      <c r="A58" s="36" t="s">
        <v>63</v>
      </c>
      <c r="B58" s="40">
        <v>0</v>
      </c>
      <c r="C58" s="6">
        <v>0</v>
      </c>
      <c r="D58" s="6">
        <f t="shared" si="0"/>
        <v>0</v>
      </c>
      <c r="E58" s="41">
        <v>0</v>
      </c>
      <c r="F58" s="40">
        <v>0</v>
      </c>
      <c r="G58" s="6">
        <f t="shared" si="1"/>
        <v>0</v>
      </c>
    </row>
    <row r="59" spans="1:7" x14ac:dyDescent="0.2">
      <c r="A59" s="36" t="s">
        <v>64</v>
      </c>
      <c r="B59" s="40">
        <v>0</v>
      </c>
      <c r="C59" s="6">
        <v>0</v>
      </c>
      <c r="D59" s="6">
        <f t="shared" si="0"/>
        <v>0</v>
      </c>
      <c r="E59" s="41">
        <v>0</v>
      </c>
      <c r="F59" s="40">
        <v>0</v>
      </c>
      <c r="G59" s="6">
        <f t="shared" si="1"/>
        <v>0</v>
      </c>
    </row>
    <row r="60" spans="1:7" x14ac:dyDescent="0.2">
      <c r="A60" s="36" t="s">
        <v>65</v>
      </c>
      <c r="B60" s="40">
        <v>0</v>
      </c>
      <c r="C60" s="6">
        <v>0</v>
      </c>
      <c r="D60" s="6">
        <f t="shared" si="0"/>
        <v>0</v>
      </c>
      <c r="E60" s="41">
        <v>0</v>
      </c>
      <c r="F60" s="40">
        <v>0</v>
      </c>
      <c r="G60" s="6">
        <f t="shared" si="1"/>
        <v>0</v>
      </c>
    </row>
    <row r="61" spans="1:7" x14ac:dyDescent="0.2">
      <c r="A61" s="36" t="s">
        <v>66</v>
      </c>
      <c r="B61" s="40">
        <v>0</v>
      </c>
      <c r="C61" s="6">
        <v>0</v>
      </c>
      <c r="D61" s="6">
        <f t="shared" si="0"/>
        <v>0</v>
      </c>
      <c r="E61" s="41">
        <v>0</v>
      </c>
      <c r="F61" s="40">
        <v>0</v>
      </c>
      <c r="G61" s="6">
        <f t="shared" si="1"/>
        <v>0</v>
      </c>
    </row>
    <row r="62" spans="1:7" x14ac:dyDescent="0.2">
      <c r="A62" s="36" t="s">
        <v>67</v>
      </c>
      <c r="B62" s="40">
        <v>0</v>
      </c>
      <c r="C62" s="6">
        <v>0</v>
      </c>
      <c r="D62" s="6">
        <f t="shared" si="0"/>
        <v>0</v>
      </c>
      <c r="E62" s="41">
        <v>0</v>
      </c>
      <c r="F62" s="40">
        <v>0</v>
      </c>
      <c r="G62" s="6">
        <f t="shared" si="1"/>
        <v>0</v>
      </c>
    </row>
    <row r="63" spans="1:7" x14ac:dyDescent="0.2">
      <c r="A63" s="36" t="s">
        <v>68</v>
      </c>
      <c r="B63" s="40">
        <v>0</v>
      </c>
      <c r="C63" s="6">
        <v>0</v>
      </c>
      <c r="D63" s="6">
        <f t="shared" si="0"/>
        <v>0</v>
      </c>
      <c r="E63" s="41">
        <v>0</v>
      </c>
      <c r="F63" s="40">
        <v>0</v>
      </c>
      <c r="G63" s="6">
        <f t="shared" si="1"/>
        <v>0</v>
      </c>
    </row>
    <row r="64" spans="1:7" x14ac:dyDescent="0.2">
      <c r="A64" s="36" t="s">
        <v>69</v>
      </c>
      <c r="B64" s="40">
        <v>0</v>
      </c>
      <c r="C64" s="6">
        <v>0</v>
      </c>
      <c r="D64" s="6">
        <f t="shared" si="0"/>
        <v>0</v>
      </c>
      <c r="E64" s="41">
        <v>0</v>
      </c>
      <c r="F64" s="40">
        <v>0</v>
      </c>
      <c r="G64" s="6">
        <f t="shared" si="1"/>
        <v>0</v>
      </c>
    </row>
    <row r="65" spans="1:9" x14ac:dyDescent="0.2">
      <c r="A65" s="39" t="s">
        <v>70</v>
      </c>
      <c r="B65" s="40">
        <v>0</v>
      </c>
      <c r="C65" s="6">
        <v>0</v>
      </c>
      <c r="D65" s="6">
        <f t="shared" si="0"/>
        <v>0</v>
      </c>
      <c r="E65" s="41">
        <v>0</v>
      </c>
      <c r="F65" s="40">
        <v>0</v>
      </c>
      <c r="G65" s="6">
        <f t="shared" si="1"/>
        <v>0</v>
      </c>
    </row>
    <row r="66" spans="1:9" x14ac:dyDescent="0.2">
      <c r="A66" s="36" t="s">
        <v>71</v>
      </c>
      <c r="B66" s="40">
        <v>0</v>
      </c>
      <c r="C66" s="6">
        <v>0</v>
      </c>
      <c r="D66" s="6">
        <f t="shared" si="0"/>
        <v>0</v>
      </c>
      <c r="E66" s="41">
        <v>0</v>
      </c>
      <c r="F66" s="40">
        <v>0</v>
      </c>
      <c r="G66" s="6">
        <f t="shared" si="1"/>
        <v>0</v>
      </c>
    </row>
    <row r="67" spans="1:9" x14ac:dyDescent="0.2">
      <c r="A67" s="36" t="s">
        <v>72</v>
      </c>
      <c r="B67" s="40">
        <v>0</v>
      </c>
      <c r="C67" s="6">
        <v>0</v>
      </c>
      <c r="D67" s="6">
        <f t="shared" si="0"/>
        <v>0</v>
      </c>
      <c r="E67" s="41">
        <v>0</v>
      </c>
      <c r="F67" s="40">
        <v>0</v>
      </c>
      <c r="G67" s="6">
        <f t="shared" si="1"/>
        <v>0</v>
      </c>
    </row>
    <row r="68" spans="1:9" x14ac:dyDescent="0.2">
      <c r="A68" s="36" t="s">
        <v>73</v>
      </c>
      <c r="B68" s="40">
        <v>0</v>
      </c>
      <c r="C68" s="6">
        <v>0</v>
      </c>
      <c r="D68" s="6">
        <f t="shared" si="0"/>
        <v>0</v>
      </c>
      <c r="E68" s="41">
        <v>0</v>
      </c>
      <c r="F68" s="40">
        <v>0</v>
      </c>
      <c r="G68" s="6">
        <f t="shared" si="1"/>
        <v>0</v>
      </c>
    </row>
    <row r="69" spans="1:9" x14ac:dyDescent="0.2">
      <c r="A69" s="39" t="s">
        <v>74</v>
      </c>
      <c r="B69" s="40">
        <f>SUM(B70:B76)</f>
        <v>886946.73</v>
      </c>
      <c r="C69" s="6">
        <v>0</v>
      </c>
      <c r="D69" s="6">
        <f t="shared" si="0"/>
        <v>886946.73</v>
      </c>
      <c r="E69" s="41">
        <v>0</v>
      </c>
      <c r="F69" s="40">
        <v>0</v>
      </c>
      <c r="G69" s="6">
        <f t="shared" si="1"/>
        <v>886946.73</v>
      </c>
    </row>
    <row r="70" spans="1:9" x14ac:dyDescent="0.2">
      <c r="A70" s="36" t="s">
        <v>75</v>
      </c>
      <c r="B70" s="40">
        <v>0</v>
      </c>
      <c r="C70" s="6">
        <v>0</v>
      </c>
      <c r="D70" s="6">
        <f t="shared" ref="D70:D76" si="2">B70+C70</f>
        <v>0</v>
      </c>
      <c r="E70" s="41">
        <v>0</v>
      </c>
      <c r="F70" s="40">
        <v>0</v>
      </c>
      <c r="G70" s="6">
        <f t="shared" ref="G70:G76" si="3">D70-E70</f>
        <v>0</v>
      </c>
    </row>
    <row r="71" spans="1:9" x14ac:dyDescent="0.2">
      <c r="A71" s="36" t="s">
        <v>76</v>
      </c>
      <c r="B71" s="40">
        <v>0</v>
      </c>
      <c r="C71" s="6">
        <v>0</v>
      </c>
      <c r="D71" s="6">
        <f t="shared" si="2"/>
        <v>0</v>
      </c>
      <c r="E71" s="41">
        <v>0</v>
      </c>
      <c r="F71" s="40">
        <v>0</v>
      </c>
      <c r="G71" s="6">
        <f t="shared" si="3"/>
        <v>0</v>
      </c>
    </row>
    <row r="72" spans="1:9" x14ac:dyDescent="0.2">
      <c r="A72" s="36" t="s">
        <v>77</v>
      </c>
      <c r="B72" s="40">
        <v>0</v>
      </c>
      <c r="C72" s="6">
        <v>0</v>
      </c>
      <c r="D72" s="6">
        <f t="shared" si="2"/>
        <v>0</v>
      </c>
      <c r="E72" s="41">
        <v>0</v>
      </c>
      <c r="F72" s="40">
        <v>0</v>
      </c>
      <c r="G72" s="6">
        <f t="shared" si="3"/>
        <v>0</v>
      </c>
    </row>
    <row r="73" spans="1:9" x14ac:dyDescent="0.2">
      <c r="A73" s="36" t="s">
        <v>78</v>
      </c>
      <c r="B73" s="40">
        <v>0</v>
      </c>
      <c r="C73" s="6">
        <v>0</v>
      </c>
      <c r="D73" s="6">
        <f t="shared" si="2"/>
        <v>0</v>
      </c>
      <c r="E73" s="41">
        <v>0</v>
      </c>
      <c r="F73" s="40">
        <v>0</v>
      </c>
      <c r="G73" s="6">
        <f t="shared" si="3"/>
        <v>0</v>
      </c>
    </row>
    <row r="74" spans="1:9" x14ac:dyDescent="0.2">
      <c r="A74" s="36" t="s">
        <v>79</v>
      </c>
      <c r="B74" s="40">
        <v>0</v>
      </c>
      <c r="C74" s="6">
        <v>0</v>
      </c>
      <c r="D74" s="6">
        <f t="shared" si="2"/>
        <v>0</v>
      </c>
      <c r="E74" s="41">
        <v>0</v>
      </c>
      <c r="F74" s="40">
        <v>0</v>
      </c>
      <c r="G74" s="6">
        <f t="shared" si="3"/>
        <v>0</v>
      </c>
    </row>
    <row r="75" spans="1:9" x14ac:dyDescent="0.2">
      <c r="A75" s="36" t="s">
        <v>80</v>
      </c>
      <c r="B75" s="40">
        <v>0</v>
      </c>
      <c r="C75" s="6">
        <v>0</v>
      </c>
      <c r="D75" s="6">
        <f t="shared" si="2"/>
        <v>0</v>
      </c>
      <c r="E75" s="41">
        <v>0</v>
      </c>
      <c r="F75" s="40">
        <v>0</v>
      </c>
      <c r="G75" s="6">
        <f t="shared" si="3"/>
        <v>0</v>
      </c>
    </row>
    <row r="76" spans="1:9" x14ac:dyDescent="0.2">
      <c r="A76" s="37" t="s">
        <v>81</v>
      </c>
      <c r="B76" s="43">
        <v>886946.73</v>
      </c>
      <c r="C76" s="7">
        <v>0</v>
      </c>
      <c r="D76" s="7">
        <f t="shared" si="2"/>
        <v>886946.73</v>
      </c>
      <c r="E76" s="45">
        <v>0</v>
      </c>
      <c r="F76" s="43">
        <v>0</v>
      </c>
      <c r="G76" s="7">
        <f t="shared" si="3"/>
        <v>886946.73</v>
      </c>
    </row>
    <row r="77" spans="1:9" x14ac:dyDescent="0.2">
      <c r="A77" s="38" t="s">
        <v>82</v>
      </c>
      <c r="B77" s="8">
        <f>B69+B53+B43+B23+B13+B5</f>
        <v>7998600.1599999992</v>
      </c>
      <c r="C77" s="8">
        <f t="shared" ref="C77:E77" si="4">C69+C53+C43+C23+C13+C5</f>
        <v>0</v>
      </c>
      <c r="D77" s="8">
        <f t="shared" si="4"/>
        <v>7998600.1599999992</v>
      </c>
      <c r="E77" s="8">
        <f t="shared" si="4"/>
        <v>3330250.96</v>
      </c>
      <c r="F77" s="8">
        <v>3330250.96</v>
      </c>
      <c r="G77" s="8">
        <f>D77-E77</f>
        <v>4668349.1999999993</v>
      </c>
    </row>
    <row r="78" spans="1:9" ht="12.75" x14ac:dyDescent="0.2">
      <c r="A78" s="47" t="s">
        <v>129</v>
      </c>
      <c r="B78" s="48"/>
      <c r="C78" s="48"/>
      <c r="D78" s="48"/>
      <c r="E78" s="48"/>
      <c r="F78" s="48"/>
      <c r="G78" s="48"/>
      <c r="H78" s="49"/>
      <c r="I78" s="49"/>
    </row>
    <row r="79" spans="1:9" x14ac:dyDescent="0.2">
      <c r="A79" s="50"/>
      <c r="B79" s="50"/>
      <c r="C79" s="50"/>
      <c r="D79" s="50"/>
      <c r="E79" s="50"/>
      <c r="F79" s="49"/>
      <c r="G79" s="49"/>
      <c r="H79" s="49"/>
      <c r="I79" s="49"/>
    </row>
    <row r="80" spans="1:9" x14ac:dyDescent="0.2">
      <c r="A80" s="50"/>
      <c r="B80" s="50"/>
      <c r="C80" s="50"/>
      <c r="D80" s="50"/>
      <c r="E80" s="50"/>
      <c r="F80" s="49"/>
      <c r="G80" s="49"/>
      <c r="H80" s="49"/>
      <c r="I80" s="49"/>
    </row>
    <row r="81" spans="1:9" x14ac:dyDescent="0.2">
      <c r="A81" s="50"/>
      <c r="B81" s="50"/>
      <c r="C81" s="50"/>
      <c r="D81" s="50"/>
      <c r="E81" s="50"/>
      <c r="F81" s="49"/>
      <c r="G81" s="49"/>
      <c r="H81" s="49"/>
      <c r="I81" s="49"/>
    </row>
    <row r="82" spans="1:9" ht="12.75" x14ac:dyDescent="0.2">
      <c r="A82" s="58" t="s">
        <v>130</v>
      </c>
      <c r="B82" s="58"/>
      <c r="C82" s="58"/>
      <c r="D82" s="48"/>
      <c r="E82" s="48"/>
      <c r="F82" s="59" t="s">
        <v>131</v>
      </c>
      <c r="G82" s="59"/>
      <c r="H82" s="49"/>
      <c r="I82" s="49"/>
    </row>
    <row r="83" spans="1:9" ht="12.75" x14ac:dyDescent="0.2">
      <c r="A83" s="60" t="s">
        <v>132</v>
      </c>
      <c r="B83" s="60"/>
      <c r="C83" s="60"/>
      <c r="D83" s="48"/>
      <c r="E83" s="48"/>
      <c r="F83" s="61" t="s">
        <v>133</v>
      </c>
      <c r="G83" s="61"/>
      <c r="H83" s="49"/>
      <c r="I83" s="49"/>
    </row>
    <row r="84" spans="1:9" ht="12.75" x14ac:dyDescent="0.2">
      <c r="A84" s="60"/>
      <c r="B84" s="60"/>
      <c r="C84" s="60"/>
      <c r="D84" s="48"/>
      <c r="E84" s="48"/>
      <c r="F84" s="61"/>
      <c r="G84" s="61"/>
      <c r="H84" s="49"/>
      <c r="I84" s="49"/>
    </row>
  </sheetData>
  <sheetProtection formatCells="0" formatColumns="0" formatRows="0" autoFilter="0"/>
  <mergeCells count="6">
    <mergeCell ref="A1:G1"/>
    <mergeCell ref="G2:G3"/>
    <mergeCell ref="A82:C82"/>
    <mergeCell ref="F82:G82"/>
    <mergeCell ref="A83:C84"/>
    <mergeCell ref="F83:G84"/>
  </mergeCells>
  <printOptions horizontalCentered="1"/>
  <pageMargins left="0.25" right="0.25"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workbookViewId="0">
      <selection activeCell="F22" sqref="A1:G23"/>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3" t="s">
        <v>134</v>
      </c>
      <c r="B1" s="54"/>
      <c r="C1" s="54"/>
      <c r="D1" s="54"/>
      <c r="E1" s="54"/>
      <c r="F1" s="54"/>
      <c r="G1" s="55"/>
    </row>
    <row r="2" spans="1:7" x14ac:dyDescent="0.2">
      <c r="A2" s="22"/>
      <c r="B2" s="25" t="s">
        <v>0</v>
      </c>
      <c r="C2" s="26"/>
      <c r="D2" s="26"/>
      <c r="E2" s="26"/>
      <c r="F2" s="27"/>
      <c r="G2" s="56" t="s">
        <v>7</v>
      </c>
    </row>
    <row r="3" spans="1:7" ht="24.95" customHeight="1" x14ac:dyDescent="0.2">
      <c r="A3" s="23" t="s">
        <v>1</v>
      </c>
      <c r="B3" s="3" t="s">
        <v>2</v>
      </c>
      <c r="C3" s="3" t="s">
        <v>3</v>
      </c>
      <c r="D3" s="3" t="s">
        <v>4</v>
      </c>
      <c r="E3" s="3" t="s">
        <v>5</v>
      </c>
      <c r="F3" s="3" t="s">
        <v>6</v>
      </c>
      <c r="G3" s="57"/>
    </row>
    <row r="4" spans="1:7" x14ac:dyDescent="0.2">
      <c r="A4" s="24"/>
      <c r="B4" s="4">
        <v>1</v>
      </c>
      <c r="C4" s="4">
        <v>2</v>
      </c>
      <c r="D4" s="4" t="s">
        <v>8</v>
      </c>
      <c r="E4" s="4">
        <v>4</v>
      </c>
      <c r="F4" s="4">
        <v>5</v>
      </c>
      <c r="G4" s="4" t="s">
        <v>9</v>
      </c>
    </row>
    <row r="5" spans="1:7" x14ac:dyDescent="0.2">
      <c r="A5" s="33"/>
      <c r="B5" s="9"/>
      <c r="C5" s="9"/>
      <c r="D5" s="9"/>
      <c r="E5" s="9"/>
      <c r="F5" s="9"/>
      <c r="G5" s="9"/>
    </row>
    <row r="6" spans="1:7" x14ac:dyDescent="0.2">
      <c r="A6" s="33" t="s">
        <v>83</v>
      </c>
      <c r="B6" s="51">
        <f>7998600.16-20000</f>
        <v>7978600.1600000001</v>
      </c>
      <c r="C6" s="51">
        <v>0</v>
      </c>
      <c r="D6" s="51">
        <f>B6+C6</f>
        <v>7978600.1600000001</v>
      </c>
      <c r="E6" s="51">
        <v>3305966.28</v>
      </c>
      <c r="F6" s="51">
        <v>3305966.28</v>
      </c>
      <c r="G6" s="51">
        <f>D6-E6</f>
        <v>4672633.8800000008</v>
      </c>
    </row>
    <row r="7" spans="1:7" x14ac:dyDescent="0.2">
      <c r="A7" s="33"/>
      <c r="B7" s="51"/>
      <c r="C7" s="51"/>
      <c r="D7" s="51"/>
      <c r="E7" s="51"/>
      <c r="F7" s="51"/>
      <c r="G7" s="51"/>
    </row>
    <row r="8" spans="1:7" x14ac:dyDescent="0.2">
      <c r="A8" s="33" t="s">
        <v>84</v>
      </c>
      <c r="B8" s="51">
        <v>20000</v>
      </c>
      <c r="C8" s="51">
        <v>0</v>
      </c>
      <c r="D8" s="51">
        <f t="shared" ref="D8:D14" si="0">B8+C8</f>
        <v>20000</v>
      </c>
      <c r="E8" s="51">
        <v>24284.68</v>
      </c>
      <c r="F8" s="51">
        <v>24284.68</v>
      </c>
      <c r="G8" s="51">
        <f t="shared" ref="G8:G14" si="1">D8-E8</f>
        <v>-4284.68</v>
      </c>
    </row>
    <row r="9" spans="1:7" x14ac:dyDescent="0.2">
      <c r="A9" s="33"/>
      <c r="B9" s="51"/>
      <c r="C9" s="51"/>
      <c r="D9" s="51"/>
      <c r="E9" s="51"/>
      <c r="F9" s="51"/>
      <c r="G9" s="51"/>
    </row>
    <row r="10" spans="1:7" x14ac:dyDescent="0.2">
      <c r="A10" s="33" t="s">
        <v>85</v>
      </c>
      <c r="B10" s="51">
        <v>0</v>
      </c>
      <c r="C10" s="51">
        <v>0</v>
      </c>
      <c r="D10" s="51">
        <f t="shared" si="0"/>
        <v>0</v>
      </c>
      <c r="E10" s="51">
        <v>0</v>
      </c>
      <c r="F10" s="51">
        <v>0</v>
      </c>
      <c r="G10" s="51">
        <f t="shared" si="1"/>
        <v>0</v>
      </c>
    </row>
    <row r="11" spans="1:7" x14ac:dyDescent="0.2">
      <c r="A11" s="33"/>
      <c r="B11" s="51"/>
      <c r="C11" s="51"/>
      <c r="D11" s="51"/>
      <c r="E11" s="51"/>
      <c r="F11" s="51"/>
      <c r="G11" s="51"/>
    </row>
    <row r="12" spans="1:7" x14ac:dyDescent="0.2">
      <c r="A12" s="33" t="s">
        <v>43</v>
      </c>
      <c r="B12" s="51">
        <v>0</v>
      </c>
      <c r="C12" s="51">
        <v>0</v>
      </c>
      <c r="D12" s="51">
        <f t="shared" si="0"/>
        <v>0</v>
      </c>
      <c r="E12" s="51">
        <v>0</v>
      </c>
      <c r="F12" s="51">
        <v>0</v>
      </c>
      <c r="G12" s="51">
        <f t="shared" si="1"/>
        <v>0</v>
      </c>
    </row>
    <row r="13" spans="1:7" x14ac:dyDescent="0.2">
      <c r="A13" s="33"/>
      <c r="B13" s="51"/>
      <c r="C13" s="51"/>
      <c r="D13" s="51"/>
      <c r="E13" s="51"/>
      <c r="F13" s="51"/>
      <c r="G13" s="51"/>
    </row>
    <row r="14" spans="1:7" x14ac:dyDescent="0.2">
      <c r="A14" s="33" t="s">
        <v>71</v>
      </c>
      <c r="B14" s="51">
        <v>0</v>
      </c>
      <c r="C14" s="51">
        <v>0</v>
      </c>
      <c r="D14" s="51">
        <f t="shared" si="0"/>
        <v>0</v>
      </c>
      <c r="E14" s="51">
        <v>0</v>
      </c>
      <c r="F14" s="51">
        <v>0</v>
      </c>
      <c r="G14" s="51">
        <f t="shared" si="1"/>
        <v>0</v>
      </c>
    </row>
    <row r="15" spans="1:7" x14ac:dyDescent="0.2">
      <c r="A15" s="34"/>
      <c r="B15" s="52"/>
      <c r="C15" s="52"/>
      <c r="D15" s="52"/>
      <c r="E15" s="52"/>
      <c r="F15" s="52"/>
      <c r="G15" s="52"/>
    </row>
    <row r="16" spans="1:7" x14ac:dyDescent="0.2">
      <c r="A16" s="35" t="s">
        <v>82</v>
      </c>
      <c r="B16" s="8">
        <f>B6+B8+B10+B12+B14</f>
        <v>7998600.1600000001</v>
      </c>
      <c r="C16" s="8">
        <f t="shared" ref="C16:G16" si="2">C6+C8+C10+C12+C14</f>
        <v>0</v>
      </c>
      <c r="D16" s="8">
        <f t="shared" si="2"/>
        <v>7998600.1600000001</v>
      </c>
      <c r="E16" s="8">
        <f t="shared" si="2"/>
        <v>3330250.96</v>
      </c>
      <c r="F16" s="8">
        <f t="shared" si="2"/>
        <v>3330250.96</v>
      </c>
      <c r="G16" s="8">
        <f t="shared" si="2"/>
        <v>4668349.2000000011</v>
      </c>
    </row>
    <row r="17" spans="1:7" ht="12.75" x14ac:dyDescent="0.2">
      <c r="A17" s="47" t="s">
        <v>129</v>
      </c>
      <c r="B17" s="48"/>
      <c r="C17" s="48"/>
      <c r="D17" s="48"/>
      <c r="E17" s="48"/>
      <c r="F17" s="48"/>
      <c r="G17" s="48"/>
    </row>
    <row r="18" spans="1:7" x14ac:dyDescent="0.2">
      <c r="A18" s="50"/>
      <c r="B18" s="50"/>
      <c r="C18" s="50"/>
      <c r="D18" s="50"/>
      <c r="E18" s="50"/>
      <c r="F18" s="49"/>
      <c r="G18" s="49"/>
    </row>
    <row r="19" spans="1:7" x14ac:dyDescent="0.2">
      <c r="A19" s="50"/>
      <c r="B19" s="50"/>
      <c r="C19" s="50"/>
      <c r="D19" s="50"/>
      <c r="E19" s="50"/>
      <c r="F19" s="49"/>
      <c r="G19" s="49"/>
    </row>
    <row r="20" spans="1:7" x14ac:dyDescent="0.2">
      <c r="A20" s="50"/>
      <c r="B20" s="50"/>
      <c r="C20" s="50"/>
      <c r="D20" s="50"/>
      <c r="E20" s="50"/>
      <c r="F20" s="49"/>
      <c r="G20" s="49"/>
    </row>
    <row r="21" spans="1:7" ht="12.75" x14ac:dyDescent="0.2">
      <c r="A21" s="58" t="s">
        <v>130</v>
      </c>
      <c r="B21" s="58"/>
      <c r="C21" s="58"/>
      <c r="D21" s="48"/>
      <c r="E21" s="48"/>
      <c r="F21" s="59" t="s">
        <v>131</v>
      </c>
      <c r="G21" s="59"/>
    </row>
    <row r="22" spans="1:7" ht="12.75" x14ac:dyDescent="0.2">
      <c r="A22" s="60" t="s">
        <v>132</v>
      </c>
      <c r="B22" s="60"/>
      <c r="C22" s="60"/>
      <c r="D22" s="48"/>
      <c r="E22" s="48"/>
      <c r="F22" s="61" t="s">
        <v>133</v>
      </c>
      <c r="G22" s="61"/>
    </row>
    <row r="23" spans="1:7" ht="12.75" x14ac:dyDescent="0.2">
      <c r="A23" s="60"/>
      <c r="B23" s="60"/>
      <c r="C23" s="60"/>
      <c r="D23" s="48"/>
      <c r="E23" s="48"/>
      <c r="F23" s="61"/>
      <c r="G23" s="61"/>
    </row>
  </sheetData>
  <sheetProtection formatCells="0" formatColumns="0" formatRows="0" autoFilter="0"/>
  <mergeCells count="6">
    <mergeCell ref="G2:G3"/>
    <mergeCell ref="A1:G1"/>
    <mergeCell ref="A21:C21"/>
    <mergeCell ref="F21:G21"/>
    <mergeCell ref="A22:C23"/>
    <mergeCell ref="F22:G23"/>
  </mergeCells>
  <printOptions horizontalCentered="1"/>
  <pageMargins left="0.70866141732283472" right="0.70866141732283472" top="0.74803149606299213" bottom="0.74803149606299213" header="0.31496062992125984" footer="0.31496062992125984"/>
  <pageSetup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showGridLines="0" workbookViewId="0">
      <selection activeCell="F58" sqref="A1:G59"/>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3" t="s">
        <v>135</v>
      </c>
      <c r="B1" s="54"/>
      <c r="C1" s="54"/>
      <c r="D1" s="54"/>
      <c r="E1" s="54"/>
      <c r="F1" s="54"/>
      <c r="G1" s="55"/>
    </row>
    <row r="2" spans="1:7" x14ac:dyDescent="0.2">
      <c r="A2" s="12"/>
      <c r="B2" s="12"/>
      <c r="C2" s="12"/>
      <c r="D2" s="12"/>
      <c r="E2" s="12"/>
      <c r="F2" s="12"/>
      <c r="G2" s="12"/>
    </row>
    <row r="3" spans="1:7" x14ac:dyDescent="0.2">
      <c r="A3" s="22"/>
      <c r="B3" s="25" t="s">
        <v>0</v>
      </c>
      <c r="C3" s="26"/>
      <c r="D3" s="26"/>
      <c r="E3" s="26"/>
      <c r="F3" s="27"/>
      <c r="G3" s="56" t="s">
        <v>7</v>
      </c>
    </row>
    <row r="4" spans="1:7" ht="24.95" customHeight="1" x14ac:dyDescent="0.2">
      <c r="A4" s="23" t="s">
        <v>1</v>
      </c>
      <c r="B4" s="3" t="s">
        <v>2</v>
      </c>
      <c r="C4" s="3" t="s">
        <v>3</v>
      </c>
      <c r="D4" s="3" t="s">
        <v>4</v>
      </c>
      <c r="E4" s="3" t="s">
        <v>5</v>
      </c>
      <c r="F4" s="3" t="s">
        <v>6</v>
      </c>
      <c r="G4" s="57"/>
    </row>
    <row r="5" spans="1:7" x14ac:dyDescent="0.2">
      <c r="A5" s="24"/>
      <c r="B5" s="4">
        <v>1</v>
      </c>
      <c r="C5" s="4">
        <v>2</v>
      </c>
      <c r="D5" s="4" t="s">
        <v>8</v>
      </c>
      <c r="E5" s="4">
        <v>4</v>
      </c>
      <c r="F5" s="4">
        <v>5</v>
      </c>
      <c r="G5" s="4" t="s">
        <v>9</v>
      </c>
    </row>
    <row r="6" spans="1:7" x14ac:dyDescent="0.2">
      <c r="A6" s="11" t="s">
        <v>136</v>
      </c>
      <c r="B6" s="17">
        <v>7998600.1599999992</v>
      </c>
      <c r="C6" s="17">
        <v>0</v>
      </c>
      <c r="D6" s="17">
        <v>7998600.1599999992</v>
      </c>
      <c r="E6" s="17">
        <v>3330250.96</v>
      </c>
      <c r="F6" s="17">
        <v>3330250.96</v>
      </c>
      <c r="G6" s="17">
        <v>4668349.1999999993</v>
      </c>
    </row>
    <row r="7" spans="1:7" x14ac:dyDescent="0.2">
      <c r="A7" s="29"/>
      <c r="B7" s="6"/>
      <c r="C7" s="6"/>
      <c r="D7" s="6"/>
      <c r="E7" s="6"/>
      <c r="F7" s="6"/>
      <c r="G7" s="6"/>
    </row>
    <row r="8" spans="1:7" x14ac:dyDescent="0.2">
      <c r="A8" s="29"/>
      <c r="B8" s="6"/>
      <c r="C8" s="6"/>
      <c r="D8" s="6"/>
      <c r="E8" s="6"/>
      <c r="F8" s="6"/>
      <c r="G8" s="6"/>
    </row>
    <row r="9" spans="1:7" x14ac:dyDescent="0.2">
      <c r="A9" s="29"/>
      <c r="B9" s="6"/>
      <c r="C9" s="6"/>
      <c r="D9" s="6"/>
      <c r="E9" s="6"/>
      <c r="F9" s="6"/>
      <c r="G9" s="6"/>
    </row>
    <row r="10" spans="1:7" x14ac:dyDescent="0.2">
      <c r="A10" s="29"/>
      <c r="B10" s="6"/>
      <c r="C10" s="6"/>
      <c r="D10" s="6"/>
      <c r="E10" s="6"/>
      <c r="F10" s="6"/>
      <c r="G10" s="6"/>
    </row>
    <row r="11" spans="1:7" x14ac:dyDescent="0.2">
      <c r="A11" s="29"/>
      <c r="B11" s="6"/>
      <c r="C11" s="6"/>
      <c r="D11" s="6"/>
      <c r="E11" s="6"/>
      <c r="F11" s="6"/>
      <c r="G11" s="6"/>
    </row>
    <row r="12" spans="1:7" x14ac:dyDescent="0.2">
      <c r="A12" s="29"/>
      <c r="B12" s="6"/>
      <c r="C12" s="6"/>
      <c r="D12" s="6"/>
      <c r="E12" s="6"/>
      <c r="F12" s="6"/>
      <c r="G12" s="6"/>
    </row>
    <row r="13" spans="1:7" x14ac:dyDescent="0.2">
      <c r="A13" s="29"/>
      <c r="B13" s="6"/>
      <c r="C13" s="6"/>
      <c r="D13" s="6"/>
      <c r="E13" s="6"/>
      <c r="F13" s="6"/>
      <c r="G13" s="6"/>
    </row>
    <row r="14" spans="1:7" x14ac:dyDescent="0.2">
      <c r="A14" s="29"/>
      <c r="B14" s="6"/>
      <c r="C14" s="6"/>
      <c r="D14" s="6"/>
      <c r="E14" s="6"/>
      <c r="F14" s="6"/>
      <c r="G14" s="6"/>
    </row>
    <row r="15" spans="1:7" x14ac:dyDescent="0.2">
      <c r="A15" s="29"/>
      <c r="B15" s="7"/>
      <c r="C15" s="7"/>
      <c r="D15" s="7"/>
      <c r="E15" s="7"/>
      <c r="F15" s="7"/>
      <c r="G15" s="7"/>
    </row>
    <row r="16" spans="1:7" x14ac:dyDescent="0.2">
      <c r="A16" s="30" t="s">
        <v>82</v>
      </c>
      <c r="B16" s="10">
        <f>B6</f>
        <v>7998600.1599999992</v>
      </c>
      <c r="C16" s="10">
        <f t="shared" ref="C16:G16" si="0">C6</f>
        <v>0</v>
      </c>
      <c r="D16" s="10">
        <f t="shared" si="0"/>
        <v>7998600.1599999992</v>
      </c>
      <c r="E16" s="10">
        <f t="shared" si="0"/>
        <v>3330250.96</v>
      </c>
      <c r="F16" s="10">
        <f t="shared" si="0"/>
        <v>3330250.96</v>
      </c>
      <c r="G16" s="10">
        <f t="shared" si="0"/>
        <v>4668349.1999999993</v>
      </c>
    </row>
    <row r="19" spans="1:7" ht="45" customHeight="1" x14ac:dyDescent="0.2">
      <c r="A19" s="53" t="s">
        <v>137</v>
      </c>
      <c r="B19" s="54"/>
      <c r="C19" s="54"/>
      <c r="D19" s="54"/>
      <c r="E19" s="54"/>
      <c r="F19" s="54"/>
      <c r="G19" s="55"/>
    </row>
    <row r="21" spans="1:7" x14ac:dyDescent="0.2">
      <c r="A21" s="22"/>
      <c r="B21" s="25" t="s">
        <v>0</v>
      </c>
      <c r="C21" s="26"/>
      <c r="D21" s="26"/>
      <c r="E21" s="26"/>
      <c r="F21" s="27"/>
      <c r="G21" s="56" t="s">
        <v>7</v>
      </c>
    </row>
    <row r="22" spans="1:7" ht="22.5" x14ac:dyDescent="0.2">
      <c r="A22" s="23" t="s">
        <v>1</v>
      </c>
      <c r="B22" s="3" t="s">
        <v>2</v>
      </c>
      <c r="C22" s="3" t="s">
        <v>3</v>
      </c>
      <c r="D22" s="3" t="s">
        <v>4</v>
      </c>
      <c r="E22" s="3" t="s">
        <v>5</v>
      </c>
      <c r="F22" s="3" t="s">
        <v>6</v>
      </c>
      <c r="G22" s="57"/>
    </row>
    <row r="23" spans="1:7" x14ac:dyDescent="0.2">
      <c r="A23" s="24"/>
      <c r="B23" s="4">
        <v>1</v>
      </c>
      <c r="C23" s="4">
        <v>2</v>
      </c>
      <c r="D23" s="4" t="s">
        <v>8</v>
      </c>
      <c r="E23" s="4">
        <v>4</v>
      </c>
      <c r="F23" s="4">
        <v>5</v>
      </c>
      <c r="G23" s="4" t="s">
        <v>9</v>
      </c>
    </row>
    <row r="24" spans="1:7" x14ac:dyDescent="0.2">
      <c r="A24" s="13"/>
      <c r="B24" s="14"/>
      <c r="C24" s="14"/>
      <c r="D24" s="14"/>
      <c r="E24" s="14"/>
      <c r="F24" s="14"/>
      <c r="G24" s="14"/>
    </row>
    <row r="25" spans="1:7" x14ac:dyDescent="0.2">
      <c r="A25" s="29" t="s">
        <v>86</v>
      </c>
      <c r="B25" s="15">
        <v>0</v>
      </c>
      <c r="C25" s="15">
        <v>0</v>
      </c>
      <c r="D25" s="15">
        <v>0</v>
      </c>
      <c r="E25" s="15">
        <v>0</v>
      </c>
      <c r="F25" s="15">
        <v>0</v>
      </c>
      <c r="G25" s="15">
        <v>0</v>
      </c>
    </row>
    <row r="26" spans="1:7" x14ac:dyDescent="0.2">
      <c r="A26" s="29" t="s">
        <v>87</v>
      </c>
      <c r="B26" s="15">
        <v>0</v>
      </c>
      <c r="C26" s="15">
        <v>0</v>
      </c>
      <c r="D26" s="15">
        <v>0</v>
      </c>
      <c r="E26" s="15">
        <v>0</v>
      </c>
      <c r="F26" s="15">
        <v>0</v>
      </c>
      <c r="G26" s="15">
        <v>0</v>
      </c>
    </row>
    <row r="27" spans="1:7" x14ac:dyDescent="0.2">
      <c r="A27" s="29" t="s">
        <v>88</v>
      </c>
      <c r="B27" s="15">
        <v>0</v>
      </c>
      <c r="C27" s="15">
        <v>0</v>
      </c>
      <c r="D27" s="15">
        <v>0</v>
      </c>
      <c r="E27" s="15">
        <v>0</v>
      </c>
      <c r="F27" s="15">
        <v>0</v>
      </c>
      <c r="G27" s="15">
        <v>0</v>
      </c>
    </row>
    <row r="28" spans="1:7" x14ac:dyDescent="0.2">
      <c r="A28" s="29" t="s">
        <v>89</v>
      </c>
      <c r="B28" s="15">
        <v>0</v>
      </c>
      <c r="C28" s="15">
        <v>0</v>
      </c>
      <c r="D28" s="15">
        <v>0</v>
      </c>
      <c r="E28" s="15">
        <v>0</v>
      </c>
      <c r="F28" s="15">
        <v>0</v>
      </c>
      <c r="G28" s="15">
        <v>0</v>
      </c>
    </row>
    <row r="29" spans="1:7" x14ac:dyDescent="0.2">
      <c r="A29" s="2"/>
      <c r="B29" s="16"/>
      <c r="C29" s="16"/>
      <c r="D29" s="16"/>
      <c r="E29" s="16"/>
      <c r="F29" s="16"/>
      <c r="G29" s="16"/>
    </row>
    <row r="30" spans="1:7" x14ac:dyDescent="0.2">
      <c r="A30" s="30" t="s">
        <v>82</v>
      </c>
      <c r="B30" s="10">
        <v>0</v>
      </c>
      <c r="C30" s="10">
        <v>0</v>
      </c>
      <c r="D30" s="10">
        <v>0</v>
      </c>
      <c r="E30" s="10">
        <v>0</v>
      </c>
      <c r="F30" s="10">
        <v>0</v>
      </c>
      <c r="G30" s="10">
        <v>0</v>
      </c>
    </row>
    <row r="33" spans="1:7" ht="45" customHeight="1" x14ac:dyDescent="0.2">
      <c r="A33" s="53" t="s">
        <v>138</v>
      </c>
      <c r="B33" s="54"/>
      <c r="C33" s="54"/>
      <c r="D33" s="54"/>
      <c r="E33" s="54"/>
      <c r="F33" s="54"/>
      <c r="G33" s="55"/>
    </row>
    <row r="34" spans="1:7" x14ac:dyDescent="0.2">
      <c r="A34" s="22"/>
      <c r="B34" s="25" t="s">
        <v>0</v>
      </c>
      <c r="C34" s="26"/>
      <c r="D34" s="26"/>
      <c r="E34" s="26"/>
      <c r="F34" s="27"/>
      <c r="G34" s="56" t="s">
        <v>7</v>
      </c>
    </row>
    <row r="35" spans="1:7" ht="22.5" x14ac:dyDescent="0.2">
      <c r="A35" s="23" t="s">
        <v>1</v>
      </c>
      <c r="B35" s="3" t="s">
        <v>2</v>
      </c>
      <c r="C35" s="3" t="s">
        <v>3</v>
      </c>
      <c r="D35" s="3" t="s">
        <v>4</v>
      </c>
      <c r="E35" s="3" t="s">
        <v>5</v>
      </c>
      <c r="F35" s="3" t="s">
        <v>6</v>
      </c>
      <c r="G35" s="57"/>
    </row>
    <row r="36" spans="1:7" x14ac:dyDescent="0.2">
      <c r="A36" s="24"/>
      <c r="B36" s="4">
        <v>1</v>
      </c>
      <c r="C36" s="4">
        <v>2</v>
      </c>
      <c r="D36" s="4" t="s">
        <v>8</v>
      </c>
      <c r="E36" s="4">
        <v>4</v>
      </c>
      <c r="F36" s="4">
        <v>5</v>
      </c>
      <c r="G36" s="4" t="s">
        <v>9</v>
      </c>
    </row>
    <row r="37" spans="1:7" x14ac:dyDescent="0.2">
      <c r="A37" s="13"/>
      <c r="B37" s="14"/>
      <c r="C37" s="14"/>
      <c r="D37" s="14"/>
      <c r="E37" s="14"/>
      <c r="F37" s="14"/>
      <c r="G37" s="14"/>
    </row>
    <row r="38" spans="1:7" ht="22.5" x14ac:dyDescent="0.2">
      <c r="A38" s="31" t="s">
        <v>90</v>
      </c>
      <c r="B38" s="15">
        <v>0</v>
      </c>
      <c r="C38" s="15">
        <v>0</v>
      </c>
      <c r="D38" s="15">
        <v>0</v>
      </c>
      <c r="E38" s="15">
        <v>0</v>
      </c>
      <c r="F38" s="15">
        <v>0</v>
      </c>
      <c r="G38" s="15">
        <v>0</v>
      </c>
    </row>
    <row r="39" spans="1:7" x14ac:dyDescent="0.2">
      <c r="A39" s="31"/>
      <c r="B39" s="15"/>
      <c r="C39" s="15"/>
      <c r="D39" s="15"/>
      <c r="E39" s="15"/>
      <c r="F39" s="15"/>
      <c r="G39" s="15"/>
    </row>
    <row r="40" spans="1:7" x14ac:dyDescent="0.2">
      <c r="A40" s="31" t="s">
        <v>91</v>
      </c>
      <c r="B40" s="15">
        <v>0</v>
      </c>
      <c r="C40" s="15">
        <v>0</v>
      </c>
      <c r="D40" s="15">
        <v>0</v>
      </c>
      <c r="E40" s="15">
        <v>0</v>
      </c>
      <c r="F40" s="15">
        <v>0</v>
      </c>
      <c r="G40" s="15">
        <v>0</v>
      </c>
    </row>
    <row r="41" spans="1:7" x14ac:dyDescent="0.2">
      <c r="A41" s="31"/>
      <c r="B41" s="15"/>
      <c r="C41" s="15"/>
      <c r="D41" s="15"/>
      <c r="E41" s="15"/>
      <c r="F41" s="15"/>
      <c r="G41" s="15"/>
    </row>
    <row r="42" spans="1:7" ht="22.5" x14ac:dyDescent="0.2">
      <c r="A42" s="31" t="s">
        <v>92</v>
      </c>
      <c r="B42" s="15">
        <v>0</v>
      </c>
      <c r="C42" s="15">
        <v>0</v>
      </c>
      <c r="D42" s="15">
        <v>0</v>
      </c>
      <c r="E42" s="15">
        <v>0</v>
      </c>
      <c r="F42" s="15">
        <v>0</v>
      </c>
      <c r="G42" s="15">
        <v>0</v>
      </c>
    </row>
    <row r="43" spans="1:7" x14ac:dyDescent="0.2">
      <c r="A43" s="31"/>
      <c r="B43" s="15"/>
      <c r="C43" s="15"/>
      <c r="D43" s="15"/>
      <c r="E43" s="15"/>
      <c r="F43" s="15"/>
      <c r="G43" s="15"/>
    </row>
    <row r="44" spans="1:7" ht="22.5" x14ac:dyDescent="0.2">
      <c r="A44" s="31" t="s">
        <v>93</v>
      </c>
      <c r="B44" s="15">
        <v>0</v>
      </c>
      <c r="C44" s="15">
        <v>0</v>
      </c>
      <c r="D44" s="15">
        <v>0</v>
      </c>
      <c r="E44" s="15">
        <v>0</v>
      </c>
      <c r="F44" s="15">
        <v>0</v>
      </c>
      <c r="G44" s="15">
        <v>0</v>
      </c>
    </row>
    <row r="45" spans="1:7" x14ac:dyDescent="0.2">
      <c r="A45" s="31"/>
      <c r="B45" s="15"/>
      <c r="C45" s="15"/>
      <c r="D45" s="15"/>
      <c r="E45" s="15"/>
      <c r="F45" s="15"/>
      <c r="G45" s="15"/>
    </row>
    <row r="46" spans="1:7" ht="22.5" x14ac:dyDescent="0.2">
      <c r="A46" s="31" t="s">
        <v>94</v>
      </c>
      <c r="B46" s="15">
        <v>0</v>
      </c>
      <c r="C46" s="15">
        <v>0</v>
      </c>
      <c r="D46" s="15">
        <v>0</v>
      </c>
      <c r="E46" s="15">
        <v>0</v>
      </c>
      <c r="F46" s="15">
        <v>0</v>
      </c>
      <c r="G46" s="15">
        <v>0</v>
      </c>
    </row>
    <row r="47" spans="1:7" x14ac:dyDescent="0.2">
      <c r="A47" s="31"/>
      <c r="B47" s="15"/>
      <c r="C47" s="15"/>
      <c r="D47" s="15"/>
      <c r="E47" s="15"/>
      <c r="F47" s="15"/>
      <c r="G47" s="15"/>
    </row>
    <row r="48" spans="1:7" ht="22.5" x14ac:dyDescent="0.2">
      <c r="A48" s="31" t="s">
        <v>95</v>
      </c>
      <c r="B48" s="15">
        <v>0</v>
      </c>
      <c r="C48" s="15">
        <v>0</v>
      </c>
      <c r="D48" s="15">
        <v>0</v>
      </c>
      <c r="E48" s="15">
        <v>0</v>
      </c>
      <c r="F48" s="15">
        <v>0</v>
      </c>
      <c r="G48" s="15">
        <v>0</v>
      </c>
    </row>
    <row r="49" spans="1:7" x14ac:dyDescent="0.2">
      <c r="A49" s="31"/>
      <c r="B49" s="15"/>
      <c r="C49" s="15"/>
      <c r="D49" s="15"/>
      <c r="E49" s="15"/>
      <c r="F49" s="15"/>
      <c r="G49" s="15"/>
    </row>
    <row r="50" spans="1:7" x14ac:dyDescent="0.2">
      <c r="A50" s="31" t="s">
        <v>96</v>
      </c>
      <c r="B50" s="15">
        <v>0</v>
      </c>
      <c r="C50" s="15">
        <v>0</v>
      </c>
      <c r="D50" s="15">
        <v>0</v>
      </c>
      <c r="E50" s="15">
        <v>0</v>
      </c>
      <c r="F50" s="15">
        <v>0</v>
      </c>
      <c r="G50" s="15">
        <v>0</v>
      </c>
    </row>
    <row r="51" spans="1:7" x14ac:dyDescent="0.2">
      <c r="A51" s="32"/>
      <c r="B51" s="16"/>
      <c r="C51" s="16"/>
      <c r="D51" s="16"/>
      <c r="E51" s="16"/>
      <c r="F51" s="16"/>
      <c r="G51" s="16"/>
    </row>
    <row r="52" spans="1:7" x14ac:dyDescent="0.2">
      <c r="A52" s="21" t="s">
        <v>82</v>
      </c>
      <c r="B52" s="10">
        <v>0</v>
      </c>
      <c r="C52" s="10">
        <v>0</v>
      </c>
      <c r="D52" s="10">
        <v>0</v>
      </c>
      <c r="E52" s="10">
        <v>0</v>
      </c>
      <c r="F52" s="10">
        <v>0</v>
      </c>
      <c r="G52" s="10">
        <v>0</v>
      </c>
    </row>
    <row r="53" spans="1:7" ht="12.75" x14ac:dyDescent="0.2">
      <c r="A53" s="47" t="s">
        <v>129</v>
      </c>
      <c r="B53" s="48"/>
      <c r="C53" s="48"/>
      <c r="D53" s="48"/>
      <c r="E53" s="48"/>
      <c r="F53" s="48"/>
      <c r="G53" s="48"/>
    </row>
    <row r="54" spans="1:7" x14ac:dyDescent="0.2">
      <c r="A54" s="50"/>
      <c r="B54" s="50"/>
      <c r="C54" s="50"/>
      <c r="D54" s="50"/>
      <c r="E54" s="50"/>
      <c r="F54" s="49"/>
      <c r="G54" s="49"/>
    </row>
    <row r="55" spans="1:7" x14ac:dyDescent="0.2">
      <c r="A55" s="50"/>
      <c r="B55" s="50"/>
      <c r="C55" s="50"/>
      <c r="D55" s="50"/>
      <c r="E55" s="50"/>
      <c r="F55" s="49"/>
      <c r="G55" s="49"/>
    </row>
    <row r="56" spans="1:7" x14ac:dyDescent="0.2">
      <c r="A56" s="50"/>
      <c r="B56" s="50"/>
      <c r="C56" s="50"/>
      <c r="D56" s="50"/>
      <c r="E56" s="50"/>
      <c r="F56" s="49"/>
      <c r="G56" s="49"/>
    </row>
    <row r="57" spans="1:7" ht="12.75" x14ac:dyDescent="0.2">
      <c r="A57" s="58" t="s">
        <v>130</v>
      </c>
      <c r="B57" s="58"/>
      <c r="C57" s="58"/>
      <c r="D57" s="48"/>
      <c r="E57" s="48"/>
      <c r="F57" s="59" t="s">
        <v>131</v>
      </c>
      <c r="G57" s="59"/>
    </row>
    <row r="58" spans="1:7" ht="12.75" customHeight="1" x14ac:dyDescent="0.2">
      <c r="A58" s="60" t="s">
        <v>132</v>
      </c>
      <c r="B58" s="60"/>
      <c r="C58" s="60"/>
      <c r="D58" s="48"/>
      <c r="E58" s="48"/>
      <c r="F58" s="61" t="s">
        <v>133</v>
      </c>
      <c r="G58" s="61"/>
    </row>
    <row r="59" spans="1:7" ht="12.75" x14ac:dyDescent="0.2">
      <c r="A59" s="60"/>
      <c r="B59" s="60"/>
      <c r="C59" s="60"/>
      <c r="D59" s="48"/>
      <c r="E59" s="48"/>
      <c r="F59" s="61"/>
      <c r="G59" s="61"/>
    </row>
  </sheetData>
  <sheetProtection formatCells="0" formatColumns="0" formatRows="0" insertRows="0" deleteRows="0" autoFilter="0"/>
  <mergeCells count="10">
    <mergeCell ref="A1:G1"/>
    <mergeCell ref="A19:G19"/>
    <mergeCell ref="A33:G33"/>
    <mergeCell ref="A57:C57"/>
    <mergeCell ref="F57:G57"/>
    <mergeCell ref="A58:C59"/>
    <mergeCell ref="F58:G59"/>
    <mergeCell ref="G3:G4"/>
    <mergeCell ref="G21:G22"/>
    <mergeCell ref="G34:G35"/>
  </mergeCells>
  <printOptions horizontalCentered="1"/>
  <pageMargins left="0.25" right="0.25"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tabSelected="1" workbookViewId="0">
      <selection activeCell="F48" sqref="A1:G49"/>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3" t="s">
        <v>139</v>
      </c>
      <c r="B1" s="62"/>
      <c r="C1" s="62"/>
      <c r="D1" s="62"/>
      <c r="E1" s="62"/>
      <c r="F1" s="62"/>
      <c r="G1" s="63"/>
    </row>
    <row r="2" spans="1:7" x14ac:dyDescent="0.2">
      <c r="A2" s="22"/>
      <c r="B2" s="25" t="s">
        <v>0</v>
      </c>
      <c r="C2" s="26"/>
      <c r="D2" s="26"/>
      <c r="E2" s="26"/>
      <c r="F2" s="27"/>
      <c r="G2" s="56" t="s">
        <v>7</v>
      </c>
    </row>
    <row r="3" spans="1:7" ht="24.95" customHeight="1" x14ac:dyDescent="0.2">
      <c r="A3" s="23" t="s">
        <v>1</v>
      </c>
      <c r="B3" s="3" t="s">
        <v>2</v>
      </c>
      <c r="C3" s="3" t="s">
        <v>3</v>
      </c>
      <c r="D3" s="3" t="s">
        <v>4</v>
      </c>
      <c r="E3" s="3" t="s">
        <v>5</v>
      </c>
      <c r="F3" s="3" t="s">
        <v>6</v>
      </c>
      <c r="G3" s="57"/>
    </row>
    <row r="4" spans="1:7" x14ac:dyDescent="0.2">
      <c r="A4" s="24"/>
      <c r="B4" s="4">
        <v>1</v>
      </c>
      <c r="C4" s="4">
        <v>2</v>
      </c>
      <c r="D4" s="4" t="s">
        <v>8</v>
      </c>
      <c r="E4" s="4">
        <v>4</v>
      </c>
      <c r="F4" s="4">
        <v>5</v>
      </c>
      <c r="G4" s="4" t="s">
        <v>9</v>
      </c>
    </row>
    <row r="5" spans="1:7" x14ac:dyDescent="0.2">
      <c r="A5" s="20"/>
      <c r="B5" s="5"/>
      <c r="C5" s="5"/>
      <c r="D5" s="5"/>
      <c r="E5" s="5"/>
      <c r="F5" s="5"/>
      <c r="G5" s="5"/>
    </row>
    <row r="6" spans="1:7" x14ac:dyDescent="0.2">
      <c r="A6" s="18" t="s">
        <v>97</v>
      </c>
      <c r="B6" s="6">
        <v>0</v>
      </c>
      <c r="C6" s="6">
        <v>0</v>
      </c>
      <c r="D6" s="6">
        <v>0</v>
      </c>
      <c r="E6" s="6">
        <v>0</v>
      </c>
      <c r="F6" s="6">
        <v>0</v>
      </c>
      <c r="G6" s="6">
        <v>0</v>
      </c>
    </row>
    <row r="7" spans="1:7" x14ac:dyDescent="0.2">
      <c r="A7" s="28" t="s">
        <v>98</v>
      </c>
      <c r="B7" s="6">
        <v>0</v>
      </c>
      <c r="C7" s="6">
        <v>0</v>
      </c>
      <c r="D7" s="6">
        <v>0</v>
      </c>
      <c r="E7" s="6">
        <v>0</v>
      </c>
      <c r="F7" s="6">
        <v>0</v>
      </c>
      <c r="G7" s="6">
        <v>0</v>
      </c>
    </row>
    <row r="8" spans="1:7" x14ac:dyDescent="0.2">
      <c r="A8" s="28" t="s">
        <v>99</v>
      </c>
      <c r="B8" s="6">
        <v>0</v>
      </c>
      <c r="C8" s="6">
        <v>0</v>
      </c>
      <c r="D8" s="6">
        <v>0</v>
      </c>
      <c r="E8" s="6">
        <v>0</v>
      </c>
      <c r="F8" s="6">
        <v>0</v>
      </c>
      <c r="G8" s="6">
        <v>0</v>
      </c>
    </row>
    <row r="9" spans="1:7" x14ac:dyDescent="0.2">
      <c r="A9" s="28" t="s">
        <v>100</v>
      </c>
      <c r="B9" s="6">
        <v>0</v>
      </c>
      <c r="C9" s="6">
        <v>0</v>
      </c>
      <c r="D9" s="6">
        <v>0</v>
      </c>
      <c r="E9" s="6">
        <v>0</v>
      </c>
      <c r="F9" s="6">
        <v>0</v>
      </c>
      <c r="G9" s="6">
        <v>0</v>
      </c>
    </row>
    <row r="10" spans="1:7" x14ac:dyDescent="0.2">
      <c r="A10" s="28" t="s">
        <v>101</v>
      </c>
      <c r="B10" s="6">
        <v>0</v>
      </c>
      <c r="C10" s="6">
        <v>0</v>
      </c>
      <c r="D10" s="6">
        <v>0</v>
      </c>
      <c r="E10" s="6">
        <v>0</v>
      </c>
      <c r="F10" s="6">
        <v>0</v>
      </c>
      <c r="G10" s="6">
        <v>0</v>
      </c>
    </row>
    <row r="11" spans="1:7" x14ac:dyDescent="0.2">
      <c r="A11" s="28" t="s">
        <v>102</v>
      </c>
      <c r="B11" s="6">
        <v>0</v>
      </c>
      <c r="C11" s="6">
        <v>0</v>
      </c>
      <c r="D11" s="6">
        <v>0</v>
      </c>
      <c r="E11" s="6">
        <v>0</v>
      </c>
      <c r="F11" s="6">
        <v>0</v>
      </c>
      <c r="G11" s="6">
        <v>0</v>
      </c>
    </row>
    <row r="12" spans="1:7" x14ac:dyDescent="0.2">
      <c r="A12" s="28" t="s">
        <v>103</v>
      </c>
      <c r="B12" s="6">
        <v>0</v>
      </c>
      <c r="C12" s="6">
        <v>0</v>
      </c>
      <c r="D12" s="6">
        <v>0</v>
      </c>
      <c r="E12" s="6">
        <v>0</v>
      </c>
      <c r="F12" s="6">
        <v>0</v>
      </c>
      <c r="G12" s="6">
        <v>0</v>
      </c>
    </row>
    <row r="13" spans="1:7" x14ac:dyDescent="0.2">
      <c r="A13" s="28" t="s">
        <v>104</v>
      </c>
      <c r="B13" s="6">
        <v>0</v>
      </c>
      <c r="C13" s="6">
        <v>0</v>
      </c>
      <c r="D13" s="6">
        <v>0</v>
      </c>
      <c r="E13" s="6">
        <v>0</v>
      </c>
      <c r="F13" s="6">
        <v>0</v>
      </c>
      <c r="G13" s="6">
        <v>0</v>
      </c>
    </row>
    <row r="14" spans="1:7" x14ac:dyDescent="0.2">
      <c r="A14" s="28" t="s">
        <v>37</v>
      </c>
      <c r="B14" s="6">
        <v>0</v>
      </c>
      <c r="C14" s="6">
        <v>0</v>
      </c>
      <c r="D14" s="6">
        <v>0</v>
      </c>
      <c r="E14" s="6">
        <v>0</v>
      </c>
      <c r="F14" s="6">
        <v>0</v>
      </c>
      <c r="G14" s="6">
        <v>0</v>
      </c>
    </row>
    <row r="15" spans="1:7" x14ac:dyDescent="0.2">
      <c r="A15" s="19"/>
      <c r="B15" s="6"/>
      <c r="C15" s="6"/>
      <c r="D15" s="6"/>
      <c r="E15" s="6"/>
      <c r="F15" s="6"/>
      <c r="G15" s="6"/>
    </row>
    <row r="16" spans="1:7" x14ac:dyDescent="0.2">
      <c r="A16" s="18" t="s">
        <v>105</v>
      </c>
      <c r="B16" s="6">
        <f>SUM(B17:B23)</f>
        <v>7998600.1599999992</v>
      </c>
      <c r="C16" s="6">
        <f t="shared" ref="C16:G16" si="0">SUM(C17:C23)</f>
        <v>0</v>
      </c>
      <c r="D16" s="6">
        <f t="shared" si="0"/>
        <v>7998600.1599999992</v>
      </c>
      <c r="E16" s="6">
        <f t="shared" si="0"/>
        <v>3330250.96</v>
      </c>
      <c r="F16" s="6">
        <f t="shared" si="0"/>
        <v>3330250.96</v>
      </c>
      <c r="G16" s="6">
        <f t="shared" si="0"/>
        <v>4668349.1999999993</v>
      </c>
    </row>
    <row r="17" spans="1:7" x14ac:dyDescent="0.2">
      <c r="A17" s="28" t="s">
        <v>106</v>
      </c>
      <c r="B17" s="6">
        <v>0</v>
      </c>
      <c r="C17" s="6">
        <v>0</v>
      </c>
      <c r="D17" s="6">
        <v>0</v>
      </c>
      <c r="E17" s="6">
        <v>0</v>
      </c>
      <c r="F17" s="6">
        <v>0</v>
      </c>
      <c r="G17" s="6">
        <v>0</v>
      </c>
    </row>
    <row r="18" spans="1:7" x14ac:dyDescent="0.2">
      <c r="A18" s="28" t="s">
        <v>107</v>
      </c>
      <c r="B18" s="6">
        <v>7998600.1599999992</v>
      </c>
      <c r="C18" s="6">
        <v>0</v>
      </c>
      <c r="D18" s="6">
        <v>7998600.1599999992</v>
      </c>
      <c r="E18" s="6">
        <v>3330250.96</v>
      </c>
      <c r="F18" s="6">
        <v>3330250.96</v>
      </c>
      <c r="G18" s="6">
        <v>4668349.1999999993</v>
      </c>
    </row>
    <row r="19" spans="1:7" x14ac:dyDescent="0.2">
      <c r="A19" s="28" t="s">
        <v>108</v>
      </c>
      <c r="B19" s="6">
        <v>0</v>
      </c>
      <c r="C19" s="6">
        <v>0</v>
      </c>
      <c r="D19" s="6">
        <v>0</v>
      </c>
      <c r="E19" s="6">
        <v>0</v>
      </c>
      <c r="F19" s="6">
        <v>0</v>
      </c>
      <c r="G19" s="6">
        <v>0</v>
      </c>
    </row>
    <row r="20" spans="1:7" x14ac:dyDescent="0.2">
      <c r="A20" s="28" t="s">
        <v>109</v>
      </c>
      <c r="B20" s="6">
        <v>0</v>
      </c>
      <c r="C20" s="6">
        <v>0</v>
      </c>
      <c r="D20" s="6">
        <v>0</v>
      </c>
      <c r="E20" s="6">
        <v>0</v>
      </c>
      <c r="F20" s="6">
        <v>0</v>
      </c>
      <c r="G20" s="6">
        <v>0</v>
      </c>
    </row>
    <row r="21" spans="1:7" x14ac:dyDescent="0.2">
      <c r="A21" s="28" t="s">
        <v>110</v>
      </c>
      <c r="B21" s="6">
        <v>0</v>
      </c>
      <c r="C21" s="6">
        <v>0</v>
      </c>
      <c r="D21" s="6">
        <v>0</v>
      </c>
      <c r="E21" s="6">
        <v>0</v>
      </c>
      <c r="F21" s="6">
        <v>0</v>
      </c>
      <c r="G21" s="6">
        <v>0</v>
      </c>
    </row>
    <row r="22" spans="1:7" x14ac:dyDescent="0.2">
      <c r="A22" s="28" t="s">
        <v>111</v>
      </c>
      <c r="B22" s="6">
        <v>0</v>
      </c>
      <c r="C22" s="6">
        <v>0</v>
      </c>
      <c r="D22" s="6">
        <v>0</v>
      </c>
      <c r="E22" s="6">
        <v>0</v>
      </c>
      <c r="F22" s="6">
        <v>0</v>
      </c>
      <c r="G22" s="6">
        <v>0</v>
      </c>
    </row>
    <row r="23" spans="1:7" x14ac:dyDescent="0.2">
      <c r="A23" s="28" t="s">
        <v>112</v>
      </c>
      <c r="B23" s="6">
        <v>0</v>
      </c>
      <c r="C23" s="6">
        <v>0</v>
      </c>
      <c r="D23" s="6">
        <v>0</v>
      </c>
      <c r="E23" s="6">
        <v>0</v>
      </c>
      <c r="F23" s="6">
        <v>0</v>
      </c>
      <c r="G23" s="6">
        <v>0</v>
      </c>
    </row>
    <row r="24" spans="1:7" x14ac:dyDescent="0.2">
      <c r="A24" s="19"/>
      <c r="B24" s="6"/>
      <c r="C24" s="6"/>
      <c r="D24" s="6"/>
      <c r="E24" s="6"/>
      <c r="F24" s="6"/>
      <c r="G24" s="6"/>
    </row>
    <row r="25" spans="1:7" x14ac:dyDescent="0.2">
      <c r="A25" s="18" t="s">
        <v>113</v>
      </c>
      <c r="B25" s="6">
        <v>0</v>
      </c>
      <c r="C25" s="6">
        <v>0</v>
      </c>
      <c r="D25" s="6">
        <v>0</v>
      </c>
      <c r="E25" s="6">
        <v>0</v>
      </c>
      <c r="F25" s="6">
        <v>0</v>
      </c>
      <c r="G25" s="6">
        <v>0</v>
      </c>
    </row>
    <row r="26" spans="1:7" x14ac:dyDescent="0.2">
      <c r="A26" s="28" t="s">
        <v>114</v>
      </c>
      <c r="B26" s="6">
        <v>0</v>
      </c>
      <c r="C26" s="6">
        <v>0</v>
      </c>
      <c r="D26" s="6">
        <v>0</v>
      </c>
      <c r="E26" s="6">
        <v>0</v>
      </c>
      <c r="F26" s="6">
        <v>0</v>
      </c>
      <c r="G26" s="6">
        <v>0</v>
      </c>
    </row>
    <row r="27" spans="1:7" x14ac:dyDescent="0.2">
      <c r="A27" s="28" t="s">
        <v>115</v>
      </c>
      <c r="B27" s="6">
        <v>0</v>
      </c>
      <c r="C27" s="6">
        <v>0</v>
      </c>
      <c r="D27" s="6">
        <v>0</v>
      </c>
      <c r="E27" s="6">
        <v>0</v>
      </c>
      <c r="F27" s="6">
        <v>0</v>
      </c>
      <c r="G27" s="6">
        <v>0</v>
      </c>
    </row>
    <row r="28" spans="1:7" x14ac:dyDescent="0.2">
      <c r="A28" s="28" t="s">
        <v>116</v>
      </c>
      <c r="B28" s="6">
        <v>0</v>
      </c>
      <c r="C28" s="6">
        <v>0</v>
      </c>
      <c r="D28" s="6">
        <v>0</v>
      </c>
      <c r="E28" s="6">
        <v>0</v>
      </c>
      <c r="F28" s="6">
        <v>0</v>
      </c>
      <c r="G28" s="6">
        <v>0</v>
      </c>
    </row>
    <row r="29" spans="1:7" x14ac:dyDescent="0.2">
      <c r="A29" s="28" t="s">
        <v>117</v>
      </c>
      <c r="B29" s="6">
        <v>0</v>
      </c>
      <c r="C29" s="6">
        <v>0</v>
      </c>
      <c r="D29" s="6">
        <v>0</v>
      </c>
      <c r="E29" s="6">
        <v>0</v>
      </c>
      <c r="F29" s="6">
        <v>0</v>
      </c>
      <c r="G29" s="6">
        <v>0</v>
      </c>
    </row>
    <row r="30" spans="1:7" x14ac:dyDescent="0.2">
      <c r="A30" s="28" t="s">
        <v>118</v>
      </c>
      <c r="B30" s="6">
        <v>0</v>
      </c>
      <c r="C30" s="6">
        <v>0</v>
      </c>
      <c r="D30" s="6">
        <v>0</v>
      </c>
      <c r="E30" s="6">
        <v>0</v>
      </c>
      <c r="F30" s="6">
        <v>0</v>
      </c>
      <c r="G30" s="6">
        <v>0</v>
      </c>
    </row>
    <row r="31" spans="1:7" x14ac:dyDescent="0.2">
      <c r="A31" s="28" t="s">
        <v>119</v>
      </c>
      <c r="B31" s="6">
        <v>0</v>
      </c>
      <c r="C31" s="6">
        <v>0</v>
      </c>
      <c r="D31" s="6">
        <v>0</v>
      </c>
      <c r="E31" s="6">
        <v>0</v>
      </c>
      <c r="F31" s="6">
        <v>0</v>
      </c>
      <c r="G31" s="6">
        <v>0</v>
      </c>
    </row>
    <row r="32" spans="1:7" x14ac:dyDescent="0.2">
      <c r="A32" s="28" t="s">
        <v>120</v>
      </c>
      <c r="B32" s="6">
        <v>0</v>
      </c>
      <c r="C32" s="6">
        <v>0</v>
      </c>
      <c r="D32" s="6">
        <v>0</v>
      </c>
      <c r="E32" s="6">
        <v>0</v>
      </c>
      <c r="F32" s="6">
        <v>0</v>
      </c>
      <c r="G32" s="6">
        <v>0</v>
      </c>
    </row>
    <row r="33" spans="1:7" x14ac:dyDescent="0.2">
      <c r="A33" s="28" t="s">
        <v>121</v>
      </c>
      <c r="B33" s="6">
        <v>0</v>
      </c>
      <c r="C33" s="6">
        <v>0</v>
      </c>
      <c r="D33" s="6">
        <v>0</v>
      </c>
      <c r="E33" s="6">
        <v>0</v>
      </c>
      <c r="F33" s="6">
        <v>0</v>
      </c>
      <c r="G33" s="6">
        <v>0</v>
      </c>
    </row>
    <row r="34" spans="1:7" x14ac:dyDescent="0.2">
      <c r="A34" s="28" t="s">
        <v>122</v>
      </c>
      <c r="B34" s="6">
        <v>0</v>
      </c>
      <c r="C34" s="6">
        <v>0</v>
      </c>
      <c r="D34" s="6">
        <v>0</v>
      </c>
      <c r="E34" s="6">
        <v>0</v>
      </c>
      <c r="F34" s="6">
        <v>0</v>
      </c>
      <c r="G34" s="6">
        <v>0</v>
      </c>
    </row>
    <row r="35" spans="1:7" x14ac:dyDescent="0.2">
      <c r="A35" s="19"/>
      <c r="B35" s="6"/>
      <c r="C35" s="6"/>
      <c r="D35" s="6"/>
      <c r="E35" s="6"/>
      <c r="F35" s="6"/>
      <c r="G35" s="6"/>
    </row>
    <row r="36" spans="1:7" x14ac:dyDescent="0.2">
      <c r="A36" s="18" t="s">
        <v>123</v>
      </c>
      <c r="B36" s="6">
        <v>0</v>
      </c>
      <c r="C36" s="6">
        <v>0</v>
      </c>
      <c r="D36" s="6">
        <v>0</v>
      </c>
      <c r="E36" s="6">
        <v>0</v>
      </c>
      <c r="F36" s="6">
        <v>0</v>
      </c>
      <c r="G36" s="6">
        <v>0</v>
      </c>
    </row>
    <row r="37" spans="1:7" x14ac:dyDescent="0.2">
      <c r="A37" s="28" t="s">
        <v>124</v>
      </c>
      <c r="B37" s="6">
        <v>0</v>
      </c>
      <c r="C37" s="6">
        <v>0</v>
      </c>
      <c r="D37" s="6">
        <v>0</v>
      </c>
      <c r="E37" s="6">
        <v>0</v>
      </c>
      <c r="F37" s="6">
        <v>0</v>
      </c>
      <c r="G37" s="6">
        <v>0</v>
      </c>
    </row>
    <row r="38" spans="1:7" ht="22.5" x14ac:dyDescent="0.2">
      <c r="A38" s="28" t="s">
        <v>125</v>
      </c>
      <c r="B38" s="6">
        <v>0</v>
      </c>
      <c r="C38" s="6">
        <v>0</v>
      </c>
      <c r="D38" s="6">
        <v>0</v>
      </c>
      <c r="E38" s="6">
        <v>0</v>
      </c>
      <c r="F38" s="6">
        <v>0</v>
      </c>
      <c r="G38" s="6">
        <v>0</v>
      </c>
    </row>
    <row r="39" spans="1:7" x14ac:dyDescent="0.2">
      <c r="A39" s="28" t="s">
        <v>126</v>
      </c>
      <c r="B39" s="6">
        <v>0</v>
      </c>
      <c r="C39" s="6">
        <v>0</v>
      </c>
      <c r="D39" s="6">
        <v>0</v>
      </c>
      <c r="E39" s="6">
        <v>0</v>
      </c>
      <c r="F39" s="6">
        <v>0</v>
      </c>
      <c r="G39" s="6">
        <v>0</v>
      </c>
    </row>
    <row r="40" spans="1:7" x14ac:dyDescent="0.2">
      <c r="A40" s="28" t="s">
        <v>127</v>
      </c>
      <c r="B40" s="6">
        <v>0</v>
      </c>
      <c r="C40" s="6">
        <v>0</v>
      </c>
      <c r="D40" s="6">
        <v>0</v>
      </c>
      <c r="E40" s="6">
        <v>0</v>
      </c>
      <c r="F40" s="6">
        <v>0</v>
      </c>
      <c r="G40" s="6">
        <v>0</v>
      </c>
    </row>
    <row r="41" spans="1:7" x14ac:dyDescent="0.2">
      <c r="A41" s="19"/>
      <c r="B41" s="6"/>
      <c r="C41" s="6"/>
      <c r="D41" s="6"/>
      <c r="E41" s="6"/>
      <c r="F41" s="6"/>
      <c r="G41" s="6"/>
    </row>
    <row r="42" spans="1:7" x14ac:dyDescent="0.2">
      <c r="A42" s="21" t="s">
        <v>82</v>
      </c>
      <c r="B42" s="10">
        <f>B36+B25+B16+B6</f>
        <v>7998600.1599999992</v>
      </c>
      <c r="C42" s="10">
        <f t="shared" ref="C42:G42" si="1">C36+C25+C16+C6</f>
        <v>0</v>
      </c>
      <c r="D42" s="10">
        <f t="shared" si="1"/>
        <v>7998600.1599999992</v>
      </c>
      <c r="E42" s="10">
        <f t="shared" si="1"/>
        <v>3330250.96</v>
      </c>
      <c r="F42" s="10">
        <f t="shared" si="1"/>
        <v>3330250.96</v>
      </c>
      <c r="G42" s="10">
        <f t="shared" si="1"/>
        <v>4668349.1999999993</v>
      </c>
    </row>
    <row r="43" spans="1:7" ht="12.75" x14ac:dyDescent="0.2">
      <c r="A43" s="47" t="s">
        <v>129</v>
      </c>
      <c r="B43" s="48"/>
      <c r="C43" s="48"/>
      <c r="D43" s="48"/>
      <c r="E43" s="48"/>
      <c r="F43" s="48"/>
      <c r="G43" s="48"/>
    </row>
    <row r="44" spans="1:7" x14ac:dyDescent="0.2">
      <c r="A44" s="50"/>
      <c r="B44" s="50"/>
      <c r="C44" s="50"/>
      <c r="D44" s="50"/>
      <c r="E44" s="50"/>
      <c r="F44" s="49"/>
      <c r="G44" s="49"/>
    </row>
    <row r="45" spans="1:7" x14ac:dyDescent="0.2">
      <c r="A45" s="50"/>
      <c r="B45" s="50"/>
      <c r="C45" s="50"/>
      <c r="D45" s="50"/>
      <c r="E45" s="50"/>
      <c r="F45" s="49"/>
      <c r="G45" s="49"/>
    </row>
    <row r="46" spans="1:7" x14ac:dyDescent="0.2">
      <c r="A46" s="50"/>
      <c r="B46" s="50"/>
      <c r="C46" s="50"/>
      <c r="D46" s="50"/>
      <c r="E46" s="50"/>
      <c r="F46" s="49"/>
      <c r="G46" s="49"/>
    </row>
    <row r="47" spans="1:7" ht="12.75" x14ac:dyDescent="0.2">
      <c r="A47" s="58" t="s">
        <v>130</v>
      </c>
      <c r="B47" s="58"/>
      <c r="C47" s="58"/>
      <c r="D47" s="48"/>
      <c r="E47" s="48"/>
      <c r="F47" s="59" t="s">
        <v>131</v>
      </c>
      <c r="G47" s="59"/>
    </row>
    <row r="48" spans="1:7" ht="12.75" x14ac:dyDescent="0.2">
      <c r="A48" s="60" t="s">
        <v>132</v>
      </c>
      <c r="B48" s="60"/>
      <c r="C48" s="60"/>
      <c r="D48" s="48"/>
      <c r="E48" s="48"/>
      <c r="F48" s="61" t="s">
        <v>133</v>
      </c>
      <c r="G48" s="61"/>
    </row>
    <row r="49" spans="1:7" ht="12.75" x14ac:dyDescent="0.2">
      <c r="A49" s="60"/>
      <c r="B49" s="60"/>
      <c r="C49" s="60"/>
      <c r="D49" s="48"/>
      <c r="E49" s="48"/>
      <c r="F49" s="61"/>
      <c r="G49" s="61"/>
    </row>
  </sheetData>
  <sheetProtection formatCells="0" formatColumns="0" formatRows="0" autoFilter="0"/>
  <mergeCells count="6">
    <mergeCell ref="G2:G3"/>
    <mergeCell ref="A1:G1"/>
    <mergeCell ref="A47:C47"/>
    <mergeCell ref="F47:G47"/>
    <mergeCell ref="A48:C49"/>
    <mergeCell ref="F48:G49"/>
  </mergeCells>
  <printOptions horizontalCentered="1"/>
  <pageMargins left="0.25" right="0.25" top="0.75" bottom="0.75" header="0.3" footer="0.3"/>
  <pageSetup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Admin</cp:lastModifiedBy>
  <cp:revision/>
  <cp:lastPrinted>2022-07-26T14:34:10Z</cp:lastPrinted>
  <dcterms:created xsi:type="dcterms:W3CDTF">2014-02-10T03:37:14Z</dcterms:created>
  <dcterms:modified xsi:type="dcterms:W3CDTF">2022-07-26T14:34:11Z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