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0370" yWindow="-120" windowWidth="29040" windowHeight="15840"/>
  </bookViews>
  <sheets>
    <sheet name="EAI" sheetId="4" r:id="rId1"/>
  </sheets>
  <definedNames>
    <definedName name="_xlnm._FilterDatabase" localSheetId="0" hidden="1">EAI!#REF!</definedName>
    <definedName name="_xlnm.Print_Area" localSheetId="0">EAI!$A$1:$H$49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16" i="4"/>
  <c r="H16" i="4"/>
  <c r="E31" i="4"/>
  <c r="H31" i="4"/>
  <c r="E21" i="4"/>
  <c r="H39" i="4" l="1"/>
  <c r="E39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<sst xmlns="http://schemas.openxmlformats.org/spreadsheetml/2006/main" count="102" uniqueCount="54">
  <si>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</si>
  <si>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</si>
  <si>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</si>
  <si>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</si>
  <si>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</si>
  <si>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</si>
  <si>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</si>
  <si>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</si>
  <si>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</si>
  <si>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</si>
  <si>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</si>
  <si>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</si>
  <si>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</si>
  <si>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</si>
  <si>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</si>
  <si>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</si>
  <si>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</si>
  <si>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</si>
  <si>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</si>
  <si>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</si>
  <si>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</si>
  <si>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</si>
  <si>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</si>
  <si>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</si>
  <si>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</si>
  <si>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</si>
  <si>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</si>
  <si>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</si>
  <si>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</si>
  <si>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</si>
  <si>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</si>
  <si>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</si>
  <si>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</si>
  <si>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</si>
  <si>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</si>
  <si>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</si>
  <si>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</si>
  <si>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</si>
  <si>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</si>
  <si>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</si>
  <si>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</si>
  <si>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</si>
  <si>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</si>
  <si>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</si>
  <si>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</si>
  <si>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</si>
  <si>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</si>
  <si>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</si>
  <si>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</si>
  <si>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30 DE SEPTIEMBRE DEL 2021</t>
  </si>
  <si>
    <t>CP. HUMERTO RAZO ARTEAGA</t>
  </si>
  <si>
    <t>TESORERO MUNICIPAL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</si>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</sst>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 applyProtection="1">
      <alignment vertical="top"/>
      <protection locked="0"/>
    </xf>
    <xf numFmtId="0" fontId="13" fillId="0" borderId="11" xfId="8" applyFont="1" applyFill="1" applyBorder="1" applyAlignment="1" applyProtection="1">
      <alignment horizontal="center" vertical="center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13" fillId="0" borderId="0" xfId="8" applyFont="1" applyFill="1" applyBorder="1" applyAlignment="1" applyProtection="1">
      <alignment horizontal="center" vertical="center"/>
      <protection locked="0"/>
    </xf>
    <xf numFmtId="0" fontId="0" fillId="0" borderId="15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13" zoomScaleNormal="100" workbookViewId="0">
      <selection activeCell="A45" sqref="A45:XFD4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115605360</v>
      </c>
      <c r="D5" s="21">
        <v>6952675</v>
      </c>
      <c r="E5" s="21">
        <f>C5+D5</f>
        <v>122558035</v>
      </c>
      <c r="F5" s="21">
        <v>110336675.25</v>
      </c>
      <c r="G5" s="21">
        <v>89087817.269999996</v>
      </c>
      <c r="H5" s="21">
        <f>G5-C5</f>
        <v>-26517542.730000004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91955196</v>
      </c>
      <c r="D8" s="22">
        <v>0</v>
      </c>
      <c r="E8" s="22">
        <f t="shared" si="0"/>
        <v>91955196</v>
      </c>
      <c r="F8" s="22">
        <v>47752279.68</v>
      </c>
      <c r="G8" s="22">
        <v>18320432.440000001</v>
      </c>
      <c r="H8" s="22">
        <f t="shared" si="1"/>
        <v>-73634763.560000002</v>
      </c>
      <c r="I8" s="45" t="s">
        <v>39</v>
      </c>
    </row>
    <row r="9" spans="1:9" x14ac:dyDescent="0.2">
      <c r="A9" s="33"/>
      <c r="B9" s="43" t="s">
        <v>4</v>
      </c>
      <c r="C9" s="22">
        <v>1598454</v>
      </c>
      <c r="D9" s="22">
        <v>1750000</v>
      </c>
      <c r="E9" s="22">
        <f t="shared" si="0"/>
        <v>3348454</v>
      </c>
      <c r="F9" s="22">
        <v>2211600.9900000002</v>
      </c>
      <c r="G9" s="22">
        <v>598940.67000000004</v>
      </c>
      <c r="H9" s="22">
        <f t="shared" si="1"/>
        <v>-999513.33</v>
      </c>
      <c r="I9" s="45" t="s">
        <v>40</v>
      </c>
    </row>
    <row r="10" spans="1:9" x14ac:dyDescent="0.2">
      <c r="A10" s="34"/>
      <c r="B10" s="44" t="s">
        <v>5</v>
      </c>
      <c r="C10" s="22">
        <v>20182500</v>
      </c>
      <c r="D10" s="22">
        <v>0</v>
      </c>
      <c r="E10" s="22">
        <f t="shared" ref="E10:E13" si="2">C10+D10</f>
        <v>20182500</v>
      </c>
      <c r="F10" s="22">
        <v>7207590.3799999999</v>
      </c>
      <c r="G10" s="22">
        <v>4478999.9800000004</v>
      </c>
      <c r="H10" s="22">
        <f t="shared" ref="H10:H13" si="3">G10-C10</f>
        <v>-15703500.02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573471451.84000003</v>
      </c>
      <c r="D12" s="22">
        <v>23021624.370000001</v>
      </c>
      <c r="E12" s="22">
        <f t="shared" si="2"/>
        <v>596493076.21000004</v>
      </c>
      <c r="F12" s="22">
        <v>485067896.99000001</v>
      </c>
      <c r="G12" s="22">
        <v>387466372.33999997</v>
      </c>
      <c r="H12" s="22">
        <f t="shared" si="3"/>
        <v>-186005079.50000006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185799000.00999999</v>
      </c>
      <c r="E14" s="22">
        <f t="shared" ref="E14" si="4">C14+D14</f>
        <v>185799000.00999999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802812961.84000003</v>
      </c>
      <c r="D16" s="23">
        <f t="shared" ref="D16:H16" si="6">SUM(D5:D14)</f>
        <v>217523299.38</v>
      </c>
      <c r="E16" s="23">
        <f t="shared" si="6"/>
        <v>1020336261.22</v>
      </c>
      <c r="F16" s="23">
        <f t="shared" si="6"/>
        <v>652576043.28999996</v>
      </c>
      <c r="G16" s="11">
        <f t="shared" si="6"/>
        <v>499952562.69999999</v>
      </c>
      <c r="H16" s="12">
        <f t="shared" si="6"/>
        <v>-302860399.14000005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802812961.84000003</v>
      </c>
      <c r="D21" s="24">
        <f t="shared" si="7"/>
        <v>31724299.370000001</v>
      </c>
      <c r="E21" s="24">
        <f t="shared" si="7"/>
        <v>834537261.21000004</v>
      </c>
      <c r="F21" s="24">
        <f t="shared" si="7"/>
        <v>652576043.28999996</v>
      </c>
      <c r="G21" s="24">
        <f t="shared" si="7"/>
        <v>499952562.69999999</v>
      </c>
      <c r="H21" s="24">
        <f t="shared" si="7"/>
        <v>-302860399.14000005</v>
      </c>
      <c r="I21" s="45" t="s">
        <v>46</v>
      </c>
    </row>
    <row r="22" spans="1:9" x14ac:dyDescent="0.2">
      <c r="A22" s="16"/>
      <c r="B22" s="17" t="s">
        <v>0</v>
      </c>
      <c r="C22" s="25">
        <v>115605360</v>
      </c>
      <c r="D22" s="25">
        <v>6952675</v>
      </c>
      <c r="E22" s="25">
        <f t="shared" ref="E22:E25" si="8">C22+D22</f>
        <v>122558035</v>
      </c>
      <c r="F22" s="25">
        <v>110336675.25</v>
      </c>
      <c r="G22" s="25">
        <v>89087817.269999996</v>
      </c>
      <c r="H22" s="25">
        <f t="shared" ref="H22:H25" si="9">G22-C22</f>
        <v>-26517542.730000004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91955196</v>
      </c>
      <c r="D25" s="25">
        <v>0</v>
      </c>
      <c r="E25" s="25">
        <f t="shared" si="8"/>
        <v>91955196</v>
      </c>
      <c r="F25" s="25">
        <v>47752279.68</v>
      </c>
      <c r="G25" s="25">
        <v>18320432.440000001</v>
      </c>
      <c r="H25" s="25">
        <f t="shared" si="9"/>
        <v>-73634763.560000002</v>
      </c>
      <c r="I25" s="45" t="s">
        <v>39</v>
      </c>
    </row>
    <row r="26" spans="1:9" x14ac:dyDescent="0.2">
      <c r="A26" s="16"/>
      <c r="B26" s="17" t="s">
        <v>28</v>
      </c>
      <c r="C26" s="25">
        <v>1598454</v>
      </c>
      <c r="D26" s="25">
        <v>1750000</v>
      </c>
      <c r="E26" s="25">
        <f t="shared" ref="E26" si="10">C26+D26</f>
        <v>3348454</v>
      </c>
      <c r="F26" s="25">
        <v>2211600.9900000002</v>
      </c>
      <c r="G26" s="25">
        <v>598940.67000000004</v>
      </c>
      <c r="H26" s="25">
        <f t="shared" ref="H26" si="11">G26-C26</f>
        <v>-999513.33</v>
      </c>
      <c r="I26" s="45" t="s">
        <v>40</v>
      </c>
    </row>
    <row r="27" spans="1:9" x14ac:dyDescent="0.2">
      <c r="A27" s="16"/>
      <c r="B27" s="17" t="s">
        <v>29</v>
      </c>
      <c r="C27" s="25">
        <v>20182500</v>
      </c>
      <c r="D27" s="25">
        <v>0</v>
      </c>
      <c r="E27" s="25">
        <f t="shared" ref="E27:E29" si="12">C27+D27</f>
        <v>20182500</v>
      </c>
      <c r="F27" s="25">
        <v>7207590.3799999999</v>
      </c>
      <c r="G27" s="25">
        <v>4478999.9800000004</v>
      </c>
      <c r="H27" s="25">
        <f t="shared" ref="H27:H29" si="13">G27-C27</f>
        <v>-15703500.02</v>
      </c>
      <c r="I27" s="45" t="s">
        <v>41</v>
      </c>
    </row>
    <row r="28" spans="1:9" ht="22.5" x14ac:dyDescent="0.2">
      <c r="A28" s="16"/>
      <c r="B28" s="17" t="s">
        <v>30</v>
      </c>
      <c r="C28" s="25">
        <v>573471451.84000003</v>
      </c>
      <c r="D28" s="25">
        <v>23021624.370000001</v>
      </c>
      <c r="E28" s="25">
        <f t="shared" si="12"/>
        <v>596493076.21000004</v>
      </c>
      <c r="F28" s="25">
        <v>485067896.99000001</v>
      </c>
      <c r="G28" s="25">
        <v>387466372.33999997</v>
      </c>
      <c r="H28" s="25">
        <f t="shared" si="13"/>
        <v>-186005079.50000006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185799000.00999999</v>
      </c>
      <c r="E37" s="26">
        <f t="shared" si="17"/>
        <v>185799000.00999999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185799000.00999999</v>
      </c>
      <c r="E38" s="25">
        <f>C38+D38</f>
        <v>185799000.00999999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802812961.84000003</v>
      </c>
      <c r="D39" s="23">
        <f t="shared" ref="D39:H39" si="18">SUM(D37+D31+D21)</f>
        <v>217523299.38</v>
      </c>
      <c r="E39" s="23">
        <f t="shared" si="18"/>
        <v>1020336261.22</v>
      </c>
      <c r="F39" s="23">
        <f t="shared" si="18"/>
        <v>652576043.28999996</v>
      </c>
      <c r="G39" s="23">
        <f t="shared" si="18"/>
        <v>499952562.69999999</v>
      </c>
      <c r="H39" s="12">
        <f t="shared" si="18"/>
        <v>-302860399.14000005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ht="30.75" customHeight="1" x14ac:dyDescent="0.2">
      <c r="B45" s="46"/>
      <c r="C45" s="46"/>
      <c r="D45" s="46"/>
      <c r="E45" s="46"/>
      <c r="F45" s="46"/>
      <c r="G45" s="46"/>
      <c r="H45" s="46"/>
    </row>
    <row r="46" spans="1:9" ht="30.75" customHeight="1" x14ac:dyDescent="0.2">
      <c r="B46" s="71"/>
      <c r="C46" s="46"/>
      <c r="D46" s="46"/>
      <c r="E46" s="46"/>
      <c r="F46" s="46"/>
      <c r="G46" s="46"/>
      <c r="H46" s="46"/>
    </row>
    <row r="47" spans="1:9" s="70" customFormat="1" ht="12" x14ac:dyDescent="0.2">
      <c r="B47" s="70" t="s">
        <v>50</v>
      </c>
      <c r="D47" s="68" t="s">
        <v>52</v>
      </c>
      <c r="E47" s="68"/>
      <c r="F47" s="68"/>
    </row>
    <row r="48" spans="1:9" s="70" customFormat="1" ht="12" x14ac:dyDescent="0.2">
      <c r="B48" s="70" t="s">
        <v>51</v>
      </c>
      <c r="D48" s="69" t="s">
        <v>53</v>
      </c>
      <c r="E48" s="69"/>
      <c r="F48" s="69"/>
    </row>
    <row r="55" spans="2:6" x14ac:dyDescent="0.2">
      <c r="B55" s="67"/>
      <c r="D55" s="67"/>
      <c r="E55" s="67"/>
      <c r="F55" s="67"/>
    </row>
  </sheetData>
  <sheetProtection formatCells="0" formatColumns="0" formatRows="0" insertRows="0" autoFilter="0"/>
  <mergeCells count="11">
    <mergeCell ref="D47:F47"/>
    <mergeCell ref="D48:F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2021-10-08T18:04:07Z</cp:lastPrinted>
  <dcterms:created xsi:type="dcterms:W3CDTF">2012-12-11T20:48:19Z</dcterms:created>
  <dcterms:modified xsi:type="dcterms:W3CDTF">2021-10-08T18:04:14Z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