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AA" sheetId="1" r:id="rId1"/>
  </sheets>
  <definedNames>
    <definedName name="_xlnm._FilterDatabase" localSheetId="0" hidden="1">EAA!$A$2:$G$24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 l="1"/>
  <c r="F15" i="1"/>
  <c r="G16" i="1"/>
  <c r="G15" i="1" s="1"/>
  <c r="F6" i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<sst xmlns="http://schemas.openxmlformats.org/spreadsheetml/2006/main" count="31" uniqueCount="31">
  <si>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</si>
  <si>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</si>
  <si>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</si>
  <si>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</si>
  <si>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</si>
  <si>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</si>
  <si>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</si>
  <si>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</si>
  <si>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</si>
  <si>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</si>
  <si>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</si>
  <si>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</si>
  <si>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</si>
  <si>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</si>
  <si>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</si>
  <si>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</si>
  <si>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</si>
  <si>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</si>
  <si>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</si>
  <si>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</si>
  <si>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</si>
  <si>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</si>
  <si>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</si>
  <si>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</si>
  <si>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</si>
  <si>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</si>
  <si>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Salamanca, Guanajuato.
Estado Analítico del Activo
Del 1 de Enero 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</si>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</sst>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D43" sqref="D4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2375328944.4199996</v>
      </c>
      <c r="D4" s="13">
        <f>SUM(D6+D15)</f>
        <v>3976975067.2100005</v>
      </c>
      <c r="E4" s="13">
        <f>SUM(E6+E15)</f>
        <v>3819674050.8600001</v>
      </c>
      <c r="F4" s="13">
        <f>SUM(F6+F15)</f>
        <v>2532629960.7699995</v>
      </c>
      <c r="G4" s="13">
        <f>SUM(G6+G15)</f>
        <v>157301016.34999979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279765044.43000001</v>
      </c>
      <c r="D6" s="13">
        <f>SUM(D7:D13)</f>
        <v>3793791655.9800005</v>
      </c>
      <c r="E6" s="13">
        <f>SUM(E7:E13)</f>
        <v>3773464621.73</v>
      </c>
      <c r="F6" s="13">
        <f>SUM(F7:F13)</f>
        <v>300092078.67999995</v>
      </c>
      <c r="G6" s="18">
        <f>SUM(G7:G13)</f>
        <v>20327034.249999948</v>
      </c>
    </row>
    <row r="7" spans="1:7" x14ac:dyDescent="0.2">
      <c r="A7" s="3">
        <v>1110</v>
      </c>
      <c r="B7" s="7" t="s">
        <v>9</v>
      </c>
      <c r="C7" s="18">
        <v>243306961.97</v>
      </c>
      <c r="D7" s="18">
        <v>3061091307.1100001</v>
      </c>
      <c r="E7" s="18">
        <v>3057083085.96</v>
      </c>
      <c r="F7" s="18">
        <f>C7+D7-E7</f>
        <v>247315183.11999989</v>
      </c>
      <c r="G7" s="18">
        <f t="shared" ref="G7:G13" si="0">F7-C7</f>
        <v>4008221.1499998868</v>
      </c>
    </row>
    <row r="8" spans="1:7" x14ac:dyDescent="0.2">
      <c r="A8" s="3">
        <v>1120</v>
      </c>
      <c r="B8" s="7" t="s">
        <v>10</v>
      </c>
      <c r="C8" s="18">
        <v>17982176.210000001</v>
      </c>
      <c r="D8" s="18">
        <v>682698168.84000003</v>
      </c>
      <c r="E8" s="18">
        <v>670071584.99000001</v>
      </c>
      <c r="F8" s="18">
        <f t="shared" ref="F8:F13" si="1">C8+D8-E8</f>
        <v>30608760.060000062</v>
      </c>
      <c r="G8" s="18">
        <f t="shared" si="0"/>
        <v>12626583.850000061</v>
      </c>
    </row>
    <row r="9" spans="1:7" x14ac:dyDescent="0.2">
      <c r="A9" s="3">
        <v>1130</v>
      </c>
      <c r="B9" s="7" t="s">
        <v>11</v>
      </c>
      <c r="C9" s="18">
        <v>18492886.25</v>
      </c>
      <c r="D9" s="18">
        <v>50002180.030000001</v>
      </c>
      <c r="E9" s="18">
        <v>46309950.780000001</v>
      </c>
      <c r="F9" s="18">
        <f t="shared" si="1"/>
        <v>22185115.5</v>
      </c>
      <c r="G9" s="18">
        <f t="shared" si="0"/>
        <v>3692229.25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-16980</v>
      </c>
      <c r="D13" s="18">
        <v>0</v>
      </c>
      <c r="E13" s="18">
        <v>0</v>
      </c>
      <c r="F13" s="18">
        <f t="shared" si="1"/>
        <v>-16980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2095563899.9899998</v>
      </c>
      <c r="D15" s="13">
        <f>SUM(D16:D24)</f>
        <v>183183411.22999999</v>
      </c>
      <c r="E15" s="13">
        <f>SUM(E16:E24)</f>
        <v>46209429.129999995</v>
      </c>
      <c r="F15" s="13">
        <f>SUM(F16:F24)</f>
        <v>2232537882.0899997</v>
      </c>
      <c r="G15" s="13">
        <f>SUM(G16:G24)</f>
        <v>136973982.09999985</v>
      </c>
    </row>
    <row r="16" spans="1:7" x14ac:dyDescent="0.2">
      <c r="A16" s="3">
        <v>1210</v>
      </c>
      <c r="B16" s="7" t="s">
        <v>15</v>
      </c>
      <c r="C16" s="18">
        <v>3357597.9</v>
      </c>
      <c r="D16" s="18">
        <v>41074468.369999997</v>
      </c>
      <c r="E16" s="18">
        <v>40967050.5</v>
      </c>
      <c r="F16" s="18">
        <f>C16+D16-E16</f>
        <v>3465015.7699999958</v>
      </c>
      <c r="G16" s="18">
        <f t="shared" ref="G16:G24" si="2">F16-C16</f>
        <v>107417.86999999592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1973147658.5599999</v>
      </c>
      <c r="D18" s="19">
        <v>133154225.56999999</v>
      </c>
      <c r="E18" s="19">
        <v>2914086.41</v>
      </c>
      <c r="F18" s="19">
        <f t="shared" si="3"/>
        <v>2103387797.7199998</v>
      </c>
      <c r="G18" s="19">
        <f t="shared" si="2"/>
        <v>130240139.15999985</v>
      </c>
    </row>
    <row r="19" spans="1:7" x14ac:dyDescent="0.2">
      <c r="A19" s="3">
        <v>1240</v>
      </c>
      <c r="B19" s="7" t="s">
        <v>18</v>
      </c>
      <c r="C19" s="18">
        <v>285544668.79000002</v>
      </c>
      <c r="D19" s="18">
        <v>8589993.3499999996</v>
      </c>
      <c r="E19" s="18">
        <v>2328292.2200000002</v>
      </c>
      <c r="F19" s="18">
        <f t="shared" si="3"/>
        <v>291806369.92000002</v>
      </c>
      <c r="G19" s="18">
        <f t="shared" si="2"/>
        <v>6261701.1299999952</v>
      </c>
    </row>
    <row r="20" spans="1:7" x14ac:dyDescent="0.2">
      <c r="A20" s="3">
        <v>1250</v>
      </c>
      <c r="B20" s="7" t="s">
        <v>19</v>
      </c>
      <c r="C20" s="18">
        <v>12774068.68</v>
      </c>
      <c r="D20" s="18">
        <v>330594.94</v>
      </c>
      <c r="E20" s="18">
        <v>0</v>
      </c>
      <c r="F20" s="18">
        <f t="shared" si="3"/>
        <v>13104663.619999999</v>
      </c>
      <c r="G20" s="18">
        <f t="shared" si="2"/>
        <v>330594.93999999948</v>
      </c>
    </row>
    <row r="21" spans="1:7" x14ac:dyDescent="0.2">
      <c r="A21" s="3">
        <v>1260</v>
      </c>
      <c r="B21" s="7" t="s">
        <v>20</v>
      </c>
      <c r="C21" s="18">
        <v>-180474450.91999999</v>
      </c>
      <c r="D21" s="18">
        <v>16240</v>
      </c>
      <c r="E21" s="18">
        <v>0</v>
      </c>
      <c r="F21" s="18">
        <f t="shared" si="3"/>
        <v>-180458210.91999999</v>
      </c>
      <c r="G21" s="18">
        <f t="shared" si="2"/>
        <v>16240</v>
      </c>
    </row>
    <row r="22" spans="1:7" x14ac:dyDescent="0.2">
      <c r="A22" s="3">
        <v>1270</v>
      </c>
      <c r="B22" s="7" t="s">
        <v>21</v>
      </c>
      <c r="C22" s="18">
        <v>1214356.98</v>
      </c>
      <c r="D22" s="18">
        <v>17889</v>
      </c>
      <c r="E22" s="18">
        <v>0</v>
      </c>
      <c r="F22" s="18">
        <f t="shared" si="3"/>
        <v>1232245.98</v>
      </c>
      <c r="G22" s="18">
        <f t="shared" si="2"/>
        <v>17889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2:7" s="24" customFormat="1" ht="12" x14ac:dyDescent="0.2"/>
    <row r="36" spans="2:7" s="24" customFormat="1" ht="12" x14ac:dyDescent="0.2">
      <c r="B36" s="25"/>
      <c r="D36" s="25"/>
      <c r="E36" s="25"/>
      <c r="F36" s="25"/>
      <c r="G36" s="25"/>
    </row>
    <row r="37" spans="2:7" s="24" customFormat="1" ht="12" x14ac:dyDescent="0.2">
      <c r="B37" s="26" t="s">
        <v>27</v>
      </c>
      <c r="D37" s="27" t="s">
        <v>29</v>
      </c>
      <c r="E37" s="27"/>
      <c r="F37" s="27"/>
      <c r="G37" s="27"/>
    </row>
    <row r="38" spans="2:7" s="24" customFormat="1" ht="12" x14ac:dyDescent="0.2">
      <c r="B38" s="26" t="s">
        <v>28</v>
      </c>
      <c r="D38" s="28" t="s">
        <v>30</v>
      </c>
      <c r="E38" s="28"/>
      <c r="F38" s="28"/>
      <c r="G38" s="28"/>
    </row>
    <row r="39" spans="2:7" s="24" customFormat="1" ht="12" x14ac:dyDescent="0.2"/>
  </sheetData>
  <sheetProtection formatCells="0" formatColumns="0" formatRows="0" autoFilter="0"/>
  <mergeCells count="4">
    <mergeCell ref="A1:G1"/>
    <mergeCell ref="B26:G26"/>
    <mergeCell ref="D37:G37"/>
    <mergeCell ref="D38:G3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2021-10-08T17:37:02Z</cp:lastPrinted>
  <dcterms:created xsi:type="dcterms:W3CDTF">2014-02-09T04:04:15Z</dcterms:created>
  <dcterms:modified xsi:type="dcterms:W3CDTF">2021-10-08T17:38:23Z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