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F16" i="2"/>
  <c r="E16" i="2"/>
  <c r="F5" i="2"/>
  <c r="E5" i="2"/>
  <c r="F33" i="2" l="1"/>
  <c r="E33" i="2"/>
  <c r="F53" i="2"/>
  <c r="F52" i="2" s="1"/>
  <c r="E53" i="2"/>
  <c r="E52" i="2" s="1"/>
  <c r="F48" i="2"/>
  <c r="E48" i="2"/>
  <c r="E47" i="2" s="1"/>
  <c r="F47" i="2"/>
  <c r="F36" i="2"/>
  <c r="F44" i="2" s="1"/>
  <c r="E36" i="2"/>
  <c r="E44" i="2" s="1"/>
  <c r="E57" i="2" l="1"/>
  <c r="E59" i="2" s="1"/>
  <c r="F57" i="2"/>
  <c r="F59" i="2" s="1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<sst xmlns="http://schemas.openxmlformats.org/spreadsheetml/2006/main" count="65" uniqueCount="56">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</sst>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8" applyFont="1" applyFill="1" applyBorder="1" applyProtection="1">
      <protection locked="0"/>
    </xf>
    <xf numFmtId="0" fontId="8" fillId="0" borderId="3" xfId="8" applyFont="1" applyFill="1" applyBorder="1" applyProtection="1">
      <protection locked="0"/>
    </xf>
    <xf numFmtId="0" fontId="8" fillId="0" borderId="10" xfId="8" applyFont="1" applyFill="1" applyBorder="1" applyAlignment="1" applyProtection="1">
      <alignment horizontal="center" vertical="center"/>
      <protection locked="0"/>
    </xf>
    <xf numFmtId="0" fontId="8" fillId="0" borderId="10" xfId="8" applyFont="1" applyFill="1" applyBorder="1" applyAlignment="1" applyProtection="1">
      <alignment horizont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20" zoomScaleNormal="100" workbookViewId="0">
      <selection activeCell="M55" sqref="M55"/>
    </sheetView>
  </sheetViews>
  <sheetFormatPr baseColWidth="10" defaultColWidth="12" defaultRowHeight="11.25" x14ac:dyDescent="0.2"/>
  <cols>
    <col min="1" max="2" width="1.83203125" style="3" customWidth="1"/>
    <col min="3" max="3" width="64" style="3" customWidth="1"/>
    <col min="4" max="4" width="14" style="3" customWidth="1"/>
    <col min="5" max="6" width="25.83203125" style="3" customWidth="1"/>
    <col min="7" max="16384" width="12" style="3"/>
  </cols>
  <sheetData>
    <row r="1" spans="1:6" ht="39.950000000000003" customHeight="1" x14ac:dyDescent="0.2">
      <c r="A1" s="30" t="s">
        <v>51</v>
      </c>
      <c r="B1" s="31"/>
      <c r="C1" s="31"/>
      <c r="D1" s="31"/>
      <c r="E1" s="31"/>
      <c r="F1" s="32"/>
    </row>
    <row r="2" spans="1:6" ht="15" customHeight="1" x14ac:dyDescent="0.2">
      <c r="A2" s="33" t="s">
        <v>0</v>
      </c>
      <c r="B2" s="34"/>
      <c r="C2" s="34"/>
      <c r="D2" s="27"/>
      <c r="E2" s="2">
        <v>2021</v>
      </c>
      <c r="F2" s="1">
        <v>2020</v>
      </c>
    </row>
    <row r="3" spans="1:6" ht="15" customHeight="1" x14ac:dyDescent="0.2">
      <c r="A3" s="4"/>
      <c r="C3" s="5"/>
      <c r="D3" s="5"/>
      <c r="E3" s="5"/>
      <c r="F3" s="6"/>
    </row>
    <row r="4" spans="1:6" x14ac:dyDescent="0.2">
      <c r="A4" s="7" t="s">
        <v>1</v>
      </c>
      <c r="C4" s="8"/>
      <c r="D4" s="8"/>
      <c r="E4" s="9"/>
      <c r="F4" s="10"/>
    </row>
    <row r="5" spans="1:6" x14ac:dyDescent="0.2">
      <c r="A5" s="4"/>
      <c r="B5" s="11" t="s">
        <v>2</v>
      </c>
      <c r="C5" s="12"/>
      <c r="D5" s="12"/>
      <c r="E5" s="13">
        <f>SUM(E6:E15)</f>
        <v>652576043.28999996</v>
      </c>
      <c r="F5" s="14">
        <f>SUM(F6:F15)</f>
        <v>846820851.92000008</v>
      </c>
    </row>
    <row r="6" spans="1:6" x14ac:dyDescent="0.2">
      <c r="A6" s="26">
        <v>4110</v>
      </c>
      <c r="C6" s="15" t="s">
        <v>3</v>
      </c>
      <c r="D6" s="15"/>
      <c r="E6" s="16">
        <v>110336675.25</v>
      </c>
      <c r="F6" s="17">
        <v>99192160.329999998</v>
      </c>
    </row>
    <row r="7" spans="1:6" x14ac:dyDescent="0.2">
      <c r="A7" s="26">
        <v>4120</v>
      </c>
      <c r="C7" s="15" t="s">
        <v>4</v>
      </c>
      <c r="D7" s="15"/>
      <c r="E7" s="16">
        <v>0</v>
      </c>
      <c r="F7" s="17">
        <v>0</v>
      </c>
    </row>
    <row r="8" spans="1:6" x14ac:dyDescent="0.2">
      <c r="A8" s="26">
        <v>4130</v>
      </c>
      <c r="C8" s="15" t="s">
        <v>42</v>
      </c>
      <c r="D8" s="15"/>
      <c r="E8" s="16">
        <v>0</v>
      </c>
      <c r="F8" s="17">
        <v>0</v>
      </c>
    </row>
    <row r="9" spans="1:6" x14ac:dyDescent="0.2">
      <c r="A9" s="26">
        <v>4140</v>
      </c>
      <c r="C9" s="15" t="s">
        <v>5</v>
      </c>
      <c r="D9" s="15"/>
      <c r="E9" s="16">
        <v>47752279.68</v>
      </c>
      <c r="F9" s="17">
        <v>60049149.810000002</v>
      </c>
    </row>
    <row r="10" spans="1:6" x14ac:dyDescent="0.2">
      <c r="A10" s="26">
        <v>4150</v>
      </c>
      <c r="C10" s="15" t="s">
        <v>43</v>
      </c>
      <c r="D10" s="15"/>
      <c r="E10" s="16">
        <v>2211600.9900000002</v>
      </c>
      <c r="F10" s="17">
        <v>1864287.78</v>
      </c>
    </row>
    <row r="11" spans="1:6" x14ac:dyDescent="0.2">
      <c r="A11" s="26">
        <v>4160</v>
      </c>
      <c r="C11" s="15" t="s">
        <v>44</v>
      </c>
      <c r="D11" s="15"/>
      <c r="E11" s="16">
        <v>7207590.3799999999</v>
      </c>
      <c r="F11" s="17">
        <v>8058368.54</v>
      </c>
    </row>
    <row r="12" spans="1:6" x14ac:dyDescent="0.2">
      <c r="A12" s="26">
        <v>4170</v>
      </c>
      <c r="C12" s="15" t="s">
        <v>45</v>
      </c>
      <c r="D12" s="15"/>
      <c r="E12" s="16">
        <v>0</v>
      </c>
      <c r="F12" s="17">
        <v>0</v>
      </c>
    </row>
    <row r="13" spans="1:6" ht="22.5" x14ac:dyDescent="0.2">
      <c r="A13" s="26">
        <v>4210</v>
      </c>
      <c r="C13" s="15" t="s">
        <v>46</v>
      </c>
      <c r="D13" s="15"/>
      <c r="E13" s="16">
        <v>485067896.99000001</v>
      </c>
      <c r="F13" s="17">
        <v>677656885.46000004</v>
      </c>
    </row>
    <row r="14" spans="1:6" x14ac:dyDescent="0.2">
      <c r="A14" s="26">
        <v>4220</v>
      </c>
      <c r="C14" s="15" t="s">
        <v>47</v>
      </c>
      <c r="D14" s="15"/>
      <c r="E14" s="16">
        <v>0</v>
      </c>
      <c r="F14" s="17">
        <v>0</v>
      </c>
    </row>
    <row r="15" spans="1:6" x14ac:dyDescent="0.2">
      <c r="A15" s="26" t="s">
        <v>48</v>
      </c>
      <c r="C15" s="15" t="s">
        <v>6</v>
      </c>
      <c r="D15" s="15"/>
      <c r="E15" s="16">
        <v>0</v>
      </c>
      <c r="F15" s="17">
        <v>0</v>
      </c>
    </row>
    <row r="16" spans="1:6" x14ac:dyDescent="0.2">
      <c r="A16" s="26" t="s">
        <v>49</v>
      </c>
      <c r="B16" s="11" t="s">
        <v>7</v>
      </c>
      <c r="C16" s="12"/>
      <c r="D16" s="12"/>
      <c r="E16" s="13">
        <f>SUM(E17:E32)</f>
        <v>477889938.67000002</v>
      </c>
      <c r="F16" s="14">
        <f>SUM(F17:F32)</f>
        <v>602031341.91000009</v>
      </c>
    </row>
    <row r="17" spans="1:6" x14ac:dyDescent="0.2">
      <c r="A17" s="26">
        <v>5110</v>
      </c>
      <c r="C17" s="15" t="s">
        <v>8</v>
      </c>
      <c r="D17" s="15"/>
      <c r="E17" s="16">
        <v>216181959.22999999</v>
      </c>
      <c r="F17" s="17">
        <v>282386835.86000001</v>
      </c>
    </row>
    <row r="18" spans="1:6" x14ac:dyDescent="0.2">
      <c r="A18" s="26">
        <v>5120</v>
      </c>
      <c r="C18" s="15" t="s">
        <v>9</v>
      </c>
      <c r="D18" s="15"/>
      <c r="E18" s="16">
        <v>51250136.140000001</v>
      </c>
      <c r="F18" s="17">
        <v>49337615.869999997</v>
      </c>
    </row>
    <row r="19" spans="1:6" x14ac:dyDescent="0.2">
      <c r="A19" s="26">
        <v>5130</v>
      </c>
      <c r="C19" s="15" t="s">
        <v>10</v>
      </c>
      <c r="D19" s="15"/>
      <c r="E19" s="16">
        <v>119858455.98999999</v>
      </c>
      <c r="F19" s="17">
        <v>161519821.75999999</v>
      </c>
    </row>
    <row r="20" spans="1:6" x14ac:dyDescent="0.2">
      <c r="A20" s="26">
        <v>5210</v>
      </c>
      <c r="C20" s="15" t="s">
        <v>11</v>
      </c>
      <c r="D20" s="15"/>
      <c r="E20" s="16">
        <v>0</v>
      </c>
      <c r="F20" s="17">
        <v>601309.52</v>
      </c>
    </row>
    <row r="21" spans="1:6" x14ac:dyDescent="0.2">
      <c r="A21" s="26">
        <v>5220</v>
      </c>
      <c r="C21" s="15" t="s">
        <v>12</v>
      </c>
      <c r="D21" s="15"/>
      <c r="E21" s="16">
        <v>45206466.07</v>
      </c>
      <c r="F21" s="17">
        <v>44801123.350000001</v>
      </c>
    </row>
    <row r="22" spans="1:6" x14ac:dyDescent="0.2">
      <c r="A22" s="26">
        <v>5230</v>
      </c>
      <c r="C22" s="15" t="s">
        <v>13</v>
      </c>
      <c r="D22" s="15"/>
      <c r="E22" s="16">
        <v>2692696.3</v>
      </c>
      <c r="F22" s="17">
        <v>2017024.89</v>
      </c>
    </row>
    <row r="23" spans="1:6" x14ac:dyDescent="0.2">
      <c r="A23" s="26">
        <v>5240</v>
      </c>
      <c r="C23" s="15" t="s">
        <v>14</v>
      </c>
      <c r="D23" s="15"/>
      <c r="E23" s="16">
        <v>38880543.899999999</v>
      </c>
      <c r="F23" s="17">
        <v>40986106.189999998</v>
      </c>
    </row>
    <row r="24" spans="1:6" x14ac:dyDescent="0.2">
      <c r="A24" s="26">
        <v>5250</v>
      </c>
      <c r="C24" s="15" t="s">
        <v>15</v>
      </c>
      <c r="D24" s="15"/>
      <c r="E24" s="16">
        <v>0</v>
      </c>
      <c r="F24" s="17">
        <v>0</v>
      </c>
    </row>
    <row r="25" spans="1:6" x14ac:dyDescent="0.2">
      <c r="A25" s="26">
        <v>5260</v>
      </c>
      <c r="C25" s="15" t="s">
        <v>16</v>
      </c>
      <c r="D25" s="15"/>
      <c r="E25" s="16">
        <v>0</v>
      </c>
      <c r="F25" s="17">
        <v>0</v>
      </c>
    </row>
    <row r="26" spans="1:6" x14ac:dyDescent="0.2">
      <c r="A26" s="26">
        <v>5270</v>
      </c>
      <c r="C26" s="15" t="s">
        <v>17</v>
      </c>
      <c r="D26" s="15"/>
      <c r="E26" s="16">
        <v>0</v>
      </c>
      <c r="F26" s="17">
        <v>0</v>
      </c>
    </row>
    <row r="27" spans="1:6" x14ac:dyDescent="0.2">
      <c r="A27" s="26">
        <v>5280</v>
      </c>
      <c r="C27" s="15" t="s">
        <v>18</v>
      </c>
      <c r="D27" s="15"/>
      <c r="E27" s="16">
        <v>0</v>
      </c>
      <c r="F27" s="17">
        <v>0</v>
      </c>
    </row>
    <row r="28" spans="1:6" x14ac:dyDescent="0.2">
      <c r="A28" s="26">
        <v>5290</v>
      </c>
      <c r="C28" s="15" t="s">
        <v>19</v>
      </c>
      <c r="D28" s="15"/>
      <c r="E28" s="16">
        <v>0</v>
      </c>
      <c r="F28" s="17">
        <v>0</v>
      </c>
    </row>
    <row r="29" spans="1:6" x14ac:dyDescent="0.2">
      <c r="A29" s="26">
        <v>5310</v>
      </c>
      <c r="C29" s="15" t="s">
        <v>20</v>
      </c>
      <c r="D29" s="15"/>
      <c r="E29" s="16">
        <v>0</v>
      </c>
      <c r="F29" s="17">
        <v>0</v>
      </c>
    </row>
    <row r="30" spans="1:6" x14ac:dyDescent="0.2">
      <c r="A30" s="26">
        <v>5320</v>
      </c>
      <c r="C30" s="15" t="s">
        <v>21</v>
      </c>
      <c r="D30" s="15"/>
      <c r="E30" s="16">
        <v>0</v>
      </c>
      <c r="F30" s="17">
        <v>0</v>
      </c>
    </row>
    <row r="31" spans="1:6" x14ac:dyDescent="0.2">
      <c r="A31" s="26">
        <v>5330</v>
      </c>
      <c r="C31" s="15" t="s">
        <v>22</v>
      </c>
      <c r="D31" s="15"/>
      <c r="E31" s="16">
        <v>0</v>
      </c>
      <c r="F31" s="17">
        <v>13036806.380000001</v>
      </c>
    </row>
    <row r="32" spans="1:6" x14ac:dyDescent="0.2">
      <c r="A32" s="26" t="s">
        <v>48</v>
      </c>
      <c r="C32" s="15" t="s">
        <v>23</v>
      </c>
      <c r="D32" s="15"/>
      <c r="E32" s="16">
        <v>3819681.04</v>
      </c>
      <c r="F32" s="17">
        <v>7344698.0899999999</v>
      </c>
    </row>
    <row r="33" spans="1:6" x14ac:dyDescent="0.2">
      <c r="A33" s="18" t="s">
        <v>24</v>
      </c>
      <c r="C33" s="19"/>
      <c r="D33" s="19"/>
      <c r="E33" s="13">
        <f>E5-E16</f>
        <v>174686104.61999995</v>
      </c>
      <c r="F33" s="14">
        <f>F5-F16</f>
        <v>244789510.00999999</v>
      </c>
    </row>
    <row r="34" spans="1:6" x14ac:dyDescent="0.2">
      <c r="A34" s="20"/>
      <c r="C34" s="19"/>
      <c r="D34" s="19"/>
      <c r="E34" s="13"/>
      <c r="F34" s="14"/>
    </row>
    <row r="35" spans="1:6" x14ac:dyDescent="0.2">
      <c r="A35" s="7" t="s">
        <v>25</v>
      </c>
      <c r="C35" s="8"/>
      <c r="D35" s="8"/>
      <c r="E35" s="16"/>
      <c r="F35" s="17"/>
    </row>
    <row r="36" spans="1:6" x14ac:dyDescent="0.2">
      <c r="A36" s="4"/>
      <c r="B36" s="11" t="s">
        <v>2</v>
      </c>
      <c r="C36" s="12"/>
      <c r="D36" s="12"/>
      <c r="E36" s="13">
        <f>SUM(E37:E39)</f>
        <v>0</v>
      </c>
      <c r="F36" s="14">
        <f>SUM(F37:F39)</f>
        <v>0</v>
      </c>
    </row>
    <row r="37" spans="1:6" x14ac:dyDescent="0.2">
      <c r="A37" s="4"/>
      <c r="C37" s="15" t="s">
        <v>26</v>
      </c>
      <c r="D37" s="15"/>
      <c r="E37" s="16">
        <v>0</v>
      </c>
      <c r="F37" s="17">
        <v>0</v>
      </c>
    </row>
    <row r="38" spans="1:6" x14ac:dyDescent="0.2">
      <c r="A38" s="4"/>
      <c r="C38" s="15" t="s">
        <v>27</v>
      </c>
      <c r="D38" s="15"/>
      <c r="E38" s="16">
        <v>0</v>
      </c>
      <c r="F38" s="17">
        <v>0</v>
      </c>
    </row>
    <row r="39" spans="1:6" x14ac:dyDescent="0.2">
      <c r="A39" s="4"/>
      <c r="C39" s="15" t="s">
        <v>28</v>
      </c>
      <c r="D39" s="15"/>
      <c r="E39" s="16">
        <v>0</v>
      </c>
      <c r="F39" s="17">
        <v>0</v>
      </c>
    </row>
    <row r="40" spans="1:6" x14ac:dyDescent="0.2">
      <c r="A40" s="4"/>
      <c r="B40" s="11" t="s">
        <v>7</v>
      </c>
      <c r="C40" s="12"/>
      <c r="D40" s="12"/>
      <c r="E40" s="13">
        <f>SUM(E41:E43)</f>
        <v>136939853.09999999</v>
      </c>
      <c r="F40" s="14">
        <f>SUM(F41:F43)</f>
        <v>151843268.39000002</v>
      </c>
    </row>
    <row r="41" spans="1:6" x14ac:dyDescent="0.2">
      <c r="A41" s="26">
        <v>1230</v>
      </c>
      <c r="C41" s="15" t="s">
        <v>26</v>
      </c>
      <c r="D41" s="15"/>
      <c r="E41" s="16">
        <v>130240139.16</v>
      </c>
      <c r="F41" s="17">
        <v>134775473.36000001</v>
      </c>
    </row>
    <row r="42" spans="1:6" x14ac:dyDescent="0.2">
      <c r="A42" s="26" t="s">
        <v>50</v>
      </c>
      <c r="C42" s="15" t="s">
        <v>27</v>
      </c>
      <c r="D42" s="15"/>
      <c r="E42" s="16">
        <v>6592296.0700000003</v>
      </c>
      <c r="F42" s="17">
        <v>16963657.5</v>
      </c>
    </row>
    <row r="43" spans="1:6" x14ac:dyDescent="0.2">
      <c r="A43" s="4"/>
      <c r="C43" s="15" t="s">
        <v>29</v>
      </c>
      <c r="D43" s="15"/>
      <c r="E43" s="16">
        <v>107417.87</v>
      </c>
      <c r="F43" s="17">
        <v>104137.53</v>
      </c>
    </row>
    <row r="44" spans="1:6" x14ac:dyDescent="0.2">
      <c r="A44" s="18" t="s">
        <v>30</v>
      </c>
      <c r="C44" s="19"/>
      <c r="D44" s="19"/>
      <c r="E44" s="13">
        <f>E36-E40</f>
        <v>-136939853.09999999</v>
      </c>
      <c r="F44" s="14">
        <f>F36-F40</f>
        <v>-151843268.39000002</v>
      </c>
    </row>
    <row r="45" spans="1:6" x14ac:dyDescent="0.2">
      <c r="A45" s="20"/>
      <c r="C45" s="19"/>
      <c r="D45" s="19"/>
      <c r="E45" s="13"/>
      <c r="F45" s="14"/>
    </row>
    <row r="46" spans="1:6" x14ac:dyDescent="0.2">
      <c r="A46" s="7" t="s">
        <v>31</v>
      </c>
      <c r="C46" s="8"/>
      <c r="D46" s="8"/>
      <c r="E46" s="16"/>
      <c r="F46" s="17"/>
    </row>
    <row r="47" spans="1:6" x14ac:dyDescent="0.2">
      <c r="A47" s="4"/>
      <c r="B47" s="11" t="s">
        <v>2</v>
      </c>
      <c r="C47" s="12"/>
      <c r="D47" s="12"/>
      <c r="E47" s="13">
        <f>SUM(E48+E51)</f>
        <v>-1593509.8600000003</v>
      </c>
      <c r="F47" s="14">
        <f>SUM(F48+F51)</f>
        <v>-14376405.83</v>
      </c>
    </row>
    <row r="48" spans="1:6" x14ac:dyDescent="0.2">
      <c r="A48" s="4"/>
      <c r="C48" s="15" t="s">
        <v>32</v>
      </c>
      <c r="D48" s="15"/>
      <c r="E48" s="16">
        <f>SUM(E49:E50)</f>
        <v>-9385776</v>
      </c>
      <c r="F48" s="17">
        <f>SUM(F49:F50)</f>
        <v>-13943165.91</v>
      </c>
    </row>
    <row r="49" spans="1:6" x14ac:dyDescent="0.2">
      <c r="A49" s="26">
        <v>2233</v>
      </c>
      <c r="C49" s="21" t="s">
        <v>33</v>
      </c>
      <c r="D49" s="21"/>
      <c r="E49" s="16">
        <v>-9385776</v>
      </c>
      <c r="F49" s="17">
        <v>-13943165.91</v>
      </c>
    </row>
    <row r="50" spans="1:6" x14ac:dyDescent="0.2">
      <c r="A50" s="26">
        <v>2234</v>
      </c>
      <c r="C50" s="21" t="s">
        <v>34</v>
      </c>
      <c r="D50" s="21"/>
      <c r="E50" s="16">
        <v>0</v>
      </c>
      <c r="F50" s="17">
        <v>0</v>
      </c>
    </row>
    <row r="51" spans="1:6" x14ac:dyDescent="0.2">
      <c r="A51" s="4"/>
      <c r="C51" s="15" t="s">
        <v>35</v>
      </c>
      <c r="D51" s="15"/>
      <c r="E51" s="16">
        <v>7792266.1399999997</v>
      </c>
      <c r="F51" s="17">
        <v>-433239.92</v>
      </c>
    </row>
    <row r="52" spans="1:6" x14ac:dyDescent="0.2">
      <c r="A52" s="4"/>
      <c r="B52" s="11" t="s">
        <v>7</v>
      </c>
      <c r="C52" s="12"/>
      <c r="D52" s="12"/>
      <c r="E52" s="13">
        <f>SUM(E53+E56)</f>
        <v>32144520.509999998</v>
      </c>
      <c r="F52" s="14">
        <f>SUM(F53+F56)</f>
        <v>1981736.5200000003</v>
      </c>
    </row>
    <row r="53" spans="1:6" x14ac:dyDescent="0.2">
      <c r="A53" s="4"/>
      <c r="C53" s="15" t="s">
        <v>36</v>
      </c>
      <c r="D53" s="15"/>
      <c r="E53" s="16">
        <f>SUM(E54:E55)</f>
        <v>-2346434</v>
      </c>
      <c r="F53" s="17">
        <f>SUM(F54:F55)</f>
        <v>-1652796.91</v>
      </c>
    </row>
    <row r="54" spans="1:6" x14ac:dyDescent="0.2">
      <c r="A54" s="4"/>
      <c r="C54" s="21" t="s">
        <v>33</v>
      </c>
      <c r="D54" s="21"/>
      <c r="E54" s="16">
        <v>-2346434</v>
      </c>
      <c r="F54" s="17">
        <v>-1652796.91</v>
      </c>
    </row>
    <row r="55" spans="1:6" x14ac:dyDescent="0.2">
      <c r="A55" s="4"/>
      <c r="C55" s="21" t="s">
        <v>34</v>
      </c>
      <c r="D55" s="21"/>
      <c r="E55" s="16">
        <v>0</v>
      </c>
      <c r="F55" s="17">
        <v>0</v>
      </c>
    </row>
    <row r="56" spans="1:6" x14ac:dyDescent="0.2">
      <c r="A56" s="4"/>
      <c r="C56" s="15" t="s">
        <v>37</v>
      </c>
      <c r="D56" s="15"/>
      <c r="E56" s="16">
        <v>34490954.509999998</v>
      </c>
      <c r="F56" s="17">
        <v>3634533.43</v>
      </c>
    </row>
    <row r="57" spans="1:6" x14ac:dyDescent="0.2">
      <c r="A57" s="18" t="s">
        <v>38</v>
      </c>
      <c r="C57" s="19"/>
      <c r="D57" s="19"/>
      <c r="E57" s="13">
        <f>E47-E52</f>
        <v>-33738030.369999997</v>
      </c>
      <c r="F57" s="14">
        <f>F47-F52</f>
        <v>-16358142.35</v>
      </c>
    </row>
    <row r="58" spans="1:6" x14ac:dyDescent="0.2">
      <c r="A58" s="20"/>
      <c r="C58" s="19"/>
      <c r="D58" s="19"/>
      <c r="E58" s="13"/>
      <c r="F58" s="14"/>
    </row>
    <row r="59" spans="1:6" x14ac:dyDescent="0.2">
      <c r="A59" s="18" t="s">
        <v>39</v>
      </c>
      <c r="C59" s="19"/>
      <c r="D59" s="19"/>
      <c r="E59" s="13">
        <f>E57+E44+E33</f>
        <v>4008221.1499999464</v>
      </c>
      <c r="F59" s="14">
        <f>F57+F44+F33</f>
        <v>76588099.269999981</v>
      </c>
    </row>
    <row r="60" spans="1:6" x14ac:dyDescent="0.2">
      <c r="A60" s="20"/>
      <c r="C60" s="19"/>
      <c r="D60" s="19"/>
      <c r="E60" s="13"/>
      <c r="F60" s="14"/>
    </row>
    <row r="61" spans="1:6" x14ac:dyDescent="0.2">
      <c r="A61" s="18" t="s">
        <v>40</v>
      </c>
      <c r="C61" s="19"/>
      <c r="D61" s="19"/>
      <c r="E61" s="13">
        <v>243306961.97</v>
      </c>
      <c r="F61" s="14">
        <v>166718862.69999999</v>
      </c>
    </row>
    <row r="62" spans="1:6" x14ac:dyDescent="0.2">
      <c r="A62" s="18" t="s">
        <v>41</v>
      </c>
      <c r="C62" s="19"/>
      <c r="D62" s="19"/>
      <c r="E62" s="13">
        <v>247315183.12</v>
      </c>
      <c r="F62" s="14">
        <v>243306961.97</v>
      </c>
    </row>
    <row r="63" spans="1:6" x14ac:dyDescent="0.2">
      <c r="A63" s="22"/>
      <c r="B63" s="23"/>
      <c r="C63" s="24"/>
      <c r="D63" s="24"/>
      <c r="E63" s="24"/>
      <c r="F63" s="25"/>
    </row>
    <row r="64" spans="1:6" x14ac:dyDescent="0.2">
      <c r="C64" s="28"/>
      <c r="D64" s="28"/>
      <c r="E64" s="28"/>
      <c r="F64" s="29"/>
    </row>
    <row r="69" spans="3:6" s="35" customFormat="1" ht="12" x14ac:dyDescent="0.2"/>
    <row r="70" spans="3:6" s="35" customFormat="1" ht="12" x14ac:dyDescent="0.2">
      <c r="C70" s="36"/>
      <c r="E70" s="36"/>
      <c r="F70" s="36"/>
    </row>
    <row r="71" spans="3:6" s="35" customFormat="1" ht="12" x14ac:dyDescent="0.2">
      <c r="C71" s="37" t="s">
        <v>52</v>
      </c>
      <c r="E71" s="38" t="s">
        <v>54</v>
      </c>
      <c r="F71" s="38"/>
    </row>
    <row r="72" spans="3:6" s="35" customFormat="1" ht="12" x14ac:dyDescent="0.2">
      <c r="C72" s="39" t="s">
        <v>53</v>
      </c>
      <c r="E72" s="40" t="s">
        <v>55</v>
      </c>
      <c r="F72" s="40"/>
    </row>
  </sheetData>
  <sheetProtection formatCells="0" formatColumns="0" formatRows="0" autoFilter="0"/>
  <mergeCells count="4">
    <mergeCell ref="A1:F1"/>
    <mergeCell ref="A2:C2"/>
    <mergeCell ref="E71:F71"/>
    <mergeCell ref="E72:F72"/>
  </mergeCells>
  <pageMargins left="0.70866141732283472" right="0.70866141732283472" top="0.55118110236220474" bottom="0.74803149606299213" header="0.31496062992125984" footer="0.31496062992125984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revision/>
  <cp:lastPrinted>2021-10-08T17:35:27Z</cp:lastPrinted>
  <dcterms:created xsi:type="dcterms:W3CDTF">2012-12-11T20:31:36Z</dcterms:created>
  <dcterms:modified xsi:type="dcterms:W3CDTF">2021-10-08T17:37:12Z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