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es10\Compartida\CUENTA PUBLICA 2020\ANUAL\PRESIDENCIA\"/>
    </mc:Choice>
  </mc:AlternateContent>
  <bookViews>
    <workbookView xWindow="-120" yWindow="-120" windowWidth="20730" windowHeight="1116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Titles" localSheetId="3">ACT!$1:$4</definedName>
    <definedName name="_xlnm.Print_Titles" localSheetId="7">EFE!$1:$4</definedName>
    <definedName name="_xlnm.Print_Titles" localSheetId="1">ESF!$1:$4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<sst xmlns="http://schemas.openxmlformats.org/spreadsheetml/2006/main" count="924" uniqueCount="632">
  <si>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</si>
  <si>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</si>
  <si>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</si>
  <si>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</si>
  <si>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</si>
  <si>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</si>
  <si>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</si>
  <si>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</si>
  <si>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</si>
  <si>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</si>
  <si>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</si>
  <si>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</si>
  <si>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</si>
  <si>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</si>
  <si>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</si>
  <si>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</si>
  <si>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</si>
  <si>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</si>
  <si>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</si>
  <si>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</si>
  <si>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</si>
  <si>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</si>
  <si>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</si>
  <si>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</si>
  <si>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</si>
  <si>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</si>
  <si>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</si>
  <si>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</si>
  <si>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</si>
  <si>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</si>
  <si>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</si>
  <si>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</si>
  <si>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</si>
  <si>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</si>
  <si>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</si>
  <si>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</si>
  <si>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</si>
  <si>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</si>
  <si>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</si>
  <si>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</si>
  <si>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</si>
  <si>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</si>
  <si>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</si>
  <si>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</si>
  <si>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</si>
  <si>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</si>
  <si>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</si>
  <si>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</si>
  <si>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</si>
  <si>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</si>
  <si>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</si>
  <si>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</si>
  <si>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</si>
  <si>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</si>
  <si>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</si>
  <si>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</si>
  <si>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</si>
  <si>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</si>
  <si>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</si>
  <si>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</si>
  <si>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</si>
  <si>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</si>
  <si>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</si>
  <si>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</si>
  <si>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</si>
  <si>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</si>
  <si>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</si>
  <si>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</si>
  <si>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</si>
  <si>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</si>
  <si>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</si>
  <si>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</si>
  <si>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</si>
  <si>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</si>
  <si>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</si>
  <si>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</si>
  <si>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</si>
  <si>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</si>
  <si>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</si>
  <si>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</si>
  <si>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</si>
  <si>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</si>
  <si>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</si>
  <si>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</si>
  <si>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</si>
  <si>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</si>
  <si>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</si>
  <si>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</si>
  <si>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</si>
  <si>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</si>
  <si>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</si>
  <si>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</si>
  <si>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</si>
  <si>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</si>
  <si>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</si>
  <si>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</si>
  <si>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</si>
  <si>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</si>
  <si>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</si>
  <si>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</si>
  <si>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</si>
  <si>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</si>
  <si>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</si>
  <si>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</si>
  <si>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</si>
  <si>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</si>
  <si>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</si>
  <si>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</si>
  <si>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</si>
  <si>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</si>
  <si>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</si>
  <si>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</si>
  <si>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</si>
  <si>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</si>
  <si>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</si>
  <si>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</si>
  <si>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</si>
  <si>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</si>
  <si>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</si>
  <si>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</si>
  <si>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</si>
  <si>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</si>
  <si>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</si>
  <si>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</si>
  <si>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</si>
  <si>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</si>
  <si>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</si>
  <si>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</si>
  <si>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</si>
  <si>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</si>
  <si>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</si>
  <si>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</si>
  <si>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</si>
  <si>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</si>
  <si>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</si>
  <si>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</si>
  <si>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</si>
  <si>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</si>
  <si>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</si>
  <si>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</si>
  <si>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</si>
  <si>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</si>
  <si>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</si>
  <si>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</si>
  <si>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</si>
  <si>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</si>
  <si>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</si>
  <si>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</si>
  <si>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</si>
  <si>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</si>
  <si>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</si>
  <si>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</si>
  <si>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</si>
  <si>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</si>
  <si>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</si>
  <si>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</si>
  <si>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</si>
  <si>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</si>
  <si>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</si>
  <si>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</si>
  <si>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</si>
  <si>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</si>
  <si>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</si>
  <si>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</si>
  <si>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</si>
  <si>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</si>
  <si>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</si>
  <si>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</si>
  <si>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</si>
  <si>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</si>
  <si>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</si>
  <si>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</si>
  <si>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</si>
  <si>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</si>
  <si>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</si>
  <si>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</si>
  <si>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</si>
  <si>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</si>
  <si>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</si>
  <si>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</si>
  <si>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</si>
  <si>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</si>
  <si>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</si>
  <si>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</si>
  <si>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</si>
  <si>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</si>
  <si>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</si>
  <si>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</si>
  <si>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</si>
  <si>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</si>
  <si>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</si>
  <si>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</si>
  <si>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</si>
  <si>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</si>
  <si>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</si>
  <si>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</si>
  <si>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</si>
  <si>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</si>
  <si>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</si>
  <si>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</si>
  <si>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</si>
  <si>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</si>
  <si>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</si>
  <si>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</si>
  <si>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</si>
  <si>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</si>
  <si>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</si>
  <si>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</si>
  <si>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</si>
  <si>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</si>
  <si>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</si>
  <si>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</si>
  <si>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</si>
  <si>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</si>
  <si>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</si>
  <si>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</si>
  <si>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</si>
  <si>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</si>
  <si>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</si>
  <si>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</si>
  <si>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</si>
  <si>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</si>
  <si>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</si>
  <si>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</si>
  <si>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</si>
  <si>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</si>
  <si>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</si>
  <si>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</si>
  <si>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</si>
  <si>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</si>
  <si>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</si>
  <si>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</si>
  <si>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</si>
  <si>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</si>
  <si>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</si>
  <si>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</si>
  <si>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</si>
  <si>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</si>
  <si>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</si>
  <si>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</si>
  <si>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</si>
  <si>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</si>
  <si>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</si>
  <si>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</si>
  <si>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</si>
  <si>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</si>
  <si>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</si>
  <si>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</si>
  <si>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</si>
  <si>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</si>
  <si>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</si>
  <si>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</si>
  <si>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</si>
  <si>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</si>
  <si>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</si>
  <si>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</si>
  <si>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</si>
  <si>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</si>
  <si>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</si>
  <si>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</si>
  <si>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</si>
  <si>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</si>
  <si>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</si>
  <si>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</si>
  <si>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</si>
  <si>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</si>
  <si>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</si>
  <si>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</si>
  <si>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</si>
  <si>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</si>
  <si>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</si>
  <si>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</si>
  <si>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</si>
  <si>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</si>
  <si>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</si>
  <si>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</si>
  <si>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</si>
  <si>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</si>
  <si>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</si>
  <si>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</si>
  <si>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</si>
  <si>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</si>
  <si>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</si>
  <si>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</si>
  <si>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</si>
  <si>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</si>
  <si>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</si>
  <si>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</si>
  <si>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</si>
  <si>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</si>
  <si>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</si>
  <si>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</si>
  <si>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</si>
  <si>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</si>
  <si>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</si>
  <si>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</si>
  <si>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</si>
  <si>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</si>
  <si>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</si>
  <si>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</si>
  <si>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</si>
  <si>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</si>
  <si>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</si>
  <si>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</si>
  <si>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</si>
  <si>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</si>
  <si>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</si>
  <si>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</si>
  <si>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</si>
  <si>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</si>
  <si>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</si>
  <si>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</si>
  <si>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</si>
  <si>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</si>
  <si>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</si>
  <si>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</si>
  <si>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</si>
  <si>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</si>
  <si>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</si>
  <si>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</si>
  <si>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</si>
  <si>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</si>
  <si>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</si>
  <si>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</si>
  <si>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</si>
  <si>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</si>
  <si>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</si>
  <si>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</si>
  <si>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</si>
  <si>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</si>
  <si>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</si>
  <si>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</si>
  <si>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</si>
  <si>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</si>
  <si>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</si>
  <si>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</si>
  <si>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</si>
  <si>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</si>
  <si>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</si>
  <si>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</si>
  <si>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</si>
  <si>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</si>
  <si>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</si>
  <si>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</si>
  <si>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</si>
  <si>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</si>
  <si>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</si>
  <si>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</si>
  <si>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</si>
  <si>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</si>
  <si>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</si>
  <si>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</si>
  <si>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</si>
  <si>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</si>
  <si>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</si>
  <si>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</si>
  <si>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</si>
  <si>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</si>
  <si>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</si>
  <si>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</si>
  <si>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</si>
  <si>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</si>
  <si>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</si>
  <si>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</si>
  <si>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</si>
  <si>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</si>
  <si>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</si>
  <si>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</si>
  <si>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</si>
  <si>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</si>
  <si>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</si>
  <si>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</si>
  <si>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</si>
  <si>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</si>
  <si>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</si>
  <si>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</si>
  <si>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</si>
  <si>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</si>
  <si>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</si>
  <si>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</si>
  <si>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</si>
  <si>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</si>
  <si>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</si>
  <si>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</si>
  <si>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</si>
  <si>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</si>
  <si>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</si>
  <si>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</si>
  <si>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</si>
  <si>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</si>
  <si>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</si>
  <si>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</si>
  <si>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</si>
  <si>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</si>
  <si>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</si>
  <si>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</si>
  <si>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</si>
  <si>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</si>
  <si>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</si>
  <si>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</si>
  <si>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</si>
  <si>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</si>
  <si>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</si>
  <si>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</si>
  <si>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</si>
  <si>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</si>
  <si>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</si>
  <si>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</si>
  <si>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</si>
  <si>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</si>
  <si>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</si>
  <si>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</si>
  <si>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</si>
  <si>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</si>
  <si>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</si>
  <si>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</si>
  <si>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</si>
  <si>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</si>
  <si>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</si>
  <si>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</si>
  <si>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</si>
  <si>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</si>
  <si>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</si>
  <si>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</si>
  <si>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</si>
  <si>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</si>
  <si>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</si>
  <si>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</si>
  <si>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</si>
  <si>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</si>
  <si>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</si>
  <si>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</si>
  <si>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</si>
  <si>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</si>
  <si>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</si>
  <si>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</si>
  <si>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</si>
  <si>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</si>
  <si>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</si>
  <si>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</si>
  <si>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</si>
  <si>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</si>
  <si>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</si>
  <si>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</si>
  <si>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</si>
  <si>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</si>
  <si>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</si>
  <si>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</si>
  <si>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</si>
  <si>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</si>
  <si>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</si>
  <si>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</si>
  <si>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</si>
  <si>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</si>
  <si>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</si>
  <si>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</si>
  <si>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</si>
  <si>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</si>
  <si>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</si>
  <si>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</si>
  <si>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</si>
  <si>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</si>
  <si>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</si>
  <si>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</si>
  <si>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</si>
  <si>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</si>
  <si>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</si>
  <si>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</si>
  <si>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</si>
  <si>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</si>
  <si>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</si>
  <si>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</si>
  <si>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</si>
  <si>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</si>
  <si>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</si>
  <si>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</si>
  <si>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</si>
  <si>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</si>
  <si>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</si>
  <si>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</si>
  <si>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</si>
  <si>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</si>
  <si>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</si>
  <si>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</si>
  <si>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</si>
  <si>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</si>
  <si>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</si>
  <si>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</si>
  <si>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</si>
  <si>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</si>
  <si>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</si>
  <si>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</si>
  <si>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</si>
  <si>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</si>
  <si>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</si>
  <si>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</si>
  <si>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</si>
  <si>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</si>
  <si>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</si>
  <si>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</si>
  <si>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</si>
  <si>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</si>
  <si>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</si>
  <si>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</si>
  <si>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</si>
  <si>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</si>
  <si>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</si>
  <si>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</si>
  <si>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</si>
  <si>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</si>
  <si>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</si>
  <si>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</si>
  <si>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</si>
  <si>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</si>
  <si>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</si>
  <si>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</si>
  <si>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</si>
  <si>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</si>
  <si>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</si>
  <si>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</si>
  <si>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</si>
  <si>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</si>
  <si>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</si>
  <si>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</si>
  <si>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</si>
  <si>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</si>
  <si>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</si>
  <si>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</si>
  <si>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</si>
  <si>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</si>
  <si>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</si>
  <si>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</si>
  <si>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</si>
  <si>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</si>
  <si>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</si>
  <si>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</si>
  <si>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</si>
  <si>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</si>
  <si>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</si>
  <si>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</si>
  <si>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</si>
  <si>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</si>
  <si>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</si>
  <si>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</si>
  <si>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</si>
  <si>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</si>
  <si>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</si>
  <si>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</si>
  <si>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</si>
  <si>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</si>
  <si>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</si>
  <si>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</si>
  <si>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</si>
  <si>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</si>
  <si>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</si>
  <si>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</si>
  <si>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</si>
  <si>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</si>
  <si>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</si>
  <si>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</si>
  <si>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</si>
  <si>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</si>
  <si>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</si>
  <si>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</si>
  <si>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</si>
  <si>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</si>
  <si>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</si>
  <si>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</si>
  <si>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</si>
  <si>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</si>
  <si>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</si>
  <si>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</si>
  <si>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</si>
  <si>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</si>
  <si>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</si>
  <si>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</si>
  <si>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</si>
  <si>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</si>
  <si>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</si>
  <si>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</si>
  <si>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</si>
  <si>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</si>
  <si>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</si>
  <si>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</si>
  <si>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</si>
  <si>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</si>
  <si>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</si>
  <si>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</si>
  <si>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</si>
  <si>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</si>
  <si>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</si>
  <si>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</si>
  <si>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</si>
  <si>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</si>
  <si>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</si>
  <si>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</si>
  <si>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</si>
  <si>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</si>
  <si>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</si>
  <si>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</si>
  <si>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</si>
  <si>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</si>
  <si>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</si>
  <si>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</si>
  <si>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</si>
  <si>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</si>
  <si>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</si>
  <si>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</si>
  <si>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</si>
  <si>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</si>
  <si>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</si>
  <si>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</si>
  <si>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</si>
  <si>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</si>
  <si>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</si>
  <si>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</si>
  <si>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</si>
  <si>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</si>
  <si>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</si>
  <si>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</si>
  <si>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</si>
  <si>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</si>
  <si>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</si>
  <si>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</si>
  <si>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</si>
  <si>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</si>
  <si>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MUNICIPIO DE SALAMANCA, GUANAJUATO.</t>
  </si>
  <si>
    <t>CORRESPONDIENTE DEL 1 DE ENERO AL 31 DE DICIEMBRE DEL 2020</t>
  </si>
  <si>
    <t>C.P HUMBERTO RAZO ARTEAGA</t>
  </si>
  <si>
    <t>LIC. MARIA BEATRIZ HERNÁNDEZ CRUZ</t>
  </si>
  <si>
    <t>TESORERO MUNICIPAL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</si>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</sst>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4" fillId="0" borderId="0" xfId="3" applyFont="1" applyAlignment="1" applyProtection="1">
      <alignment horizontal="center" vertical="top" wrapText="1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14" fillId="0" borderId="0" xfId="3" applyFont="1" applyAlignment="1" applyProtection="1">
      <alignment horizontal="center" vertical="top" wrapTex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7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50" sqref="B50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0" t="s">
        <v>626</v>
      </c>
      <c r="B1" s="140"/>
      <c r="C1" s="19"/>
      <c r="D1" s="16" t="s">
        <v>614</v>
      </c>
      <c r="E1" s="17">
        <v>2020</v>
      </c>
    </row>
    <row r="2" spans="1:5" ht="18.95" customHeight="1" x14ac:dyDescent="0.2">
      <c r="A2" s="141" t="s">
        <v>613</v>
      </c>
      <c r="B2" s="141"/>
      <c r="C2" s="38"/>
      <c r="D2" s="16" t="s">
        <v>615</v>
      </c>
      <c r="E2" s="19" t="s">
        <v>617</v>
      </c>
    </row>
    <row r="3" spans="1:5" ht="18.95" customHeight="1" x14ac:dyDescent="0.2">
      <c r="A3" s="142" t="s">
        <v>627</v>
      </c>
      <c r="B3" s="142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  <row r="47" spans="1:2" ht="12" x14ac:dyDescent="0.2">
      <c r="B47" s="139" t="s">
        <v>628</v>
      </c>
    </row>
    <row r="48" spans="1:2" ht="12" x14ac:dyDescent="0.2">
      <c r="B48" s="139" t="s">
        <v>630</v>
      </c>
    </row>
    <row r="56" spans="2:3" ht="12" x14ac:dyDescent="0.2">
      <c r="B56" s="143" t="s">
        <v>629</v>
      </c>
      <c r="C56" s="143"/>
    </row>
    <row r="57" spans="2:3" ht="12" x14ac:dyDescent="0.2">
      <c r="B57" s="143" t="s">
        <v>631</v>
      </c>
      <c r="C57" s="143"/>
    </row>
  </sheetData>
  <sheetProtection formatCells="0" formatColumns="0" formatRows="0" autoFilter="0" pivotTables="0"/>
  <mergeCells count="5">
    <mergeCell ref="A1:B1"/>
    <mergeCell ref="A2:B2"/>
    <mergeCell ref="A3:B3"/>
    <mergeCell ref="B56:C56"/>
    <mergeCell ref="B57:C57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7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showGridLines="0" topLeftCell="A10" workbookViewId="0">
      <selection activeCell="B27" sqref="B27:B36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7" t="s">
        <v>626</v>
      </c>
      <c r="B1" s="148"/>
      <c r="C1" s="149"/>
    </row>
    <row r="2" spans="1:3" s="39" customFormat="1" ht="18" customHeight="1" x14ac:dyDescent="0.25">
      <c r="A2" s="150" t="s">
        <v>44</v>
      </c>
      <c r="B2" s="151"/>
      <c r="C2" s="152"/>
    </row>
    <row r="3" spans="1:3" s="39" customFormat="1" ht="18" customHeight="1" x14ac:dyDescent="0.25">
      <c r="A3" s="150" t="s">
        <v>627</v>
      </c>
      <c r="B3" s="151"/>
      <c r="C3" s="152"/>
    </row>
    <row r="4" spans="1:3" s="42" customFormat="1" ht="18" customHeight="1" x14ac:dyDescent="0.2">
      <c r="A4" s="153" t="s">
        <v>624</v>
      </c>
      <c r="B4" s="154"/>
      <c r="C4" s="155"/>
    </row>
    <row r="5" spans="1:3" s="40" customFormat="1" x14ac:dyDescent="0.2">
      <c r="A5" s="60" t="s">
        <v>529</v>
      </c>
      <c r="B5" s="60"/>
      <c r="C5" s="61">
        <v>846820851.91999996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846820851.91999996</v>
      </c>
    </row>
    <row r="27" spans="1:3" ht="12" x14ac:dyDescent="0.2">
      <c r="B27" s="139" t="s">
        <v>628</v>
      </c>
    </row>
    <row r="28" spans="1:3" ht="12" x14ac:dyDescent="0.2">
      <c r="B28" s="139" t="s">
        <v>630</v>
      </c>
    </row>
    <row r="35" spans="2:2" ht="12" x14ac:dyDescent="0.2">
      <c r="B35" s="139" t="s">
        <v>629</v>
      </c>
    </row>
    <row r="36" spans="2:2" ht="12" x14ac:dyDescent="0.2">
      <c r="B36" s="139" t="s">
        <v>631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showGridLines="0" topLeftCell="A25" workbookViewId="0">
      <selection activeCell="B47" sqref="B47:B56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6" t="s">
        <v>626</v>
      </c>
      <c r="B1" s="157"/>
      <c r="C1" s="158"/>
    </row>
    <row r="2" spans="1:3" s="43" customFormat="1" ht="18.95" customHeight="1" x14ac:dyDescent="0.25">
      <c r="A2" s="159" t="s">
        <v>45</v>
      </c>
      <c r="B2" s="160"/>
      <c r="C2" s="161"/>
    </row>
    <row r="3" spans="1:3" s="43" customFormat="1" ht="18.95" customHeight="1" x14ac:dyDescent="0.25">
      <c r="A3" s="159" t="s">
        <v>627</v>
      </c>
      <c r="B3" s="160"/>
      <c r="C3" s="161"/>
    </row>
    <row r="4" spans="1:3" s="44" customFormat="1" x14ac:dyDescent="0.2">
      <c r="A4" s="153" t="s">
        <v>624</v>
      </c>
      <c r="B4" s="154"/>
      <c r="C4" s="155"/>
    </row>
    <row r="5" spans="1:3" x14ac:dyDescent="0.2">
      <c r="A5" s="91" t="s">
        <v>542</v>
      </c>
      <c r="B5" s="60"/>
      <c r="C5" s="84">
        <v>766031100.69000006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163999758.78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7249380</v>
      </c>
    </row>
    <row r="11" spans="1:3" x14ac:dyDescent="0.2">
      <c r="A11" s="100">
        <v>2.4</v>
      </c>
      <c r="B11" s="83" t="s">
        <v>241</v>
      </c>
      <c r="C11" s="93">
        <v>44892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6812680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513924.42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2313040</v>
      </c>
    </row>
    <row r="19" spans="1:3" x14ac:dyDescent="0.2">
      <c r="A19" s="100" t="s">
        <v>575</v>
      </c>
      <c r="B19" s="83" t="s">
        <v>546</v>
      </c>
      <c r="C19" s="93">
        <v>124001026.48</v>
      </c>
    </row>
    <row r="20" spans="1:3" x14ac:dyDescent="0.2">
      <c r="A20" s="100" t="s">
        <v>576</v>
      </c>
      <c r="B20" s="83" t="s">
        <v>547</v>
      </c>
      <c r="C20" s="93">
        <v>10774446.880000001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12290369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23968341.829999998</v>
      </c>
    </row>
    <row r="31" spans="1:3" x14ac:dyDescent="0.2">
      <c r="A31" s="100" t="s">
        <v>564</v>
      </c>
      <c r="B31" s="83" t="s">
        <v>442</v>
      </c>
      <c r="C31" s="93">
        <v>23968341.829999998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625999683.74000013</v>
      </c>
    </row>
    <row r="47" spans="1:3" ht="12" x14ac:dyDescent="0.2">
      <c r="B47" s="139" t="s">
        <v>628</v>
      </c>
    </row>
    <row r="48" spans="1:3" ht="12" x14ac:dyDescent="0.2">
      <c r="B48" s="139" t="s">
        <v>630</v>
      </c>
    </row>
    <row r="55" spans="2:2" ht="12" x14ac:dyDescent="0.2">
      <c r="B55" s="139" t="s">
        <v>629</v>
      </c>
    </row>
    <row r="56" spans="2:2" ht="12" x14ac:dyDescent="0.2">
      <c r="B56" s="139" t="s">
        <v>631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B55" sqref="B55:E56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6" t="s">
        <v>626</v>
      </c>
      <c r="B1" s="162"/>
      <c r="C1" s="162"/>
      <c r="D1" s="162"/>
      <c r="E1" s="162"/>
      <c r="F1" s="162"/>
      <c r="G1" s="29" t="s">
        <v>614</v>
      </c>
      <c r="H1" s="30">
        <v>2020</v>
      </c>
    </row>
    <row r="2" spans="1:10" ht="18.95" customHeight="1" x14ac:dyDescent="0.2">
      <c r="A2" s="146" t="s">
        <v>625</v>
      </c>
      <c r="B2" s="162"/>
      <c r="C2" s="162"/>
      <c r="D2" s="162"/>
      <c r="E2" s="162"/>
      <c r="F2" s="162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3" t="s">
        <v>627</v>
      </c>
      <c r="B3" s="164"/>
      <c r="C3" s="164"/>
      <c r="D3" s="164"/>
      <c r="E3" s="164"/>
      <c r="F3" s="164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55" spans="2:5" ht="12" x14ac:dyDescent="0.2">
      <c r="B55" s="139" t="s">
        <v>628</v>
      </c>
      <c r="D55" s="143" t="s">
        <v>629</v>
      </c>
      <c r="E55" s="143"/>
    </row>
    <row r="56" spans="2:5" ht="12" x14ac:dyDescent="0.2">
      <c r="B56" s="139" t="s">
        <v>630</v>
      </c>
      <c r="D56" s="143" t="s">
        <v>631</v>
      </c>
      <c r="E56" s="143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D55:E55"/>
    <mergeCell ref="D56:E56"/>
  </mergeCells>
  <pageMargins left="0" right="0" top="0.74803149606299213" bottom="0.74803149606299213" header="0.31496062992125984" footer="0.31496062992125984"/>
  <pageSetup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5" t="s">
        <v>35</v>
      </c>
      <c r="B5" s="165"/>
      <c r="C5" s="165"/>
      <c r="D5" s="165"/>
      <c r="E5" s="165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6" t="s">
        <v>37</v>
      </c>
      <c r="C10" s="166"/>
      <c r="D10" s="166"/>
      <c r="E10" s="166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6" t="s">
        <v>39</v>
      </c>
      <c r="C12" s="166"/>
      <c r="D12" s="166"/>
      <c r="E12" s="166"/>
    </row>
    <row r="13" spans="1:8" s="129" customFormat="1" ht="26.1" customHeight="1" x14ac:dyDescent="0.2">
      <c r="A13" s="133" t="s">
        <v>608</v>
      </c>
      <c r="B13" s="166" t="s">
        <v>40</v>
      </c>
      <c r="C13" s="166"/>
      <c r="D13" s="166"/>
      <c r="E13" s="166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topLeftCell="A154" zoomScale="106" zoomScaleNormal="106" workbookViewId="0">
      <selection activeCell="B156" sqref="B156:D157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4" t="s">
        <v>626</v>
      </c>
      <c r="B1" s="145"/>
      <c r="C1" s="145"/>
      <c r="D1" s="145"/>
      <c r="E1" s="145"/>
      <c r="F1" s="145"/>
      <c r="G1" s="16" t="s">
        <v>614</v>
      </c>
      <c r="H1" s="27">
        <v>2020</v>
      </c>
    </row>
    <row r="2" spans="1:8" s="18" customFormat="1" ht="18.95" customHeight="1" x14ac:dyDescent="0.25">
      <c r="A2" s="144" t="s">
        <v>618</v>
      </c>
      <c r="B2" s="145"/>
      <c r="C2" s="145"/>
      <c r="D2" s="145"/>
      <c r="E2" s="145"/>
      <c r="F2" s="145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4" t="s">
        <v>627</v>
      </c>
      <c r="B3" s="145"/>
      <c r="C3" s="145"/>
      <c r="D3" s="145"/>
      <c r="E3" s="145"/>
      <c r="F3" s="145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123723374.27</v>
      </c>
    </row>
    <row r="9" spans="1:8" x14ac:dyDescent="0.2">
      <c r="A9" s="24">
        <v>1115</v>
      </c>
      <c r="B9" s="22" t="s">
        <v>199</v>
      </c>
      <c r="C9" s="26">
        <v>49434757.890000001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1631499.48</v>
      </c>
      <c r="D15" s="26">
        <v>1035749.46</v>
      </c>
      <c r="E15" s="26">
        <v>4844322.32</v>
      </c>
      <c r="F15" s="26">
        <v>1124962.6599999999</v>
      </c>
      <c r="G15" s="26">
        <v>9895544.0800000001</v>
      </c>
    </row>
    <row r="16" spans="1:8" x14ac:dyDescent="0.2">
      <c r="A16" s="24">
        <v>1124</v>
      </c>
      <c r="B16" s="22" t="s">
        <v>203</v>
      </c>
      <c r="C16" s="26">
        <v>54.99</v>
      </c>
      <c r="D16" s="26">
        <v>54.99</v>
      </c>
      <c r="E16" s="26">
        <v>54.99</v>
      </c>
      <c r="F16" s="26">
        <v>54.99</v>
      </c>
      <c r="G16" s="26">
        <v>54.99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934997.15</v>
      </c>
      <c r="D20" s="26">
        <v>934997.15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234392.23</v>
      </c>
      <c r="D21" s="26">
        <v>234392.23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15181232.359999999</v>
      </c>
      <c r="D23" s="26">
        <v>15181232.359999999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1427959.03</v>
      </c>
      <c r="D24" s="26">
        <v>1427959.03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435000</v>
      </c>
      <c r="D25" s="26">
        <v>435000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16629927.220000001</v>
      </c>
      <c r="D27" s="26">
        <v>16629927.220000001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1973147658.5599999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448820328.87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212039803.91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9811518.8000000007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1288311863.4100001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14164143.57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285544668.78999996</v>
      </c>
      <c r="D62" s="26">
        <f t="shared" ref="D62:E62" si="0">SUM(D63:D70)</f>
        <v>12178384.17</v>
      </c>
      <c r="E62" s="26">
        <f t="shared" si="0"/>
        <v>-119958380.67</v>
      </c>
    </row>
    <row r="63" spans="1:9" x14ac:dyDescent="0.2">
      <c r="A63" s="24">
        <v>1241</v>
      </c>
      <c r="B63" s="22" t="s">
        <v>240</v>
      </c>
      <c r="C63" s="26">
        <v>52244272.219999999</v>
      </c>
      <c r="D63" s="26">
        <v>2698370.96</v>
      </c>
      <c r="E63" s="26">
        <v>-23119436.77</v>
      </c>
    </row>
    <row r="64" spans="1:9" x14ac:dyDescent="0.2">
      <c r="A64" s="24">
        <v>1242</v>
      </c>
      <c r="B64" s="22" t="s">
        <v>241</v>
      </c>
      <c r="C64" s="26">
        <v>8001895.5499999998</v>
      </c>
      <c r="D64" s="26">
        <v>740010.64</v>
      </c>
      <c r="E64" s="26">
        <v>-5004491.6399999997</v>
      </c>
    </row>
    <row r="65" spans="1:9" x14ac:dyDescent="0.2">
      <c r="A65" s="24">
        <v>1243</v>
      </c>
      <c r="B65" s="22" t="s">
        <v>242</v>
      </c>
      <c r="C65" s="26">
        <v>1960257.68</v>
      </c>
      <c r="D65" s="26">
        <v>49484.47</v>
      </c>
      <c r="E65" s="26">
        <v>-563749.25</v>
      </c>
    </row>
    <row r="66" spans="1:9" x14ac:dyDescent="0.2">
      <c r="A66" s="24">
        <v>1244</v>
      </c>
      <c r="B66" s="22" t="s">
        <v>243</v>
      </c>
      <c r="C66" s="26">
        <v>113126195.12</v>
      </c>
      <c r="D66" s="26">
        <v>5564272.5700000003</v>
      </c>
      <c r="E66" s="26">
        <v>-64393039.259999998</v>
      </c>
    </row>
    <row r="67" spans="1:9" x14ac:dyDescent="0.2">
      <c r="A67" s="24">
        <v>1245</v>
      </c>
      <c r="B67" s="22" t="s">
        <v>244</v>
      </c>
      <c r="C67" s="26">
        <v>22530706.469999999</v>
      </c>
      <c r="D67" s="26">
        <v>197594.61</v>
      </c>
      <c r="E67" s="26">
        <v>-2358003.89</v>
      </c>
    </row>
    <row r="68" spans="1:9" x14ac:dyDescent="0.2">
      <c r="A68" s="24">
        <v>1246</v>
      </c>
      <c r="B68" s="22" t="s">
        <v>245</v>
      </c>
      <c r="C68" s="26">
        <v>86052323.75</v>
      </c>
      <c r="D68" s="26">
        <v>2928650.92</v>
      </c>
      <c r="E68" s="26">
        <v>-24519659.859999999</v>
      </c>
    </row>
    <row r="69" spans="1:9" x14ac:dyDescent="0.2">
      <c r="A69" s="24">
        <v>1247</v>
      </c>
      <c r="B69" s="22" t="s">
        <v>246</v>
      </c>
      <c r="C69" s="26">
        <v>1010016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619002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12774068.68</v>
      </c>
      <c r="D74" s="26">
        <f>SUM(D75:D79)</f>
        <v>1188191.71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11252671.98</v>
      </c>
      <c r="D75" s="26">
        <v>1041342.15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1521396.7</v>
      </c>
      <c r="D78" s="26">
        <v>146849.56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1214356.98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1214356.98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-16980</v>
      </c>
    </row>
    <row r="97" spans="1:8" x14ac:dyDescent="0.2">
      <c r="A97" s="24">
        <v>1191</v>
      </c>
      <c r="B97" s="22" t="s">
        <v>591</v>
      </c>
      <c r="C97" s="26">
        <v>-16980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75229049.010000005</v>
      </c>
      <c r="D110" s="26">
        <f>SUM(D111:D119)</f>
        <v>75229049.010000005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11395727.210000001</v>
      </c>
      <c r="D111" s="26">
        <f>C111</f>
        <v>11395727.210000001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36703195.100000001</v>
      </c>
      <c r="D112" s="26">
        <f t="shared" ref="D112:D119" si="1">C112</f>
        <v>36703195.100000001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13190240.75</v>
      </c>
      <c r="D113" s="26">
        <f t="shared" si="1"/>
        <v>13190240.75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1272235.58</v>
      </c>
      <c r="D115" s="26">
        <f t="shared" si="1"/>
        <v>1272235.58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9739902.4000000004</v>
      </c>
      <c r="D117" s="26">
        <f t="shared" si="1"/>
        <v>9739902.4000000004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-59754.87</v>
      </c>
      <c r="D118" s="26">
        <f t="shared" si="1"/>
        <v>-59754.87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2987502.84</v>
      </c>
      <c r="D119" s="26">
        <f t="shared" si="1"/>
        <v>2987502.84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4" x14ac:dyDescent="0.2">
      <c r="A145" s="24">
        <v>2199</v>
      </c>
      <c r="B145" s="22" t="s">
        <v>301</v>
      </c>
      <c r="C145" s="26">
        <v>0</v>
      </c>
    </row>
    <row r="146" spans="1:4" x14ac:dyDescent="0.2">
      <c r="A146" s="24">
        <v>2240</v>
      </c>
      <c r="B146" s="22" t="s">
        <v>302</v>
      </c>
      <c r="C146" s="26">
        <f>SUM(C147:C149)</f>
        <v>0</v>
      </c>
    </row>
    <row r="147" spans="1:4" x14ac:dyDescent="0.2">
      <c r="A147" s="24">
        <v>2241</v>
      </c>
      <c r="B147" s="22" t="s">
        <v>303</v>
      </c>
      <c r="C147" s="26">
        <v>0</v>
      </c>
    </row>
    <row r="148" spans="1:4" x14ac:dyDescent="0.2">
      <c r="A148" s="24">
        <v>2242</v>
      </c>
      <c r="B148" s="22" t="s">
        <v>304</v>
      </c>
      <c r="C148" s="26">
        <v>0</v>
      </c>
    </row>
    <row r="149" spans="1:4" x14ac:dyDescent="0.2">
      <c r="A149" s="24">
        <v>2249</v>
      </c>
      <c r="B149" s="22" t="s">
        <v>305</v>
      </c>
      <c r="C149" s="26">
        <v>0</v>
      </c>
    </row>
    <row r="156" spans="1:4" ht="12" x14ac:dyDescent="0.2">
      <c r="B156" s="139" t="s">
        <v>628</v>
      </c>
      <c r="C156" s="143" t="s">
        <v>629</v>
      </c>
      <c r="D156" s="143"/>
    </row>
    <row r="157" spans="1:4" ht="12" x14ac:dyDescent="0.2">
      <c r="B157" s="139" t="s">
        <v>630</v>
      </c>
      <c r="C157" s="143" t="s">
        <v>631</v>
      </c>
      <c r="D157" s="143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C156:D156"/>
    <mergeCell ref="C157:D157"/>
  </mergeCells>
  <pageMargins left="0" right="0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1"/>
  <sheetViews>
    <sheetView topLeftCell="A46" zoomScaleNormal="100" workbookViewId="0">
      <selection activeCell="B230" sqref="B230:D23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1" t="s">
        <v>626</v>
      </c>
      <c r="B1" s="141"/>
      <c r="C1" s="141"/>
      <c r="D1" s="16" t="s">
        <v>614</v>
      </c>
      <c r="E1" s="27">
        <v>2020</v>
      </c>
    </row>
    <row r="2" spans="1:5" s="18" customFormat="1" ht="18.95" customHeight="1" x14ac:dyDescent="0.25">
      <c r="A2" s="141" t="s">
        <v>621</v>
      </c>
      <c r="B2" s="141"/>
      <c r="C2" s="141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1" t="s">
        <v>627</v>
      </c>
      <c r="B3" s="141"/>
      <c r="C3" s="141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169163966.46000001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99192160.330000013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213905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87918934.980000004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7100484.2000000002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3958836.15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60049149.810000002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4455827.5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55593322.310000002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1864287.78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1864287.78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8058368.5399999991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7544545.0199999996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513823.52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677656885.45999992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677656885.45999992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356898375.42000002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264904084.13999999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51205590.170000002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4648835.7300000004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625999683.74000013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493244273.49000001</v>
      </c>
      <c r="D100" s="59">
        <f>C100/$C$99</f>
        <v>0.78793054741360202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282386835.86000001</v>
      </c>
      <c r="D101" s="59">
        <f t="shared" ref="D101:D164" si="0">C101/$C$99</f>
        <v>0.45109740978285429</v>
      </c>
      <c r="E101" s="58"/>
    </row>
    <row r="102" spans="1:5" x14ac:dyDescent="0.2">
      <c r="A102" s="56">
        <v>5111</v>
      </c>
      <c r="B102" s="53" t="s">
        <v>364</v>
      </c>
      <c r="C102" s="57">
        <v>170049876.93000001</v>
      </c>
      <c r="D102" s="59">
        <f t="shared" si="0"/>
        <v>0.271645308051989</v>
      </c>
      <c r="E102" s="58"/>
    </row>
    <row r="103" spans="1:5" x14ac:dyDescent="0.2">
      <c r="A103" s="56">
        <v>5112</v>
      </c>
      <c r="B103" s="53" t="s">
        <v>365</v>
      </c>
      <c r="C103" s="57">
        <v>4100757.56</v>
      </c>
      <c r="D103" s="59">
        <f t="shared" si="0"/>
        <v>6.5507342359987361E-3</v>
      </c>
      <c r="E103" s="58"/>
    </row>
    <row r="104" spans="1:5" x14ac:dyDescent="0.2">
      <c r="A104" s="56">
        <v>5113</v>
      </c>
      <c r="B104" s="53" t="s">
        <v>366</v>
      </c>
      <c r="C104" s="57">
        <v>31448416.219999999</v>
      </c>
      <c r="D104" s="59">
        <f t="shared" si="0"/>
        <v>5.0237111993592702E-2</v>
      </c>
      <c r="E104" s="58"/>
    </row>
    <row r="105" spans="1:5" x14ac:dyDescent="0.2">
      <c r="A105" s="56">
        <v>5114</v>
      </c>
      <c r="B105" s="53" t="s">
        <v>367</v>
      </c>
      <c r="C105" s="57">
        <v>54568633.049999997</v>
      </c>
      <c r="D105" s="59">
        <f t="shared" si="0"/>
        <v>8.7170384374609819E-2</v>
      </c>
      <c r="E105" s="58"/>
    </row>
    <row r="106" spans="1:5" x14ac:dyDescent="0.2">
      <c r="A106" s="56">
        <v>5115</v>
      </c>
      <c r="B106" s="53" t="s">
        <v>368</v>
      </c>
      <c r="C106" s="57">
        <v>22219152.100000001</v>
      </c>
      <c r="D106" s="59">
        <f t="shared" si="0"/>
        <v>3.5493871126664023E-2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49337615.870000005</v>
      </c>
      <c r="D108" s="59">
        <f t="shared" si="0"/>
        <v>7.8814122676924017E-2</v>
      </c>
      <c r="E108" s="58"/>
    </row>
    <row r="109" spans="1:5" x14ac:dyDescent="0.2">
      <c r="A109" s="56">
        <v>5121</v>
      </c>
      <c r="B109" s="53" t="s">
        <v>371</v>
      </c>
      <c r="C109" s="57">
        <v>4033530.1</v>
      </c>
      <c r="D109" s="59">
        <f t="shared" si="0"/>
        <v>6.4433420731171941E-3</v>
      </c>
      <c r="E109" s="58"/>
    </row>
    <row r="110" spans="1:5" x14ac:dyDescent="0.2">
      <c r="A110" s="56">
        <v>5122</v>
      </c>
      <c r="B110" s="53" t="s">
        <v>372</v>
      </c>
      <c r="C110" s="57">
        <v>2480898.89</v>
      </c>
      <c r="D110" s="59">
        <f t="shared" si="0"/>
        <v>3.9630992705587459E-3</v>
      </c>
      <c r="E110" s="58"/>
    </row>
    <row r="111" spans="1:5" x14ac:dyDescent="0.2">
      <c r="A111" s="56">
        <v>5123</v>
      </c>
      <c r="B111" s="53" t="s">
        <v>373</v>
      </c>
      <c r="C111" s="57">
        <v>5614.4</v>
      </c>
      <c r="D111" s="59">
        <f t="shared" si="0"/>
        <v>8.9686946268999378E-6</v>
      </c>
      <c r="E111" s="58"/>
    </row>
    <row r="112" spans="1:5" x14ac:dyDescent="0.2">
      <c r="A112" s="56">
        <v>5124</v>
      </c>
      <c r="B112" s="53" t="s">
        <v>374</v>
      </c>
      <c r="C112" s="57">
        <v>7691358.9000000004</v>
      </c>
      <c r="D112" s="59">
        <f t="shared" si="0"/>
        <v>1.228652202194162E-2</v>
      </c>
      <c r="E112" s="58"/>
    </row>
    <row r="113" spans="1:5" x14ac:dyDescent="0.2">
      <c r="A113" s="56">
        <v>5125</v>
      </c>
      <c r="B113" s="53" t="s">
        <v>375</v>
      </c>
      <c r="C113" s="57">
        <v>219916.78</v>
      </c>
      <c r="D113" s="59">
        <f t="shared" si="0"/>
        <v>3.5130493786533486E-4</v>
      </c>
      <c r="E113" s="58"/>
    </row>
    <row r="114" spans="1:5" x14ac:dyDescent="0.2">
      <c r="A114" s="56">
        <v>5126</v>
      </c>
      <c r="B114" s="53" t="s">
        <v>376</v>
      </c>
      <c r="C114" s="57">
        <v>20875536.780000001</v>
      </c>
      <c r="D114" s="59">
        <f t="shared" si="0"/>
        <v>3.3347519690873122E-2</v>
      </c>
      <c r="E114" s="58"/>
    </row>
    <row r="115" spans="1:5" x14ac:dyDescent="0.2">
      <c r="A115" s="56">
        <v>5127</v>
      </c>
      <c r="B115" s="53" t="s">
        <v>377</v>
      </c>
      <c r="C115" s="57">
        <v>7973542.3899999997</v>
      </c>
      <c r="D115" s="59">
        <f t="shared" si="0"/>
        <v>1.273729459791819E-2</v>
      </c>
      <c r="E115" s="58"/>
    </row>
    <row r="116" spans="1:5" x14ac:dyDescent="0.2">
      <c r="A116" s="56">
        <v>5128</v>
      </c>
      <c r="B116" s="53" t="s">
        <v>378</v>
      </c>
      <c r="C116" s="57">
        <v>2129903.36</v>
      </c>
      <c r="D116" s="59">
        <f t="shared" si="0"/>
        <v>3.4024032524665369E-3</v>
      </c>
      <c r="E116" s="58"/>
    </row>
    <row r="117" spans="1:5" x14ac:dyDescent="0.2">
      <c r="A117" s="56">
        <v>5129</v>
      </c>
      <c r="B117" s="53" t="s">
        <v>379</v>
      </c>
      <c r="C117" s="57">
        <v>3927314.27</v>
      </c>
      <c r="D117" s="59">
        <f t="shared" si="0"/>
        <v>6.2736681375563652E-3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161519821.75999999</v>
      </c>
      <c r="D118" s="59">
        <f t="shared" si="0"/>
        <v>0.25801901495382368</v>
      </c>
      <c r="E118" s="58"/>
    </row>
    <row r="119" spans="1:5" x14ac:dyDescent="0.2">
      <c r="A119" s="56">
        <v>5131</v>
      </c>
      <c r="B119" s="53" t="s">
        <v>381</v>
      </c>
      <c r="C119" s="57">
        <v>14699120.23</v>
      </c>
      <c r="D119" s="59">
        <f t="shared" si="0"/>
        <v>2.3481034594428112E-2</v>
      </c>
      <c r="E119" s="58"/>
    </row>
    <row r="120" spans="1:5" x14ac:dyDescent="0.2">
      <c r="A120" s="56">
        <v>5132</v>
      </c>
      <c r="B120" s="53" t="s">
        <v>382</v>
      </c>
      <c r="C120" s="57">
        <v>35499662.359999999</v>
      </c>
      <c r="D120" s="59">
        <f t="shared" si="0"/>
        <v>5.6708754464394058E-2</v>
      </c>
      <c r="E120" s="58"/>
    </row>
    <row r="121" spans="1:5" x14ac:dyDescent="0.2">
      <c r="A121" s="56">
        <v>5133</v>
      </c>
      <c r="B121" s="53" t="s">
        <v>383</v>
      </c>
      <c r="C121" s="57">
        <v>53925220.539999999</v>
      </c>
      <c r="D121" s="59">
        <f t="shared" si="0"/>
        <v>8.614256834416717E-2</v>
      </c>
      <c r="E121" s="58"/>
    </row>
    <row r="122" spans="1:5" x14ac:dyDescent="0.2">
      <c r="A122" s="56">
        <v>5134</v>
      </c>
      <c r="B122" s="53" t="s">
        <v>384</v>
      </c>
      <c r="C122" s="57">
        <v>3272693.7599999998</v>
      </c>
      <c r="D122" s="59">
        <f t="shared" si="0"/>
        <v>5.227947944713764E-3</v>
      </c>
      <c r="E122" s="58"/>
    </row>
    <row r="123" spans="1:5" x14ac:dyDescent="0.2">
      <c r="A123" s="56">
        <v>5135</v>
      </c>
      <c r="B123" s="53" t="s">
        <v>385</v>
      </c>
      <c r="C123" s="57">
        <v>10226723.09</v>
      </c>
      <c r="D123" s="59">
        <f t="shared" si="0"/>
        <v>1.6336626608021612E-2</v>
      </c>
      <c r="E123" s="58"/>
    </row>
    <row r="124" spans="1:5" x14ac:dyDescent="0.2">
      <c r="A124" s="56">
        <v>5136</v>
      </c>
      <c r="B124" s="53" t="s">
        <v>386</v>
      </c>
      <c r="C124" s="57">
        <v>8364795.2699999996</v>
      </c>
      <c r="D124" s="59">
        <f t="shared" si="0"/>
        <v>1.3362299514314445E-2</v>
      </c>
      <c r="E124" s="58"/>
    </row>
    <row r="125" spans="1:5" x14ac:dyDescent="0.2">
      <c r="A125" s="56">
        <v>5137</v>
      </c>
      <c r="B125" s="53" t="s">
        <v>387</v>
      </c>
      <c r="C125" s="57">
        <v>135063.97</v>
      </c>
      <c r="D125" s="59">
        <f t="shared" si="0"/>
        <v>2.157572495772967E-4</v>
      </c>
      <c r="E125" s="58"/>
    </row>
    <row r="126" spans="1:5" x14ac:dyDescent="0.2">
      <c r="A126" s="56">
        <v>5138</v>
      </c>
      <c r="B126" s="53" t="s">
        <v>388</v>
      </c>
      <c r="C126" s="57">
        <v>5156290.46</v>
      </c>
      <c r="D126" s="59">
        <f t="shared" si="0"/>
        <v>8.2368898801897638E-3</v>
      </c>
      <c r="E126" s="58"/>
    </row>
    <row r="127" spans="1:5" x14ac:dyDescent="0.2">
      <c r="A127" s="56">
        <v>5139</v>
      </c>
      <c r="B127" s="53" t="s">
        <v>389</v>
      </c>
      <c r="C127" s="57">
        <v>30240252.079999998</v>
      </c>
      <c r="D127" s="59">
        <f t="shared" si="0"/>
        <v>4.8307136354017469E-2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88405563.950000003</v>
      </c>
      <c r="D128" s="59">
        <f t="shared" si="0"/>
        <v>0.14122301695397976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601309.52</v>
      </c>
      <c r="D129" s="59">
        <f t="shared" si="0"/>
        <v>9.6055882393982991E-4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601309.52</v>
      </c>
      <c r="D131" s="59">
        <f t="shared" si="0"/>
        <v>9.6055882393982991E-4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44801123.350000001</v>
      </c>
      <c r="D132" s="59">
        <f t="shared" si="0"/>
        <v>7.1567325852847391E-2</v>
      </c>
      <c r="E132" s="58"/>
    </row>
    <row r="133" spans="1:5" x14ac:dyDescent="0.2">
      <c r="A133" s="56">
        <v>5221</v>
      </c>
      <c r="B133" s="53" t="s">
        <v>395</v>
      </c>
      <c r="C133" s="57">
        <v>44801123.350000001</v>
      </c>
      <c r="D133" s="59">
        <f t="shared" si="0"/>
        <v>7.1567325852847391E-2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2017024.89</v>
      </c>
      <c r="D135" s="59">
        <f t="shared" si="0"/>
        <v>3.2220861166405027E-3</v>
      </c>
      <c r="E135" s="58"/>
    </row>
    <row r="136" spans="1:5" x14ac:dyDescent="0.2">
      <c r="A136" s="56">
        <v>5231</v>
      </c>
      <c r="B136" s="53" t="s">
        <v>397</v>
      </c>
      <c r="C136" s="57">
        <v>2017024.89</v>
      </c>
      <c r="D136" s="59">
        <f t="shared" si="0"/>
        <v>3.2220861166405027E-3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40986106.189999998</v>
      </c>
      <c r="D138" s="59">
        <f t="shared" si="0"/>
        <v>6.5473046160552023E-2</v>
      </c>
      <c r="E138" s="58"/>
    </row>
    <row r="139" spans="1:5" x14ac:dyDescent="0.2">
      <c r="A139" s="56">
        <v>5241</v>
      </c>
      <c r="B139" s="53" t="s">
        <v>399</v>
      </c>
      <c r="C139" s="57">
        <v>15472654.15</v>
      </c>
      <c r="D139" s="59">
        <f t="shared" si="0"/>
        <v>2.4716712407200421E-2</v>
      </c>
      <c r="E139" s="58"/>
    </row>
    <row r="140" spans="1:5" x14ac:dyDescent="0.2">
      <c r="A140" s="56">
        <v>5242</v>
      </c>
      <c r="B140" s="53" t="s">
        <v>400</v>
      </c>
      <c r="C140" s="57">
        <v>7629494</v>
      </c>
      <c r="D140" s="59">
        <f t="shared" si="0"/>
        <v>1.2187696253164243E-2</v>
      </c>
      <c r="E140" s="58"/>
    </row>
    <row r="141" spans="1:5" x14ac:dyDescent="0.2">
      <c r="A141" s="56">
        <v>5243</v>
      </c>
      <c r="B141" s="53" t="s">
        <v>401</v>
      </c>
      <c r="C141" s="57">
        <v>2385600</v>
      </c>
      <c r="D141" s="59">
        <f t="shared" si="0"/>
        <v>3.8108645450862949E-3</v>
      </c>
      <c r="E141" s="58"/>
    </row>
    <row r="142" spans="1:5" x14ac:dyDescent="0.2">
      <c r="A142" s="56">
        <v>5244</v>
      </c>
      <c r="B142" s="53" t="s">
        <v>402</v>
      </c>
      <c r="C142" s="57">
        <v>15498358.039999999</v>
      </c>
      <c r="D142" s="59">
        <f t="shared" si="0"/>
        <v>2.4757772955101072E-2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13036806.380000001</v>
      </c>
      <c r="D161" s="59">
        <f t="shared" si="0"/>
        <v>2.0825579818367208E-2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13036806.380000001</v>
      </c>
      <c r="D168" s="59">
        <f t="shared" si="1"/>
        <v>2.0825579818367208E-2</v>
      </c>
      <c r="E168" s="58"/>
    </row>
    <row r="169" spans="1:5" x14ac:dyDescent="0.2">
      <c r="A169" s="56">
        <v>5331</v>
      </c>
      <c r="B169" s="53" t="s">
        <v>425</v>
      </c>
      <c r="C169" s="57">
        <v>13036806.380000001</v>
      </c>
      <c r="D169" s="59">
        <f t="shared" si="1"/>
        <v>2.0825579818367208E-2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7344698.0899999999</v>
      </c>
      <c r="D171" s="59">
        <f t="shared" si="1"/>
        <v>1.1732750480191158E-2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7344698.0899999999</v>
      </c>
      <c r="D172" s="59">
        <f t="shared" si="1"/>
        <v>1.1732750480191158E-2</v>
      </c>
      <c r="E172" s="58"/>
    </row>
    <row r="173" spans="1:5" x14ac:dyDescent="0.2">
      <c r="A173" s="56">
        <v>5411</v>
      </c>
      <c r="B173" s="53" t="s">
        <v>429</v>
      </c>
      <c r="C173" s="57">
        <v>7344698.0899999999</v>
      </c>
      <c r="D173" s="59">
        <f t="shared" si="1"/>
        <v>1.1732750480191158E-2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23968341.829999998</v>
      </c>
      <c r="D186" s="59">
        <f t="shared" si="1"/>
        <v>3.828810533385972E-2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23968341.829999998</v>
      </c>
      <c r="D187" s="59">
        <f t="shared" si="1"/>
        <v>3.828810533385972E-2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10601765.949999999</v>
      </c>
      <c r="D190" s="59">
        <f t="shared" si="1"/>
        <v>1.693573691069673E-2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12178384.17</v>
      </c>
      <c r="D192" s="59">
        <f t="shared" si="1"/>
        <v>1.9454297639961933E-2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1188191.71</v>
      </c>
      <c r="D194" s="59">
        <f t="shared" si="1"/>
        <v>1.8980707832010632E-3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  <row r="230" spans="2:4" ht="12" x14ac:dyDescent="0.2">
      <c r="B230" s="139" t="s">
        <v>628</v>
      </c>
      <c r="C230" s="143" t="s">
        <v>629</v>
      </c>
      <c r="D230" s="143"/>
    </row>
    <row r="231" spans="2:4" ht="12" x14ac:dyDescent="0.2">
      <c r="B231" s="139" t="s">
        <v>630</v>
      </c>
      <c r="C231" s="143" t="s">
        <v>631</v>
      </c>
      <c r="D231" s="143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230:D230"/>
    <mergeCell ref="C231:D231"/>
  </mergeCells>
  <pageMargins left="0" right="0" top="0.74803149606299213" bottom="0.74803149606299213" header="0.31496062992125984" footer="0.31496062992125984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22" workbookViewId="0">
      <selection activeCell="B34" sqref="B34:D35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6" t="s">
        <v>626</v>
      </c>
      <c r="B1" s="146"/>
      <c r="C1" s="146"/>
      <c r="D1" s="29" t="s">
        <v>614</v>
      </c>
      <c r="E1" s="30">
        <v>2020</v>
      </c>
    </row>
    <row r="2" spans="1:5" ht="18.95" customHeight="1" x14ac:dyDescent="0.2">
      <c r="A2" s="146" t="s">
        <v>622</v>
      </c>
      <c r="B2" s="146"/>
      <c r="C2" s="146"/>
      <c r="D2" s="16" t="s">
        <v>619</v>
      </c>
      <c r="E2" s="30" t="str">
        <f>ESF!H2</f>
        <v>TRIMESTRAL</v>
      </c>
    </row>
    <row r="3" spans="1:5" ht="18.95" customHeight="1" x14ac:dyDescent="0.2">
      <c r="A3" s="146" t="s">
        <v>627</v>
      </c>
      <c r="B3" s="146"/>
      <c r="C3" s="146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486275436.76999998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220821168.18000001</v>
      </c>
    </row>
    <row r="15" spans="1:5" x14ac:dyDescent="0.2">
      <c r="A15" s="35">
        <v>3220</v>
      </c>
      <c r="B15" s="31" t="s">
        <v>474</v>
      </c>
      <c r="C15" s="36">
        <v>1493315330.6800001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  <row r="34" spans="2:4" ht="12" x14ac:dyDescent="0.2">
      <c r="B34" s="139" t="s">
        <v>628</v>
      </c>
      <c r="C34" s="143" t="s">
        <v>629</v>
      </c>
      <c r="D34" s="143"/>
    </row>
    <row r="35" spans="2:4" ht="12" x14ac:dyDescent="0.2">
      <c r="B35" s="139" t="s">
        <v>630</v>
      </c>
      <c r="C35" s="143" t="s">
        <v>631</v>
      </c>
      <c r="D35" s="143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34:D34"/>
    <mergeCell ref="C35:D35"/>
  </mergeCells>
  <pageMargins left="0" right="0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79" workbookViewId="0">
      <selection activeCell="C90" sqref="C90:D90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6" t="s">
        <v>626</v>
      </c>
      <c r="B1" s="146"/>
      <c r="C1" s="146"/>
      <c r="D1" s="29" t="s">
        <v>614</v>
      </c>
      <c r="E1" s="30">
        <v>2020</v>
      </c>
    </row>
    <row r="2" spans="1:5" s="37" customFormat="1" ht="18.95" customHeight="1" x14ac:dyDescent="0.25">
      <c r="A2" s="146" t="s">
        <v>623</v>
      </c>
      <c r="B2" s="146"/>
      <c r="C2" s="146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6" t="s">
        <v>627</v>
      </c>
      <c r="B3" s="146"/>
      <c r="C3" s="146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696210.62</v>
      </c>
      <c r="D8" s="36">
        <v>0</v>
      </c>
    </row>
    <row r="9" spans="1:5" x14ac:dyDescent="0.2">
      <c r="A9" s="35">
        <v>1112</v>
      </c>
      <c r="B9" s="31" t="s">
        <v>488</v>
      </c>
      <c r="C9" s="36">
        <v>69452619.189999998</v>
      </c>
      <c r="D9" s="36">
        <v>44264860.109999999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123723374.27</v>
      </c>
      <c r="D11" s="36">
        <v>84057646.010000005</v>
      </c>
    </row>
    <row r="12" spans="1:5" x14ac:dyDescent="0.2">
      <c r="A12" s="35">
        <v>1115</v>
      </c>
      <c r="B12" s="31" t="s">
        <v>199</v>
      </c>
      <c r="C12" s="36">
        <v>49434757.890000001</v>
      </c>
      <c r="D12" s="36">
        <v>38396356.579999998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243306961.96999997</v>
      </c>
      <c r="D15" s="36">
        <f>SUM(D8:D14)</f>
        <v>166718862.69999999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1973147658.5599999</v>
      </c>
    </row>
    <row r="21" spans="1:5" x14ac:dyDescent="0.2">
      <c r="A21" s="35">
        <v>1231</v>
      </c>
      <c r="B21" s="31" t="s">
        <v>232</v>
      </c>
      <c r="C21" s="36">
        <v>448820328.87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212039803.91</v>
      </c>
    </row>
    <row r="24" spans="1:5" x14ac:dyDescent="0.2">
      <c r="A24" s="35">
        <v>1234</v>
      </c>
      <c r="B24" s="31" t="s">
        <v>235</v>
      </c>
      <c r="C24" s="36">
        <v>9811518.8000000007</v>
      </c>
    </row>
    <row r="25" spans="1:5" x14ac:dyDescent="0.2">
      <c r="A25" s="35">
        <v>1235</v>
      </c>
      <c r="B25" s="31" t="s">
        <v>236</v>
      </c>
      <c r="C25" s="36">
        <v>1288311863.4100001</v>
      </c>
    </row>
    <row r="26" spans="1:5" x14ac:dyDescent="0.2">
      <c r="A26" s="35">
        <v>1236</v>
      </c>
      <c r="B26" s="31" t="s">
        <v>237</v>
      </c>
      <c r="C26" s="36">
        <v>14164143.57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285544668.78999996</v>
      </c>
    </row>
    <row r="29" spans="1:5" x14ac:dyDescent="0.2">
      <c r="A29" s="35">
        <v>1241</v>
      </c>
      <c r="B29" s="31" t="s">
        <v>240</v>
      </c>
      <c r="C29" s="36">
        <v>52244272.219999999</v>
      </c>
    </row>
    <row r="30" spans="1:5" x14ac:dyDescent="0.2">
      <c r="A30" s="35">
        <v>1242</v>
      </c>
      <c r="B30" s="31" t="s">
        <v>241</v>
      </c>
      <c r="C30" s="36">
        <v>8001895.5499999998</v>
      </c>
    </row>
    <row r="31" spans="1:5" x14ac:dyDescent="0.2">
      <c r="A31" s="35">
        <v>1243</v>
      </c>
      <c r="B31" s="31" t="s">
        <v>242</v>
      </c>
      <c r="C31" s="36">
        <v>1960257.68</v>
      </c>
    </row>
    <row r="32" spans="1:5" x14ac:dyDescent="0.2">
      <c r="A32" s="35">
        <v>1244</v>
      </c>
      <c r="B32" s="31" t="s">
        <v>243</v>
      </c>
      <c r="C32" s="36">
        <v>113126195.12</v>
      </c>
    </row>
    <row r="33" spans="1:5" x14ac:dyDescent="0.2">
      <c r="A33" s="35">
        <v>1245</v>
      </c>
      <c r="B33" s="31" t="s">
        <v>244</v>
      </c>
      <c r="C33" s="36">
        <v>22530706.469999999</v>
      </c>
    </row>
    <row r="34" spans="1:5" x14ac:dyDescent="0.2">
      <c r="A34" s="35">
        <v>1246</v>
      </c>
      <c r="B34" s="31" t="s">
        <v>245</v>
      </c>
      <c r="C34" s="36">
        <v>86052323.75</v>
      </c>
    </row>
    <row r="35" spans="1:5" x14ac:dyDescent="0.2">
      <c r="A35" s="35">
        <v>1247</v>
      </c>
      <c r="B35" s="31" t="s">
        <v>246</v>
      </c>
      <c r="C35" s="36">
        <v>1010016</v>
      </c>
    </row>
    <row r="36" spans="1:5" x14ac:dyDescent="0.2">
      <c r="A36" s="35">
        <v>1248</v>
      </c>
      <c r="B36" s="31" t="s">
        <v>247</v>
      </c>
      <c r="C36" s="36">
        <v>619002</v>
      </c>
    </row>
    <row r="37" spans="1:5" x14ac:dyDescent="0.2">
      <c r="A37" s="35">
        <v>1250</v>
      </c>
      <c r="B37" s="31" t="s">
        <v>249</v>
      </c>
      <c r="C37" s="36">
        <f>SUM(C38:C42)</f>
        <v>12774068.68</v>
      </c>
    </row>
    <row r="38" spans="1:5" x14ac:dyDescent="0.2">
      <c r="A38" s="35">
        <v>1251</v>
      </c>
      <c r="B38" s="31" t="s">
        <v>250</v>
      </c>
      <c r="C38" s="36">
        <v>11252671.98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1521396.7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23968341.829999998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23968341.829999998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10601765.949999999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12178384.17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1188191.71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  <row r="89" spans="2:4" ht="12" x14ac:dyDescent="0.2">
      <c r="B89" s="139" t="s">
        <v>628</v>
      </c>
      <c r="C89" s="143" t="s">
        <v>629</v>
      </c>
      <c r="D89" s="143"/>
    </row>
    <row r="90" spans="2:4" ht="12" x14ac:dyDescent="0.2">
      <c r="B90" s="139" t="s">
        <v>630</v>
      </c>
      <c r="C90" s="143" t="s">
        <v>631</v>
      </c>
      <c r="D90" s="143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89:D89"/>
    <mergeCell ref="C90:D90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</dataValidations>
  <pageMargins left="0" right="0" top="0.74803149606299213" bottom="0.74803149606299213" header="0.31496062992125984" footer="0.31496062992125984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2021-03-01T16:22:37Z</cp:lastPrinted>
  <dcterms:created xsi:type="dcterms:W3CDTF">2012-12-11T20:36:24Z</dcterms:created>
  <dcterms:modified xsi:type="dcterms:W3CDTF">2021-03-01T17:57:55Z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