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 activeTab="1"/>
  </bookViews>
  <sheets>
    <sheet name="Hoja1" sheetId="1" r:id="rId1"/>
    <sheet name="f1 (4)" sheetId="38" r:id="rId2"/>
    <sheet name="Hoja1 (10)" sheetId="37" r:id="rId3"/>
    <sheet name="Hoja1 (9)" sheetId="36" r:id="rId4"/>
    <sheet name="Hoja1 (8)" sheetId="35" r:id="rId5"/>
    <sheet name="Hoja1 (7)" sheetId="34" r:id="rId6"/>
    <sheet name="F6A (4)" sheetId="33" r:id="rId7"/>
    <sheet name="F6B (4)" sheetId="32" r:id="rId8"/>
    <sheet name="F6C (4)" sheetId="31" r:id="rId9"/>
    <sheet name="F6D (4)" sheetId="30" r:id="rId10"/>
    <sheet name="f1 (3)" sheetId="29" r:id="rId11"/>
    <sheet name="f2 (2)" sheetId="28" r:id="rId12"/>
    <sheet name="f3 (2)" sheetId="27" r:id="rId13"/>
    <sheet name="f4 (2)" sheetId="26" r:id="rId14"/>
    <sheet name="f5 (2)" sheetId="25" r:id="rId15"/>
    <sheet name="f6a (3)" sheetId="24" r:id="rId16"/>
    <sheet name="f6b (3)" sheetId="23" r:id="rId17"/>
    <sheet name="f6c (3)" sheetId="22" r:id="rId18"/>
    <sheet name="f6d (3)" sheetId="21" r:id="rId19"/>
    <sheet name="Hoja1 (6)" sheetId="20" r:id="rId20"/>
    <sheet name="f6d (2)" sheetId="19" r:id="rId21"/>
    <sheet name="f6c (2)" sheetId="18" r:id="rId22"/>
    <sheet name="f6b (2)" sheetId="17" r:id="rId23"/>
    <sheet name="f6a (2)" sheetId="16" r:id="rId24"/>
    <sheet name="f5" sheetId="15" r:id="rId25"/>
    <sheet name="f4" sheetId="14" r:id="rId26"/>
    <sheet name="f3" sheetId="13" r:id="rId27"/>
    <sheet name="f2" sheetId="12" r:id="rId28"/>
    <sheet name="f1 (2)" sheetId="11" r:id="rId29"/>
    <sheet name="F6D" sheetId="10" r:id="rId30"/>
    <sheet name="F6C" sheetId="9" r:id="rId31"/>
    <sheet name="F6B" sheetId="8" r:id="rId32"/>
    <sheet name="F6A" sheetId="7" r:id="rId33"/>
    <sheet name="Hoja1 (5)" sheetId="6" r:id="rId34"/>
    <sheet name="Hoja1 (4)" sheetId="5" r:id="rId35"/>
    <sheet name="Hoja1 (3)" sheetId="4" r:id="rId36"/>
    <sheet name="Hoja1 (2)" sheetId="3" r:id="rId37"/>
    <sheet name="f1" sheetId="2" r:id="rId38"/>
  </sheets>
  <definedNames>
    <definedName name="_xlnm.Print_Area" localSheetId="32">F6A!$A$1:$G$160</definedName>
    <definedName name="_xlnm.Print_Area" localSheetId="6">'F6A (4)'!$A$1:$G$160</definedName>
    <definedName name="_xlnm.Print_Area" localSheetId="30">F6C!$A$1:$G$78</definedName>
    <definedName name="_xlnm.Print_Area" localSheetId="8">'F6C (4)'!$A$1:$G$78</definedName>
    <definedName name="_xlnm.Print_Area" localSheetId="34">'Hoja1 (4)'!$A$1:$E$75</definedName>
    <definedName name="_xlnm.Print_Area" localSheetId="4">'Hoja1 (8)'!$A$1:$E$75</definedName>
  </definedNames>
  <calcPr calcId="152511"/>
  <fileRecoveryPr repairLoad="1"/>
</workbook>
</file>

<file path=xl/calcChain.xml><?xml version="1.0" encoding="utf-8"?>
<calcChain xmlns="http://schemas.openxmlformats.org/spreadsheetml/2006/main">
  <c r="F41" i="37" l="1"/>
  <c r="E41" i="37"/>
  <c r="D41" i="37"/>
  <c r="C41" i="37"/>
  <c r="B41" i="37"/>
  <c r="F30" i="37"/>
  <c r="F29" i="37"/>
  <c r="F28" i="37"/>
  <c r="F27" i="37" s="1"/>
  <c r="H27" i="37"/>
  <c r="G27" i="37"/>
  <c r="E27" i="37"/>
  <c r="D27" i="37"/>
  <c r="C27" i="37"/>
  <c r="B27" i="37"/>
  <c r="F25" i="37"/>
  <c r="F22" i="37" s="1"/>
  <c r="F24" i="37"/>
  <c r="F23" i="37"/>
  <c r="H22" i="37"/>
  <c r="G22" i="37"/>
  <c r="E22" i="37"/>
  <c r="D22" i="37"/>
  <c r="C22" i="37"/>
  <c r="B22" i="37"/>
  <c r="C20" i="37"/>
  <c r="F18" i="37"/>
  <c r="F16" i="37"/>
  <c r="F15" i="37"/>
  <c r="F14" i="37"/>
  <c r="H13" i="37"/>
  <c r="G13" i="37"/>
  <c r="E13" i="37"/>
  <c r="E8" i="37" s="1"/>
  <c r="E20" i="37" s="1"/>
  <c r="D13" i="37"/>
  <c r="C13" i="37"/>
  <c r="B13" i="37"/>
  <c r="F12" i="37"/>
  <c r="F11" i="37"/>
  <c r="H9" i="37"/>
  <c r="H8" i="37" s="1"/>
  <c r="H20" i="37" s="1"/>
  <c r="G9" i="37"/>
  <c r="G8" i="37" s="1"/>
  <c r="G20" i="37" s="1"/>
  <c r="F9" i="37"/>
  <c r="E9" i="37"/>
  <c r="D9" i="37"/>
  <c r="D8" i="37" s="1"/>
  <c r="D20" i="37" s="1"/>
  <c r="C9" i="37"/>
  <c r="B9" i="37"/>
  <c r="B8" i="37" s="1"/>
  <c r="B20" i="37" s="1"/>
  <c r="C8" i="37"/>
  <c r="K14" i="36"/>
  <c r="J14" i="36"/>
  <c r="I14" i="36"/>
  <c r="H14" i="36"/>
  <c r="G14" i="36"/>
  <c r="G20" i="36" s="1"/>
  <c r="E14" i="36"/>
  <c r="E20" i="36" s="1"/>
  <c r="K8" i="36"/>
  <c r="K20" i="36" s="1"/>
  <c r="J8" i="36"/>
  <c r="J20" i="36" s="1"/>
  <c r="I8" i="36"/>
  <c r="I20" i="36" s="1"/>
  <c r="H8" i="36"/>
  <c r="H20" i="36" s="1"/>
  <c r="G8" i="36"/>
  <c r="E8" i="36"/>
  <c r="B72" i="35"/>
  <c r="B74" i="35" s="1"/>
  <c r="D64" i="35"/>
  <c r="D72" i="35" s="1"/>
  <c r="D74" i="35" s="1"/>
  <c r="C64" i="35"/>
  <c r="C72" i="35" s="1"/>
  <c r="C74" i="35" s="1"/>
  <c r="B64" i="35"/>
  <c r="C57" i="35"/>
  <c r="C59" i="35" s="1"/>
  <c r="B57" i="35"/>
  <c r="B59" i="35" s="1"/>
  <c r="D49" i="35"/>
  <c r="D57" i="35" s="1"/>
  <c r="D59" i="35" s="1"/>
  <c r="C49" i="35"/>
  <c r="B49" i="35"/>
  <c r="D40" i="35"/>
  <c r="D44" i="35" s="1"/>
  <c r="C40" i="35"/>
  <c r="B40" i="35"/>
  <c r="B44" i="35" s="1"/>
  <c r="D37" i="35"/>
  <c r="C37" i="35"/>
  <c r="C44" i="35" s="1"/>
  <c r="B37" i="35"/>
  <c r="D29" i="35"/>
  <c r="C29" i="35"/>
  <c r="B29" i="35"/>
  <c r="D17" i="35"/>
  <c r="C17" i="35"/>
  <c r="D13" i="35"/>
  <c r="C13" i="35"/>
  <c r="B13" i="35"/>
  <c r="D8" i="35"/>
  <c r="D21" i="35" s="1"/>
  <c r="D23" i="35" s="1"/>
  <c r="D25" i="35" s="1"/>
  <c r="D33" i="35" s="1"/>
  <c r="C8" i="35"/>
  <c r="C21" i="35" s="1"/>
  <c r="C23" i="35" s="1"/>
  <c r="C25" i="35" s="1"/>
  <c r="C33" i="35" s="1"/>
  <c r="B8" i="35"/>
  <c r="B21" i="35" s="1"/>
  <c r="B23" i="35" s="1"/>
  <c r="B25" i="35" s="1"/>
  <c r="B33" i="35" s="1"/>
  <c r="G80" i="34"/>
  <c r="D80" i="34"/>
  <c r="F75" i="34"/>
  <c r="E75" i="34"/>
  <c r="D75" i="34"/>
  <c r="C75" i="34"/>
  <c r="B75" i="34"/>
  <c r="G74" i="34"/>
  <c r="D74" i="34"/>
  <c r="G73" i="34"/>
  <c r="G75" i="34" s="1"/>
  <c r="D73" i="34"/>
  <c r="G68" i="34"/>
  <c r="D68" i="34"/>
  <c r="G67" i="34"/>
  <c r="F67" i="34"/>
  <c r="E67" i="34"/>
  <c r="D67" i="34"/>
  <c r="C67" i="34"/>
  <c r="B67" i="34"/>
  <c r="C65" i="34"/>
  <c r="B65" i="34"/>
  <c r="G63" i="34"/>
  <c r="D63" i="34"/>
  <c r="G62" i="34"/>
  <c r="D62" i="34"/>
  <c r="G61" i="34"/>
  <c r="D61" i="34"/>
  <c r="G60" i="34"/>
  <c r="D60" i="34"/>
  <c r="D59" i="34" s="1"/>
  <c r="F59" i="34"/>
  <c r="G59" i="34" s="1"/>
  <c r="E59" i="34"/>
  <c r="C59" i="34"/>
  <c r="B59" i="34"/>
  <c r="G58" i="34"/>
  <c r="D58" i="34"/>
  <c r="G57" i="34"/>
  <c r="D57" i="34"/>
  <c r="G56" i="34"/>
  <c r="D56" i="34"/>
  <c r="G55" i="34"/>
  <c r="D55" i="34"/>
  <c r="D54" i="34" s="1"/>
  <c r="F54" i="34"/>
  <c r="G54" i="34" s="1"/>
  <c r="E54" i="34"/>
  <c r="C54" i="34"/>
  <c r="B54" i="34"/>
  <c r="G53" i="34"/>
  <c r="D53" i="34"/>
  <c r="G52" i="34"/>
  <c r="D52" i="34"/>
  <c r="G51" i="34"/>
  <c r="D51" i="34"/>
  <c r="G50" i="34"/>
  <c r="D50" i="34"/>
  <c r="G49" i="34"/>
  <c r="D49" i="34"/>
  <c r="G48" i="34"/>
  <c r="D48" i="34"/>
  <c r="G47" i="34"/>
  <c r="D47" i="34"/>
  <c r="G46" i="34"/>
  <c r="D46" i="34"/>
  <c r="F45" i="34"/>
  <c r="F65" i="34" s="1"/>
  <c r="G65" i="34" s="1"/>
  <c r="E45" i="34"/>
  <c r="E65" i="34" s="1"/>
  <c r="D45" i="34"/>
  <c r="D65" i="34" s="1"/>
  <c r="C45" i="34"/>
  <c r="B45" i="34"/>
  <c r="G39" i="34"/>
  <c r="D39" i="34"/>
  <c r="G38" i="34"/>
  <c r="D38" i="34"/>
  <c r="D37" i="34" s="1"/>
  <c r="F37" i="34"/>
  <c r="G37" i="34" s="1"/>
  <c r="E37" i="34"/>
  <c r="C37" i="34"/>
  <c r="B37" i="34"/>
  <c r="G36" i="34"/>
  <c r="D36" i="34"/>
  <c r="F35" i="34"/>
  <c r="G35" i="34" s="1"/>
  <c r="E35" i="34"/>
  <c r="C35" i="34"/>
  <c r="D35" i="34" s="1"/>
  <c r="B35" i="34"/>
  <c r="G34" i="34"/>
  <c r="D34" i="34"/>
  <c r="G33" i="34"/>
  <c r="D33" i="34"/>
  <c r="G32" i="34"/>
  <c r="D32" i="34"/>
  <c r="G31" i="34"/>
  <c r="D31" i="34"/>
  <c r="G30" i="34"/>
  <c r="D30" i="34"/>
  <c r="G29" i="34"/>
  <c r="D29" i="34"/>
  <c r="D28" i="34" s="1"/>
  <c r="G28" i="34"/>
  <c r="F28" i="34"/>
  <c r="E28" i="34"/>
  <c r="C28" i="34"/>
  <c r="B28" i="34"/>
  <c r="G27" i="34"/>
  <c r="D27" i="34"/>
  <c r="G26" i="34"/>
  <c r="D26" i="34"/>
  <c r="G25" i="34"/>
  <c r="D25" i="34"/>
  <c r="G24" i="34"/>
  <c r="D24" i="34"/>
  <c r="G23" i="34"/>
  <c r="D23" i="34"/>
  <c r="G22" i="34"/>
  <c r="D22" i="34"/>
  <c r="G21" i="34"/>
  <c r="D21" i="34"/>
  <c r="G20" i="34"/>
  <c r="D20" i="34"/>
  <c r="G19" i="34"/>
  <c r="D19" i="34"/>
  <c r="G18" i="34"/>
  <c r="D18" i="34"/>
  <c r="G17" i="34"/>
  <c r="D17" i="34"/>
  <c r="G16" i="34"/>
  <c r="F16" i="34"/>
  <c r="F41" i="34" s="1"/>
  <c r="E16" i="34"/>
  <c r="E41" i="34" s="1"/>
  <c r="D16" i="34"/>
  <c r="C16" i="34"/>
  <c r="C41" i="34" s="1"/>
  <c r="C70" i="34" s="1"/>
  <c r="B16" i="34"/>
  <c r="B41" i="34" s="1"/>
  <c r="B70" i="34" s="1"/>
  <c r="G15" i="34"/>
  <c r="D15" i="34"/>
  <c r="G14" i="34"/>
  <c r="D14" i="34"/>
  <c r="G13" i="34"/>
  <c r="D13" i="34"/>
  <c r="G12" i="34"/>
  <c r="D12" i="34"/>
  <c r="G11" i="34"/>
  <c r="D11" i="34"/>
  <c r="G10" i="34"/>
  <c r="D10" i="34"/>
  <c r="G9" i="34"/>
  <c r="D9" i="34"/>
  <c r="D157" i="33"/>
  <c r="G157" i="33" s="1"/>
  <c r="D156" i="33"/>
  <c r="G156" i="33" s="1"/>
  <c r="D155" i="33"/>
  <c r="G155" i="33" s="1"/>
  <c r="D154" i="33"/>
  <c r="G154" i="33" s="1"/>
  <c r="D153" i="33"/>
  <c r="D150" i="33" s="1"/>
  <c r="D152" i="33"/>
  <c r="G152" i="33" s="1"/>
  <c r="D151" i="33"/>
  <c r="G151" i="33" s="1"/>
  <c r="F150" i="33"/>
  <c r="E150" i="33"/>
  <c r="C150" i="33"/>
  <c r="B150" i="33"/>
  <c r="D149" i="33"/>
  <c r="G149" i="33" s="1"/>
  <c r="D148" i="33"/>
  <c r="G148" i="33" s="1"/>
  <c r="D147" i="33"/>
  <c r="D146" i="33" s="1"/>
  <c r="F146" i="33"/>
  <c r="E146" i="33"/>
  <c r="C146" i="33"/>
  <c r="B146" i="33"/>
  <c r="D145" i="33"/>
  <c r="G145" i="33" s="1"/>
  <c r="D144" i="33"/>
  <c r="G144" i="33" s="1"/>
  <c r="D143" i="33"/>
  <c r="G143" i="33" s="1"/>
  <c r="D142" i="33"/>
  <c r="G142" i="33" s="1"/>
  <c r="D141" i="33"/>
  <c r="G141" i="33" s="1"/>
  <c r="D140" i="33"/>
  <c r="G140" i="33" s="1"/>
  <c r="D139" i="33"/>
  <c r="G139" i="33" s="1"/>
  <c r="D138" i="33"/>
  <c r="D137" i="33" s="1"/>
  <c r="F137" i="33"/>
  <c r="E137" i="33"/>
  <c r="C137" i="33"/>
  <c r="B137" i="33"/>
  <c r="D136" i="33"/>
  <c r="G136" i="33" s="1"/>
  <c r="D135" i="33"/>
  <c r="D133" i="33" s="1"/>
  <c r="G134" i="33"/>
  <c r="D134" i="33"/>
  <c r="F133" i="33"/>
  <c r="E133" i="33"/>
  <c r="C133" i="33"/>
  <c r="B133" i="33"/>
  <c r="G132" i="33"/>
  <c r="D132" i="33"/>
  <c r="D131" i="33"/>
  <c r="G131" i="33" s="1"/>
  <c r="D130" i="33"/>
  <c r="G130" i="33" s="1"/>
  <c r="D129" i="33"/>
  <c r="G129" i="33" s="1"/>
  <c r="G128" i="33"/>
  <c r="D128" i="33"/>
  <c r="D127" i="33"/>
  <c r="G127" i="33" s="1"/>
  <c r="D126" i="33"/>
  <c r="G126" i="33" s="1"/>
  <c r="D125" i="33"/>
  <c r="D123" i="33" s="1"/>
  <c r="G124" i="33"/>
  <c r="D124" i="33"/>
  <c r="F123" i="33"/>
  <c r="E123" i="33"/>
  <c r="C123" i="33"/>
  <c r="B123" i="33"/>
  <c r="G122" i="33"/>
  <c r="D122" i="33"/>
  <c r="D121" i="33"/>
  <c r="G121" i="33" s="1"/>
  <c r="D120" i="33"/>
  <c r="G120" i="33" s="1"/>
  <c r="D119" i="33"/>
  <c r="G119" i="33" s="1"/>
  <c r="G118" i="33"/>
  <c r="D118" i="33"/>
  <c r="D117" i="33"/>
  <c r="G117" i="33" s="1"/>
  <c r="D116" i="33"/>
  <c r="G116" i="33" s="1"/>
  <c r="D115" i="33"/>
  <c r="D113" i="33" s="1"/>
  <c r="G114" i="33"/>
  <c r="D114" i="33"/>
  <c r="F113" i="33"/>
  <c r="E113" i="33"/>
  <c r="C113" i="33"/>
  <c r="B113" i="33"/>
  <c r="G112" i="33"/>
  <c r="D112" i="33"/>
  <c r="D111" i="33"/>
  <c r="G111" i="33" s="1"/>
  <c r="D110" i="33"/>
  <c r="G110" i="33" s="1"/>
  <c r="D109" i="33"/>
  <c r="G109" i="33" s="1"/>
  <c r="G108" i="33"/>
  <c r="D108" i="33"/>
  <c r="D107" i="33"/>
  <c r="G107" i="33" s="1"/>
  <c r="D106" i="33"/>
  <c r="G106" i="33" s="1"/>
  <c r="D105" i="33"/>
  <c r="D103" i="33" s="1"/>
  <c r="G104" i="33"/>
  <c r="D104" i="33"/>
  <c r="F103" i="33"/>
  <c r="E103" i="33"/>
  <c r="C103" i="33"/>
  <c r="B103" i="33"/>
  <c r="G102" i="33"/>
  <c r="D102" i="33"/>
  <c r="D101" i="33"/>
  <c r="G101" i="33" s="1"/>
  <c r="D100" i="33"/>
  <c r="G100" i="33" s="1"/>
  <c r="D99" i="33"/>
  <c r="G99" i="33" s="1"/>
  <c r="G98" i="33"/>
  <c r="D98" i="33"/>
  <c r="D97" i="33"/>
  <c r="G97" i="33" s="1"/>
  <c r="D96" i="33"/>
  <c r="G96" i="33" s="1"/>
  <c r="D95" i="33"/>
  <c r="D93" i="33" s="1"/>
  <c r="G94" i="33"/>
  <c r="D94" i="33"/>
  <c r="F93" i="33"/>
  <c r="E93" i="33"/>
  <c r="C93" i="33"/>
  <c r="C84" i="33" s="1"/>
  <c r="B93" i="33"/>
  <c r="G92" i="33"/>
  <c r="D92" i="33"/>
  <c r="D91" i="33"/>
  <c r="G91" i="33" s="1"/>
  <c r="D90" i="33"/>
  <c r="G90" i="33" s="1"/>
  <c r="D89" i="33"/>
  <c r="G89" i="33" s="1"/>
  <c r="G88" i="33"/>
  <c r="D88" i="33"/>
  <c r="D87" i="33"/>
  <c r="G87" i="33" s="1"/>
  <c r="D86" i="33"/>
  <c r="D85" i="33" s="1"/>
  <c r="F85" i="33"/>
  <c r="F84" i="33" s="1"/>
  <c r="E85" i="33"/>
  <c r="C85" i="33"/>
  <c r="B85" i="33"/>
  <c r="B84" i="33" s="1"/>
  <c r="E84" i="33"/>
  <c r="D82" i="33"/>
  <c r="G82" i="33" s="1"/>
  <c r="D81" i="33"/>
  <c r="G81" i="33" s="1"/>
  <c r="D80" i="33"/>
  <c r="G80" i="33" s="1"/>
  <c r="G79" i="33"/>
  <c r="D79" i="33"/>
  <c r="D78" i="33"/>
  <c r="G78" i="33" s="1"/>
  <c r="D77" i="33"/>
  <c r="G77" i="33" s="1"/>
  <c r="D76" i="33"/>
  <c r="D75" i="33" s="1"/>
  <c r="F75" i="33"/>
  <c r="E75" i="33"/>
  <c r="C75" i="33"/>
  <c r="B75" i="33"/>
  <c r="D74" i="33"/>
  <c r="G74" i="33" s="1"/>
  <c r="G73" i="33"/>
  <c r="D73" i="33"/>
  <c r="D72" i="33"/>
  <c r="G72" i="33" s="1"/>
  <c r="G71" i="33" s="1"/>
  <c r="F71" i="33"/>
  <c r="E71" i="33"/>
  <c r="C71" i="33"/>
  <c r="B71" i="33"/>
  <c r="D70" i="33"/>
  <c r="G70" i="33" s="1"/>
  <c r="D69" i="33"/>
  <c r="G69" i="33" s="1"/>
  <c r="D68" i="33"/>
  <c r="G68" i="33" s="1"/>
  <c r="G67" i="33"/>
  <c r="D67" i="33"/>
  <c r="D66" i="33"/>
  <c r="G66" i="33" s="1"/>
  <c r="D65" i="33"/>
  <c r="G65" i="33" s="1"/>
  <c r="D64" i="33"/>
  <c r="D62" i="33" s="1"/>
  <c r="G63" i="33"/>
  <c r="D63" i="33"/>
  <c r="F62" i="33"/>
  <c r="E62" i="33"/>
  <c r="C62" i="33"/>
  <c r="B62" i="33"/>
  <c r="G61" i="33"/>
  <c r="D61" i="33"/>
  <c r="D60" i="33"/>
  <c r="G60" i="33" s="1"/>
  <c r="D59" i="33"/>
  <c r="D58" i="33" s="1"/>
  <c r="F58" i="33"/>
  <c r="E58" i="33"/>
  <c r="C58" i="33"/>
  <c r="B58" i="33"/>
  <c r="D57" i="33"/>
  <c r="G57" i="33" s="1"/>
  <c r="D56" i="33"/>
  <c r="G56" i="33" s="1"/>
  <c r="G55" i="33"/>
  <c r="D55" i="33"/>
  <c r="D54" i="33"/>
  <c r="G54" i="33" s="1"/>
  <c r="D53" i="33"/>
  <c r="G53" i="33" s="1"/>
  <c r="D52" i="33"/>
  <c r="G52" i="33" s="1"/>
  <c r="G51" i="33"/>
  <c r="D51" i="33"/>
  <c r="D50" i="33"/>
  <c r="G50" i="33" s="1"/>
  <c r="D49" i="33"/>
  <c r="D48" i="33" s="1"/>
  <c r="F48" i="33"/>
  <c r="E48" i="33"/>
  <c r="C48" i="33"/>
  <c r="B48" i="33"/>
  <c r="D47" i="33"/>
  <c r="G47" i="33" s="1"/>
  <c r="D46" i="33"/>
  <c r="G46" i="33" s="1"/>
  <c r="G45" i="33"/>
  <c r="D45" i="33"/>
  <c r="D44" i="33"/>
  <c r="G44" i="33" s="1"/>
  <c r="D43" i="33"/>
  <c r="G43" i="33" s="1"/>
  <c r="D42" i="33"/>
  <c r="G42" i="33" s="1"/>
  <c r="G41" i="33"/>
  <c r="D41" i="33"/>
  <c r="D40" i="33"/>
  <c r="G40" i="33" s="1"/>
  <c r="D39" i="33"/>
  <c r="D38" i="33" s="1"/>
  <c r="F38" i="33"/>
  <c r="E38" i="33"/>
  <c r="C38" i="33"/>
  <c r="B38" i="33"/>
  <c r="D37" i="33"/>
  <c r="G37" i="33" s="1"/>
  <c r="D36" i="33"/>
  <c r="G36" i="33" s="1"/>
  <c r="G35" i="33"/>
  <c r="D35" i="33"/>
  <c r="D34" i="33"/>
  <c r="G34" i="33" s="1"/>
  <c r="D33" i="33"/>
  <c r="G33" i="33" s="1"/>
  <c r="D32" i="33"/>
  <c r="G32" i="33" s="1"/>
  <c r="G31" i="33"/>
  <c r="D31" i="33"/>
  <c r="D30" i="33"/>
  <c r="G30" i="33" s="1"/>
  <c r="D29" i="33"/>
  <c r="D28" i="33" s="1"/>
  <c r="F28" i="33"/>
  <c r="E28" i="33"/>
  <c r="C28" i="33"/>
  <c r="B28" i="33"/>
  <c r="D27" i="33"/>
  <c r="G27" i="33" s="1"/>
  <c r="D26" i="33"/>
  <c r="G26" i="33" s="1"/>
  <c r="G25" i="33"/>
  <c r="D25" i="33"/>
  <c r="D24" i="33"/>
  <c r="G24" i="33" s="1"/>
  <c r="D23" i="33"/>
  <c r="G23" i="33" s="1"/>
  <c r="D22" i="33"/>
  <c r="G22" i="33" s="1"/>
  <c r="G21" i="33"/>
  <c r="D21" i="33"/>
  <c r="D20" i="33"/>
  <c r="G20" i="33" s="1"/>
  <c r="D19" i="33"/>
  <c r="D18" i="33" s="1"/>
  <c r="F18" i="33"/>
  <c r="E18" i="33"/>
  <c r="C18" i="33"/>
  <c r="B18" i="33"/>
  <c r="D17" i="33"/>
  <c r="G17" i="33" s="1"/>
  <c r="D16" i="33"/>
  <c r="G16" i="33" s="1"/>
  <c r="G15" i="33"/>
  <c r="D15" i="33"/>
  <c r="D14" i="33"/>
  <c r="G14" i="33" s="1"/>
  <c r="D13" i="33"/>
  <c r="G13" i="33" s="1"/>
  <c r="D12" i="33"/>
  <c r="D10" i="33" s="1"/>
  <c r="G11" i="33"/>
  <c r="D11" i="33"/>
  <c r="F10" i="33"/>
  <c r="F9" i="33" s="1"/>
  <c r="E10" i="33"/>
  <c r="C10" i="33"/>
  <c r="C9" i="33" s="1"/>
  <c r="C159" i="33" s="1"/>
  <c r="B10" i="33"/>
  <c r="B9" i="33" s="1"/>
  <c r="B159" i="33" s="1"/>
  <c r="E9" i="33"/>
  <c r="E159" i="33" s="1"/>
  <c r="D28" i="32"/>
  <c r="G28" i="32" s="1"/>
  <c r="D27" i="32"/>
  <c r="G27" i="32" s="1"/>
  <c r="D26" i="32"/>
  <c r="G26" i="32" s="1"/>
  <c r="D25" i="32"/>
  <c r="G25" i="32" s="1"/>
  <c r="D24" i="32"/>
  <c r="G24" i="32" s="1"/>
  <c r="D23" i="32"/>
  <c r="G23" i="32" s="1"/>
  <c r="D22" i="32"/>
  <c r="G22" i="32" s="1"/>
  <c r="D21" i="32"/>
  <c r="G21" i="32" s="1"/>
  <c r="D20" i="32"/>
  <c r="D19" i="32" s="1"/>
  <c r="F19" i="32"/>
  <c r="E19" i="32"/>
  <c r="C19" i="32"/>
  <c r="C29" i="32" s="1"/>
  <c r="B19" i="32"/>
  <c r="D17" i="32"/>
  <c r="G17" i="32" s="1"/>
  <c r="D16" i="32"/>
  <c r="G16" i="32" s="1"/>
  <c r="D15" i="32"/>
  <c r="G15" i="32" s="1"/>
  <c r="D14" i="32"/>
  <c r="G14" i="32" s="1"/>
  <c r="D13" i="32"/>
  <c r="G13" i="32" s="1"/>
  <c r="D12" i="32"/>
  <c r="G12" i="32" s="1"/>
  <c r="D11" i="32"/>
  <c r="G11" i="32" s="1"/>
  <c r="D10" i="32"/>
  <c r="D9" i="32" s="1"/>
  <c r="F9" i="32"/>
  <c r="F29" i="32" s="1"/>
  <c r="E9" i="32"/>
  <c r="E29" i="32" s="1"/>
  <c r="C9" i="32"/>
  <c r="B9" i="32"/>
  <c r="B29" i="32" s="1"/>
  <c r="D75" i="31"/>
  <c r="G75" i="31" s="1"/>
  <c r="D74" i="31"/>
  <c r="G74" i="31" s="1"/>
  <c r="D73" i="31"/>
  <c r="G73" i="31" s="1"/>
  <c r="D72" i="31"/>
  <c r="D71" i="31" s="1"/>
  <c r="F71" i="31"/>
  <c r="E71" i="31"/>
  <c r="C71" i="31"/>
  <c r="B71" i="31"/>
  <c r="D70" i="31"/>
  <c r="G70" i="31" s="1"/>
  <c r="D69" i="31"/>
  <c r="G69" i="31" s="1"/>
  <c r="D68" i="31"/>
  <c r="G68" i="31" s="1"/>
  <c r="D67" i="31"/>
  <c r="G67" i="31" s="1"/>
  <c r="D66" i="31"/>
  <c r="G66" i="31" s="1"/>
  <c r="D65" i="31"/>
  <c r="G65" i="31" s="1"/>
  <c r="D64" i="31"/>
  <c r="G64" i="31" s="1"/>
  <c r="D63" i="31"/>
  <c r="G63" i="31" s="1"/>
  <c r="D62" i="31"/>
  <c r="D61" i="31" s="1"/>
  <c r="F61" i="31"/>
  <c r="F43" i="31" s="1"/>
  <c r="E61" i="31"/>
  <c r="C61" i="31"/>
  <c r="B61" i="31"/>
  <c r="D60" i="31"/>
  <c r="G60" i="31" s="1"/>
  <c r="D59" i="31"/>
  <c r="G59" i="31" s="1"/>
  <c r="G58" i="31"/>
  <c r="D58" i="31"/>
  <c r="D57" i="31"/>
  <c r="G57" i="31" s="1"/>
  <c r="D56" i="31"/>
  <c r="G56" i="31" s="1"/>
  <c r="D55" i="31"/>
  <c r="G55" i="31" s="1"/>
  <c r="G54" i="31"/>
  <c r="D54" i="31"/>
  <c r="F53" i="31"/>
  <c r="E53" i="31"/>
  <c r="E43" i="31" s="1"/>
  <c r="C53" i="31"/>
  <c r="B53" i="31"/>
  <c r="G52" i="31"/>
  <c r="D52" i="31"/>
  <c r="D51" i="31"/>
  <c r="G51" i="31" s="1"/>
  <c r="D50" i="31"/>
  <c r="G50" i="31" s="1"/>
  <c r="D49" i="31"/>
  <c r="G49" i="31" s="1"/>
  <c r="G48" i="31"/>
  <c r="D48" i="31"/>
  <c r="D47" i="31"/>
  <c r="G47" i="31" s="1"/>
  <c r="D46" i="31"/>
  <c r="G46" i="31" s="1"/>
  <c r="D45" i="31"/>
  <c r="G45" i="31" s="1"/>
  <c r="F44" i="31"/>
  <c r="E44" i="31"/>
  <c r="C44" i="31"/>
  <c r="C43" i="31" s="1"/>
  <c r="B44" i="31"/>
  <c r="B43" i="31" s="1"/>
  <c r="D41" i="31"/>
  <c r="G41" i="31" s="1"/>
  <c r="D40" i="31"/>
  <c r="G40" i="31" s="1"/>
  <c r="G39" i="31"/>
  <c r="D39" i="31"/>
  <c r="D38" i="31"/>
  <c r="G38" i="31" s="1"/>
  <c r="G37" i="31" s="1"/>
  <c r="F37" i="31"/>
  <c r="E37" i="31"/>
  <c r="D37" i="31"/>
  <c r="C37" i="31"/>
  <c r="B37" i="31"/>
  <c r="D36" i="31"/>
  <c r="G36" i="31" s="1"/>
  <c r="D35" i="31"/>
  <c r="G35" i="31" s="1"/>
  <c r="D34" i="31"/>
  <c r="G34" i="31" s="1"/>
  <c r="G33" i="31"/>
  <c r="D33" i="31"/>
  <c r="D32" i="31"/>
  <c r="G32" i="31" s="1"/>
  <c r="D31" i="31"/>
  <c r="G31" i="31" s="1"/>
  <c r="D30" i="31"/>
  <c r="G30" i="31" s="1"/>
  <c r="G29" i="31"/>
  <c r="D29" i="31"/>
  <c r="D28" i="31"/>
  <c r="G28" i="31" s="1"/>
  <c r="F27" i="31"/>
  <c r="E27" i="31"/>
  <c r="D27" i="31"/>
  <c r="C27" i="31"/>
  <c r="B27" i="31"/>
  <c r="D26" i="31"/>
  <c r="G26" i="31" s="1"/>
  <c r="D25" i="31"/>
  <c r="G25" i="31" s="1"/>
  <c r="D24" i="31"/>
  <c r="G24" i="31" s="1"/>
  <c r="G23" i="31"/>
  <c r="D23" i="31"/>
  <c r="D22" i="31"/>
  <c r="G22" i="31" s="1"/>
  <c r="D21" i="31"/>
  <c r="G21" i="31" s="1"/>
  <c r="D20" i="31"/>
  <c r="D19" i="31" s="1"/>
  <c r="F19" i="31"/>
  <c r="E19" i="31"/>
  <c r="C19" i="31"/>
  <c r="C9" i="31" s="1"/>
  <c r="B19" i="31"/>
  <c r="D18" i="31"/>
  <c r="G18" i="31" s="1"/>
  <c r="G17" i="31"/>
  <c r="D17" i="31"/>
  <c r="D16" i="31"/>
  <c r="G16" i="31" s="1"/>
  <c r="D15" i="31"/>
  <c r="G15" i="31" s="1"/>
  <c r="D14" i="31"/>
  <c r="G14" i="31" s="1"/>
  <c r="G13" i="31"/>
  <c r="D13" i="31"/>
  <c r="D12" i="31"/>
  <c r="G12" i="31" s="1"/>
  <c r="D11" i="31"/>
  <c r="D10" i="31" s="1"/>
  <c r="D9" i="31" s="1"/>
  <c r="F10" i="31"/>
  <c r="F9" i="31" s="1"/>
  <c r="F77" i="31" s="1"/>
  <c r="E10" i="31"/>
  <c r="C10" i="31"/>
  <c r="B10" i="31"/>
  <c r="B9" i="31" s="1"/>
  <c r="E9" i="31"/>
  <c r="D31" i="30"/>
  <c r="G31" i="30" s="1"/>
  <c r="D30" i="30"/>
  <c r="G30" i="30" s="1"/>
  <c r="D29" i="30"/>
  <c r="G29" i="30" s="1"/>
  <c r="G28" i="30" s="1"/>
  <c r="F28" i="30"/>
  <c r="E28" i="30"/>
  <c r="E21" i="30" s="1"/>
  <c r="D28" i="30"/>
  <c r="C28" i="30"/>
  <c r="B28" i="30"/>
  <c r="D26" i="30"/>
  <c r="G26" i="30" s="1"/>
  <c r="D25" i="30"/>
  <c r="D24" i="30" s="1"/>
  <c r="F24" i="30"/>
  <c r="F21" i="30" s="1"/>
  <c r="E24" i="30"/>
  <c r="C24" i="30"/>
  <c r="B24" i="30"/>
  <c r="D23" i="30"/>
  <c r="G23" i="30" s="1"/>
  <c r="D22" i="30"/>
  <c r="D21" i="30" s="1"/>
  <c r="C21" i="30"/>
  <c r="B21" i="30"/>
  <c r="D19" i="30"/>
  <c r="G19" i="30" s="1"/>
  <c r="D18" i="30"/>
  <c r="G18" i="30" s="1"/>
  <c r="D17" i="30"/>
  <c r="G17" i="30" s="1"/>
  <c r="G16" i="30" s="1"/>
  <c r="F16" i="30"/>
  <c r="F9" i="30" s="1"/>
  <c r="F33" i="30" s="1"/>
  <c r="E16" i="30"/>
  <c r="D16" i="30"/>
  <c r="C16" i="30"/>
  <c r="B16" i="30"/>
  <c r="D15" i="30"/>
  <c r="G15" i="30" s="1"/>
  <c r="D14" i="30"/>
  <c r="G14" i="30" s="1"/>
  <c r="D13" i="30"/>
  <c r="D12" i="30" s="1"/>
  <c r="D9" i="30" s="1"/>
  <c r="F12" i="30"/>
  <c r="E12" i="30"/>
  <c r="C12" i="30"/>
  <c r="C9" i="30" s="1"/>
  <c r="C33" i="30" s="1"/>
  <c r="B12" i="30"/>
  <c r="B9" i="30" s="1"/>
  <c r="B33" i="30" s="1"/>
  <c r="D11" i="30"/>
  <c r="G11" i="30" s="1"/>
  <c r="D10" i="30"/>
  <c r="G10" i="30" s="1"/>
  <c r="E9" i="30"/>
  <c r="F41" i="28"/>
  <c r="E41" i="28"/>
  <c r="D41" i="28"/>
  <c r="C41" i="28"/>
  <c r="B41" i="28"/>
  <c r="F30" i="28"/>
  <c r="F29" i="28"/>
  <c r="F28" i="28"/>
  <c r="F27" i="28" s="1"/>
  <c r="H27" i="28"/>
  <c r="G27" i="28"/>
  <c r="E27" i="28"/>
  <c r="D27" i="28"/>
  <c r="C27" i="28"/>
  <c r="B27" i="28"/>
  <c r="F25" i="28"/>
  <c r="F24" i="28"/>
  <c r="F23" i="28"/>
  <c r="F22" i="28" s="1"/>
  <c r="H22" i="28"/>
  <c r="G22" i="28"/>
  <c r="E22" i="28"/>
  <c r="D22" i="28"/>
  <c r="C22" i="28"/>
  <c r="B22" i="28"/>
  <c r="C20" i="28"/>
  <c r="F18" i="28"/>
  <c r="F16" i="28"/>
  <c r="F15" i="28"/>
  <c r="F14" i="28"/>
  <c r="H13" i="28"/>
  <c r="G13" i="28"/>
  <c r="E13" i="28"/>
  <c r="E8" i="28" s="1"/>
  <c r="E20" i="28" s="1"/>
  <c r="D13" i="28"/>
  <c r="C13" i="28"/>
  <c r="B13" i="28"/>
  <c r="F12" i="28"/>
  <c r="F11" i="28"/>
  <c r="H9" i="28"/>
  <c r="H8" i="28" s="1"/>
  <c r="H20" i="28" s="1"/>
  <c r="G9" i="28"/>
  <c r="F9" i="28"/>
  <c r="E9" i="28"/>
  <c r="D9" i="28"/>
  <c r="D8" i="28" s="1"/>
  <c r="D20" i="28" s="1"/>
  <c r="C9" i="28"/>
  <c r="B9" i="28"/>
  <c r="B8" i="28" s="1"/>
  <c r="B20" i="28" s="1"/>
  <c r="G8" i="28"/>
  <c r="G20" i="28" s="1"/>
  <c r="C8" i="28"/>
  <c r="E20" i="27"/>
  <c r="K14" i="27"/>
  <c r="J14" i="27"/>
  <c r="I14" i="27"/>
  <c r="H14" i="27"/>
  <c r="G14" i="27"/>
  <c r="G20" i="27" s="1"/>
  <c r="E14" i="27"/>
  <c r="K8" i="27"/>
  <c r="K20" i="27" s="1"/>
  <c r="J8" i="27"/>
  <c r="J20" i="27" s="1"/>
  <c r="I8" i="27"/>
  <c r="I20" i="27" s="1"/>
  <c r="H8" i="27"/>
  <c r="H20" i="27" s="1"/>
  <c r="G8" i="27"/>
  <c r="E8" i="27"/>
  <c r="B72" i="26"/>
  <c r="B74" i="26" s="1"/>
  <c r="D64" i="26"/>
  <c r="D72" i="26" s="1"/>
  <c r="D74" i="26" s="1"/>
  <c r="C64" i="26"/>
  <c r="C72" i="26" s="1"/>
  <c r="C74" i="26" s="1"/>
  <c r="B64" i="26"/>
  <c r="C57" i="26"/>
  <c r="C59" i="26" s="1"/>
  <c r="B57" i="26"/>
  <c r="B59" i="26" s="1"/>
  <c r="D49" i="26"/>
  <c r="D57" i="26" s="1"/>
  <c r="D59" i="26" s="1"/>
  <c r="C49" i="26"/>
  <c r="B49" i="26"/>
  <c r="D40" i="26"/>
  <c r="C40" i="26"/>
  <c r="C44" i="26" s="1"/>
  <c r="B40" i="26"/>
  <c r="B44" i="26" s="1"/>
  <c r="D37" i="26"/>
  <c r="D44" i="26" s="1"/>
  <c r="C37" i="26"/>
  <c r="B37" i="26"/>
  <c r="D29" i="26"/>
  <c r="C29" i="26"/>
  <c r="B29" i="26"/>
  <c r="D17" i="26"/>
  <c r="C17" i="26"/>
  <c r="D13" i="26"/>
  <c r="C13" i="26"/>
  <c r="B13" i="26"/>
  <c r="D8" i="26"/>
  <c r="D21" i="26" s="1"/>
  <c r="D23" i="26" s="1"/>
  <c r="D25" i="26" s="1"/>
  <c r="D33" i="26" s="1"/>
  <c r="C8" i="26"/>
  <c r="C21" i="26" s="1"/>
  <c r="C23" i="26" s="1"/>
  <c r="C25" i="26" s="1"/>
  <c r="C33" i="26" s="1"/>
  <c r="B8" i="26"/>
  <c r="B21" i="26" s="1"/>
  <c r="B23" i="26" s="1"/>
  <c r="B25" i="26" s="1"/>
  <c r="B33" i="26" s="1"/>
  <c r="G80" i="25"/>
  <c r="D80" i="25"/>
  <c r="F75" i="25"/>
  <c r="E75" i="25"/>
  <c r="D75" i="25"/>
  <c r="C75" i="25"/>
  <c r="B75" i="25"/>
  <c r="G74" i="25"/>
  <c r="D74" i="25"/>
  <c r="G73" i="25"/>
  <c r="G75" i="25" s="1"/>
  <c r="D73" i="25"/>
  <c r="G68" i="25"/>
  <c r="D68" i="25"/>
  <c r="G67" i="25"/>
  <c r="F67" i="25"/>
  <c r="E67" i="25"/>
  <c r="D67" i="25"/>
  <c r="C67" i="25"/>
  <c r="B67" i="25"/>
  <c r="C65" i="25"/>
  <c r="B65" i="25"/>
  <c r="G63" i="25"/>
  <c r="D63" i="25"/>
  <c r="G62" i="25"/>
  <c r="D62" i="25"/>
  <c r="G61" i="25"/>
  <c r="D61" i="25"/>
  <c r="G60" i="25"/>
  <c r="D60" i="25"/>
  <c r="D59" i="25" s="1"/>
  <c r="F59" i="25"/>
  <c r="G59" i="25" s="1"/>
  <c r="E59" i="25"/>
  <c r="C59" i="25"/>
  <c r="B59" i="25"/>
  <c r="G58" i="25"/>
  <c r="D58" i="25"/>
  <c r="G57" i="25"/>
  <c r="D57" i="25"/>
  <c r="G56" i="25"/>
  <c r="D56" i="25"/>
  <c r="G55" i="25"/>
  <c r="D55" i="25"/>
  <c r="D54" i="25" s="1"/>
  <c r="F54" i="25"/>
  <c r="G54" i="25" s="1"/>
  <c r="E54" i="25"/>
  <c r="C54" i="25"/>
  <c r="B54" i="25"/>
  <c r="G53" i="25"/>
  <c r="D53" i="25"/>
  <c r="G52" i="25"/>
  <c r="D52" i="25"/>
  <c r="G51" i="25"/>
  <c r="D51" i="25"/>
  <c r="G50" i="25"/>
  <c r="D50" i="25"/>
  <c r="G49" i="25"/>
  <c r="D49" i="25"/>
  <c r="G48" i="25"/>
  <c r="D48" i="25"/>
  <c r="G47" i="25"/>
  <c r="D47" i="25"/>
  <c r="G46" i="25"/>
  <c r="D46" i="25"/>
  <c r="F45" i="25"/>
  <c r="F65" i="25" s="1"/>
  <c r="G65" i="25" s="1"/>
  <c r="E45" i="25"/>
  <c r="E65" i="25" s="1"/>
  <c r="D45" i="25"/>
  <c r="D65" i="25" s="1"/>
  <c r="C45" i="25"/>
  <c r="B45" i="25"/>
  <c r="G39" i="25"/>
  <c r="D39" i="25"/>
  <c r="G38" i="25"/>
  <c r="D38" i="25"/>
  <c r="D37" i="25" s="1"/>
  <c r="F37" i="25"/>
  <c r="G37" i="25" s="1"/>
  <c r="E37" i="25"/>
  <c r="C37" i="25"/>
  <c r="B37" i="25"/>
  <c r="G36" i="25"/>
  <c r="D36" i="25"/>
  <c r="F35" i="25"/>
  <c r="G35" i="25" s="1"/>
  <c r="E35" i="25"/>
  <c r="C35" i="25"/>
  <c r="D35" i="25" s="1"/>
  <c r="B35" i="25"/>
  <c r="G34" i="25"/>
  <c r="D34" i="25"/>
  <c r="G33" i="25"/>
  <c r="D33" i="25"/>
  <c r="G32" i="25"/>
  <c r="D32" i="25"/>
  <c r="G31" i="25"/>
  <c r="D31" i="25"/>
  <c r="G30" i="25"/>
  <c r="D30" i="25"/>
  <c r="G29" i="25"/>
  <c r="D29" i="25"/>
  <c r="D28" i="25" s="1"/>
  <c r="G28" i="25"/>
  <c r="F28" i="25"/>
  <c r="E28" i="25"/>
  <c r="C28" i="25"/>
  <c r="B28" i="25"/>
  <c r="G27" i="25"/>
  <c r="D27" i="25"/>
  <c r="G26" i="25"/>
  <c r="D26" i="25"/>
  <c r="G25" i="25"/>
  <c r="D25" i="25"/>
  <c r="G24" i="25"/>
  <c r="D24" i="25"/>
  <c r="G23" i="25"/>
  <c r="D23" i="25"/>
  <c r="G22" i="25"/>
  <c r="D22" i="25"/>
  <c r="G21" i="25"/>
  <c r="D21" i="25"/>
  <c r="G20" i="25"/>
  <c r="D20" i="25"/>
  <c r="G19" i="25"/>
  <c r="D19" i="25"/>
  <c r="G18" i="25"/>
  <c r="D18" i="25"/>
  <c r="G17" i="25"/>
  <c r="D17" i="25"/>
  <c r="F16" i="25"/>
  <c r="G16" i="25" s="1"/>
  <c r="E16" i="25"/>
  <c r="E41" i="25" s="1"/>
  <c r="D16" i="25"/>
  <c r="C16" i="25"/>
  <c r="C41" i="25" s="1"/>
  <c r="C70" i="25" s="1"/>
  <c r="B16" i="25"/>
  <c r="B41" i="25" s="1"/>
  <c r="B70" i="25" s="1"/>
  <c r="G15" i="25"/>
  <c r="D15" i="25"/>
  <c r="G14" i="25"/>
  <c r="D14" i="25"/>
  <c r="G13" i="25"/>
  <c r="D13" i="25"/>
  <c r="G12" i="25"/>
  <c r="D12" i="25"/>
  <c r="G11" i="25"/>
  <c r="D11" i="25"/>
  <c r="G10" i="25"/>
  <c r="D10" i="25"/>
  <c r="G9" i="25"/>
  <c r="D9" i="25"/>
  <c r="D157" i="24"/>
  <c r="G157" i="24" s="1"/>
  <c r="D156" i="24"/>
  <c r="G156" i="24" s="1"/>
  <c r="G155" i="24"/>
  <c r="D155" i="24"/>
  <c r="D154" i="24"/>
  <c r="G154" i="24" s="1"/>
  <c r="D153" i="24"/>
  <c r="G153" i="24" s="1"/>
  <c r="D152" i="24"/>
  <c r="G152" i="24" s="1"/>
  <c r="G150" i="24" s="1"/>
  <c r="G151" i="24"/>
  <c r="D151" i="24"/>
  <c r="F150" i="24"/>
  <c r="E150" i="24"/>
  <c r="C150" i="24"/>
  <c r="B150" i="24"/>
  <c r="G149" i="24"/>
  <c r="D149" i="24"/>
  <c r="D148" i="24"/>
  <c r="G148" i="24" s="1"/>
  <c r="D147" i="24"/>
  <c r="D146" i="24" s="1"/>
  <c r="F146" i="24"/>
  <c r="E146" i="24"/>
  <c r="C146" i="24"/>
  <c r="B146" i="24"/>
  <c r="D145" i="24"/>
  <c r="G145" i="24" s="1"/>
  <c r="D144" i="24"/>
  <c r="G144" i="24" s="1"/>
  <c r="G143" i="24"/>
  <c r="D143" i="24"/>
  <c r="D142" i="24"/>
  <c r="G142" i="24" s="1"/>
  <c r="D141" i="24"/>
  <c r="G141" i="24" s="1"/>
  <c r="D140" i="24"/>
  <c r="G140" i="24" s="1"/>
  <c r="G139" i="24"/>
  <c r="D139" i="24"/>
  <c r="D138" i="24"/>
  <c r="D137" i="24" s="1"/>
  <c r="F137" i="24"/>
  <c r="E137" i="24"/>
  <c r="C137" i="24"/>
  <c r="B137" i="24"/>
  <c r="D136" i="24"/>
  <c r="G136" i="24" s="1"/>
  <c r="D135" i="24"/>
  <c r="D133" i="24" s="1"/>
  <c r="G134" i="24"/>
  <c r="D134" i="24"/>
  <c r="F133" i="24"/>
  <c r="E133" i="24"/>
  <c r="C133" i="24"/>
  <c r="B133" i="24"/>
  <c r="G132" i="24"/>
  <c r="D132" i="24"/>
  <c r="G131" i="24"/>
  <c r="D131" i="24"/>
  <c r="D130" i="24"/>
  <c r="G130" i="24" s="1"/>
  <c r="D129" i="24"/>
  <c r="G129" i="24" s="1"/>
  <c r="D128" i="24"/>
  <c r="G128" i="24" s="1"/>
  <c r="G127" i="24"/>
  <c r="D127" i="24"/>
  <c r="D126" i="24"/>
  <c r="G126" i="24" s="1"/>
  <c r="D125" i="24"/>
  <c r="D123" i="24" s="1"/>
  <c r="D124" i="24"/>
  <c r="G124" i="24" s="1"/>
  <c r="F123" i="24"/>
  <c r="E123" i="24"/>
  <c r="C123" i="24"/>
  <c r="B123" i="24"/>
  <c r="D122" i="24"/>
  <c r="G122" i="24" s="1"/>
  <c r="G121" i="24"/>
  <c r="D121" i="24"/>
  <c r="D120" i="24"/>
  <c r="G120" i="24" s="1"/>
  <c r="D119" i="24"/>
  <c r="G119" i="24" s="1"/>
  <c r="D118" i="24"/>
  <c r="G118" i="24" s="1"/>
  <c r="G117" i="24"/>
  <c r="D117" i="24"/>
  <c r="D116" i="24"/>
  <c r="G116" i="24" s="1"/>
  <c r="D115" i="24"/>
  <c r="D113" i="24" s="1"/>
  <c r="D114" i="24"/>
  <c r="G114" i="24" s="1"/>
  <c r="F113" i="24"/>
  <c r="E113" i="24"/>
  <c r="C113" i="24"/>
  <c r="B113" i="24"/>
  <c r="D112" i="24"/>
  <c r="G112" i="24" s="1"/>
  <c r="G111" i="24"/>
  <c r="D111" i="24"/>
  <c r="D110" i="24"/>
  <c r="G110" i="24" s="1"/>
  <c r="D109" i="24"/>
  <c r="G109" i="24" s="1"/>
  <c r="D108" i="24"/>
  <c r="G108" i="24" s="1"/>
  <c r="G107" i="24"/>
  <c r="D107" i="24"/>
  <c r="D106" i="24"/>
  <c r="G106" i="24" s="1"/>
  <c r="D105" i="24"/>
  <c r="G105" i="24" s="1"/>
  <c r="D104" i="24"/>
  <c r="G104" i="24" s="1"/>
  <c r="F103" i="24"/>
  <c r="E103" i="24"/>
  <c r="C103" i="24"/>
  <c r="B103" i="24"/>
  <c r="D102" i="24"/>
  <c r="G102" i="24" s="1"/>
  <c r="G101" i="24"/>
  <c r="D101" i="24"/>
  <c r="D100" i="24"/>
  <c r="G100" i="24" s="1"/>
  <c r="D99" i="24"/>
  <c r="G99" i="24" s="1"/>
  <c r="D98" i="24"/>
  <c r="G98" i="24" s="1"/>
  <c r="G97" i="24"/>
  <c r="D97" i="24"/>
  <c r="D96" i="24"/>
  <c r="G96" i="24" s="1"/>
  <c r="D95" i="24"/>
  <c r="D93" i="24" s="1"/>
  <c r="D94" i="24"/>
  <c r="G94" i="24" s="1"/>
  <c r="F93" i="24"/>
  <c r="E93" i="24"/>
  <c r="C93" i="24"/>
  <c r="B93" i="24"/>
  <c r="B84" i="24" s="1"/>
  <c r="D92" i="24"/>
  <c r="G92" i="24" s="1"/>
  <c r="G91" i="24"/>
  <c r="D91" i="24"/>
  <c r="D90" i="24"/>
  <c r="G90" i="24" s="1"/>
  <c r="D89" i="24"/>
  <c r="G89" i="24" s="1"/>
  <c r="D88" i="24"/>
  <c r="G88" i="24" s="1"/>
  <c r="G87" i="24"/>
  <c r="D87" i="24"/>
  <c r="D86" i="24"/>
  <c r="D85" i="24" s="1"/>
  <c r="F85" i="24"/>
  <c r="F84" i="24" s="1"/>
  <c r="E85" i="24"/>
  <c r="C85" i="24"/>
  <c r="C84" i="24" s="1"/>
  <c r="B85" i="24"/>
  <c r="E84" i="24"/>
  <c r="G82" i="24"/>
  <c r="D82" i="24"/>
  <c r="D81" i="24"/>
  <c r="G81" i="24" s="1"/>
  <c r="D80" i="24"/>
  <c r="G80" i="24" s="1"/>
  <c r="D79" i="24"/>
  <c r="G79" i="24" s="1"/>
  <c r="G78" i="24"/>
  <c r="D78" i="24"/>
  <c r="D77" i="24"/>
  <c r="G77" i="24" s="1"/>
  <c r="D76" i="24"/>
  <c r="G76" i="24" s="1"/>
  <c r="G75" i="24" s="1"/>
  <c r="F75" i="24"/>
  <c r="E75" i="24"/>
  <c r="C75" i="24"/>
  <c r="B75" i="24"/>
  <c r="D74" i="24"/>
  <c r="G74" i="24" s="1"/>
  <c r="D73" i="24"/>
  <c r="G73" i="24" s="1"/>
  <c r="G72" i="24"/>
  <c r="D72" i="24"/>
  <c r="F71" i="24"/>
  <c r="E71" i="24"/>
  <c r="D71" i="24"/>
  <c r="C71" i="24"/>
  <c r="B71" i="24"/>
  <c r="G70" i="24"/>
  <c r="D70" i="24"/>
  <c r="D69" i="24"/>
  <c r="G69" i="24" s="1"/>
  <c r="D68" i="24"/>
  <c r="G68" i="24" s="1"/>
  <c r="D67" i="24"/>
  <c r="G67" i="24" s="1"/>
  <c r="G66" i="24"/>
  <c r="D66" i="24"/>
  <c r="D65" i="24"/>
  <c r="G65" i="24" s="1"/>
  <c r="D64" i="24"/>
  <c r="D62" i="24" s="1"/>
  <c r="D63" i="24"/>
  <c r="G63" i="24" s="1"/>
  <c r="F62" i="24"/>
  <c r="E62" i="24"/>
  <c r="C62" i="24"/>
  <c r="B62" i="24"/>
  <c r="D61" i="24"/>
  <c r="G61" i="24" s="1"/>
  <c r="G60" i="24"/>
  <c r="D60" i="24"/>
  <c r="D59" i="24"/>
  <c r="D58" i="24" s="1"/>
  <c r="F58" i="24"/>
  <c r="E58" i="24"/>
  <c r="C58" i="24"/>
  <c r="B58" i="24"/>
  <c r="D57" i="24"/>
  <c r="G57" i="24" s="1"/>
  <c r="D56" i="24"/>
  <c r="G56" i="24" s="1"/>
  <c r="D55" i="24"/>
  <c r="G55" i="24" s="1"/>
  <c r="G54" i="24"/>
  <c r="D54" i="24"/>
  <c r="D53" i="24"/>
  <c r="G53" i="24" s="1"/>
  <c r="D52" i="24"/>
  <c r="G52" i="24" s="1"/>
  <c r="D51" i="24"/>
  <c r="G51" i="24" s="1"/>
  <c r="G50" i="24"/>
  <c r="D50" i="24"/>
  <c r="D49" i="24"/>
  <c r="D48" i="24" s="1"/>
  <c r="F48" i="24"/>
  <c r="E48" i="24"/>
  <c r="C48" i="24"/>
  <c r="B48" i="24"/>
  <c r="D47" i="24"/>
  <c r="G47" i="24" s="1"/>
  <c r="D46" i="24"/>
  <c r="G46" i="24" s="1"/>
  <c r="D45" i="24"/>
  <c r="G45" i="24" s="1"/>
  <c r="G44" i="24"/>
  <c r="D44" i="24"/>
  <c r="D43" i="24"/>
  <c r="G43" i="24" s="1"/>
  <c r="D42" i="24"/>
  <c r="G42" i="24" s="1"/>
  <c r="D41" i="24"/>
  <c r="G41" i="24" s="1"/>
  <c r="G40" i="24"/>
  <c r="D40" i="24"/>
  <c r="D39" i="24"/>
  <c r="D38" i="24" s="1"/>
  <c r="F38" i="24"/>
  <c r="E38" i="24"/>
  <c r="C38" i="24"/>
  <c r="B38" i="24"/>
  <c r="D37" i="24"/>
  <c r="G37" i="24" s="1"/>
  <c r="D36" i="24"/>
  <c r="G36" i="24" s="1"/>
  <c r="D35" i="24"/>
  <c r="G35" i="24" s="1"/>
  <c r="G34" i="24"/>
  <c r="D34" i="24"/>
  <c r="D33" i="24"/>
  <c r="G33" i="24" s="1"/>
  <c r="D32" i="24"/>
  <c r="G32" i="24" s="1"/>
  <c r="D31" i="24"/>
  <c r="G31" i="24" s="1"/>
  <c r="G30" i="24"/>
  <c r="D30" i="24"/>
  <c r="D29" i="24"/>
  <c r="D28" i="24" s="1"/>
  <c r="F28" i="24"/>
  <c r="E28" i="24"/>
  <c r="C28" i="24"/>
  <c r="B28" i="24"/>
  <c r="D27" i="24"/>
  <c r="G27" i="24" s="1"/>
  <c r="D26" i="24"/>
  <c r="G26" i="24" s="1"/>
  <c r="D25" i="24"/>
  <c r="G25" i="24" s="1"/>
  <c r="G24" i="24"/>
  <c r="D24" i="24"/>
  <c r="D23" i="24"/>
  <c r="G23" i="24" s="1"/>
  <c r="D22" i="24"/>
  <c r="G22" i="24" s="1"/>
  <c r="D21" i="24"/>
  <c r="G21" i="24" s="1"/>
  <c r="G20" i="24"/>
  <c r="D20" i="24"/>
  <c r="D19" i="24"/>
  <c r="D18" i="24" s="1"/>
  <c r="F18" i="24"/>
  <c r="F9" i="24" s="1"/>
  <c r="F159" i="24" s="1"/>
  <c r="E18" i="24"/>
  <c r="C18" i="24"/>
  <c r="B18" i="24"/>
  <c r="D17" i="24"/>
  <c r="G17" i="24" s="1"/>
  <c r="D16" i="24"/>
  <c r="G16" i="24" s="1"/>
  <c r="D15" i="24"/>
  <c r="G15" i="24" s="1"/>
  <c r="G14" i="24"/>
  <c r="D14" i="24"/>
  <c r="D13" i="24"/>
  <c r="G13" i="24" s="1"/>
  <c r="D12" i="24"/>
  <c r="G12" i="24" s="1"/>
  <c r="D11" i="24"/>
  <c r="G11" i="24" s="1"/>
  <c r="F10" i="24"/>
  <c r="E10" i="24"/>
  <c r="E9" i="24" s="1"/>
  <c r="E159" i="24" s="1"/>
  <c r="C10" i="24"/>
  <c r="C9" i="24" s="1"/>
  <c r="B10" i="24"/>
  <c r="B9" i="24" s="1"/>
  <c r="D28" i="23"/>
  <c r="G28" i="23" s="1"/>
  <c r="D27" i="23"/>
  <c r="G27" i="23" s="1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D20" i="23"/>
  <c r="D19" i="23" s="1"/>
  <c r="F19" i="23"/>
  <c r="E19" i="23"/>
  <c r="C19" i="23"/>
  <c r="C29" i="23" s="1"/>
  <c r="B19" i="23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D9" i="23" s="1"/>
  <c r="F9" i="23"/>
  <c r="F29" i="23" s="1"/>
  <c r="E9" i="23"/>
  <c r="E29" i="23" s="1"/>
  <c r="C9" i="23"/>
  <c r="B9" i="23"/>
  <c r="B29" i="23" s="1"/>
  <c r="D75" i="22"/>
  <c r="G75" i="22" s="1"/>
  <c r="D74" i="22"/>
  <c r="G74" i="22" s="1"/>
  <c r="D73" i="22"/>
  <c r="G73" i="22" s="1"/>
  <c r="D72" i="22"/>
  <c r="D71" i="22" s="1"/>
  <c r="F71" i="22"/>
  <c r="E71" i="22"/>
  <c r="C71" i="22"/>
  <c r="B71" i="22"/>
  <c r="D70" i="22"/>
  <c r="G70" i="22" s="1"/>
  <c r="D69" i="22"/>
  <c r="G69" i="22" s="1"/>
  <c r="D68" i="22"/>
  <c r="G68" i="22" s="1"/>
  <c r="D67" i="22"/>
  <c r="G67" i="22" s="1"/>
  <c r="D66" i="22"/>
  <c r="G66" i="22" s="1"/>
  <c r="D65" i="22"/>
  <c r="G65" i="22" s="1"/>
  <c r="D64" i="22"/>
  <c r="G64" i="22" s="1"/>
  <c r="D63" i="22"/>
  <c r="G63" i="22" s="1"/>
  <c r="D62" i="22"/>
  <c r="D61" i="22" s="1"/>
  <c r="F61" i="22"/>
  <c r="E61" i="22"/>
  <c r="C61" i="22"/>
  <c r="B61" i="22"/>
  <c r="D60" i="22"/>
  <c r="G60" i="22" s="1"/>
  <c r="D59" i="22"/>
  <c r="G59" i="22" s="1"/>
  <c r="D58" i="22"/>
  <c r="G58" i="22" s="1"/>
  <c r="D57" i="22"/>
  <c r="G57" i="22" s="1"/>
  <c r="D56" i="22"/>
  <c r="G56" i="22" s="1"/>
  <c r="D55" i="22"/>
  <c r="G55" i="22" s="1"/>
  <c r="D54" i="22"/>
  <c r="G54" i="22" s="1"/>
  <c r="F53" i="22"/>
  <c r="E53" i="22"/>
  <c r="C53" i="22"/>
  <c r="B53" i="22"/>
  <c r="B43" i="22" s="1"/>
  <c r="D52" i="22"/>
  <c r="G52" i="22" s="1"/>
  <c r="D51" i="22"/>
  <c r="G51" i="22" s="1"/>
  <c r="D50" i="22"/>
  <c r="G50" i="22" s="1"/>
  <c r="D49" i="22"/>
  <c r="G49" i="22" s="1"/>
  <c r="D48" i="22"/>
  <c r="G48" i="22" s="1"/>
  <c r="D47" i="22"/>
  <c r="G47" i="22" s="1"/>
  <c r="D46" i="22"/>
  <c r="G46" i="22" s="1"/>
  <c r="D45" i="22"/>
  <c r="D44" i="22" s="1"/>
  <c r="F44" i="22"/>
  <c r="E44" i="22"/>
  <c r="E43" i="22" s="1"/>
  <c r="C44" i="22"/>
  <c r="C43" i="22" s="1"/>
  <c r="B44" i="22"/>
  <c r="F43" i="22"/>
  <c r="D41" i="22"/>
  <c r="G41" i="22" s="1"/>
  <c r="D40" i="22"/>
  <c r="D37" i="22" s="1"/>
  <c r="D39" i="22"/>
  <c r="G39" i="22" s="1"/>
  <c r="D38" i="22"/>
  <c r="G38" i="22" s="1"/>
  <c r="F37" i="22"/>
  <c r="E37" i="22"/>
  <c r="C37" i="22"/>
  <c r="B37" i="22"/>
  <c r="D36" i="22"/>
  <c r="G36" i="22" s="1"/>
  <c r="D35" i="22"/>
  <c r="G35" i="22" s="1"/>
  <c r="D34" i="22"/>
  <c r="G34" i="22" s="1"/>
  <c r="D33" i="22"/>
  <c r="G33" i="22" s="1"/>
  <c r="D32" i="22"/>
  <c r="G32" i="22" s="1"/>
  <c r="D31" i="22"/>
  <c r="G31" i="22" s="1"/>
  <c r="D30" i="22"/>
  <c r="G30" i="22" s="1"/>
  <c r="D29" i="22"/>
  <c r="G29" i="22" s="1"/>
  <c r="D28" i="22"/>
  <c r="G28" i="22" s="1"/>
  <c r="F27" i="22"/>
  <c r="E27" i="22"/>
  <c r="C27" i="22"/>
  <c r="B27" i="22"/>
  <c r="D26" i="22"/>
  <c r="G26" i="22" s="1"/>
  <c r="D25" i="22"/>
  <c r="G25" i="22" s="1"/>
  <c r="D24" i="22"/>
  <c r="G24" i="22" s="1"/>
  <c r="D23" i="22"/>
  <c r="G23" i="22" s="1"/>
  <c r="D22" i="22"/>
  <c r="G22" i="22" s="1"/>
  <c r="D21" i="22"/>
  <c r="G21" i="22" s="1"/>
  <c r="D20" i="22"/>
  <c r="G20" i="22" s="1"/>
  <c r="F19" i="22"/>
  <c r="E19" i="22"/>
  <c r="C19" i="22"/>
  <c r="B19" i="22"/>
  <c r="D18" i="22"/>
  <c r="G18" i="22" s="1"/>
  <c r="D17" i="22"/>
  <c r="G17" i="22" s="1"/>
  <c r="D16" i="22"/>
  <c r="G16" i="22" s="1"/>
  <c r="D15" i="22"/>
  <c r="G15" i="22" s="1"/>
  <c r="D14" i="22"/>
  <c r="G14" i="22" s="1"/>
  <c r="D13" i="22"/>
  <c r="G13" i="22" s="1"/>
  <c r="D12" i="22"/>
  <c r="G12" i="22" s="1"/>
  <c r="D11" i="22"/>
  <c r="D10" i="22" s="1"/>
  <c r="F10" i="22"/>
  <c r="F9" i="22" s="1"/>
  <c r="F77" i="22" s="1"/>
  <c r="E10" i="22"/>
  <c r="C10" i="22"/>
  <c r="C9" i="22" s="1"/>
  <c r="C77" i="22" s="1"/>
  <c r="B10" i="22"/>
  <c r="B9" i="22" s="1"/>
  <c r="E9" i="22"/>
  <c r="E77" i="22" s="1"/>
  <c r="D31" i="21"/>
  <c r="G31" i="21" s="1"/>
  <c r="G30" i="21"/>
  <c r="D30" i="21"/>
  <c r="G29" i="21"/>
  <c r="G28" i="21" s="1"/>
  <c r="D29" i="21"/>
  <c r="F28" i="21"/>
  <c r="E28" i="21"/>
  <c r="E21" i="21" s="1"/>
  <c r="D28" i="21"/>
  <c r="C28" i="21"/>
  <c r="B28" i="21"/>
  <c r="G26" i="21"/>
  <c r="D26" i="21"/>
  <c r="D25" i="21"/>
  <c r="D24" i="21" s="1"/>
  <c r="F24" i="21"/>
  <c r="F21" i="21" s="1"/>
  <c r="E24" i="21"/>
  <c r="C24" i="21"/>
  <c r="C21" i="21" s="1"/>
  <c r="B24" i="21"/>
  <c r="D23" i="21"/>
  <c r="G23" i="21" s="1"/>
  <c r="D22" i="21"/>
  <c r="B21" i="21"/>
  <c r="D19" i="21"/>
  <c r="G19" i="21" s="1"/>
  <c r="G18" i="21"/>
  <c r="D18" i="21"/>
  <c r="G17" i="21"/>
  <c r="G16" i="21" s="1"/>
  <c r="D17" i="21"/>
  <c r="F16" i="21"/>
  <c r="F9" i="21" s="1"/>
  <c r="E16" i="21"/>
  <c r="D16" i="21"/>
  <c r="C16" i="21"/>
  <c r="B16" i="21"/>
  <c r="G15" i="21"/>
  <c r="D15" i="21"/>
  <c r="D14" i="21"/>
  <c r="G14" i="21" s="1"/>
  <c r="D13" i="21"/>
  <c r="D12" i="21" s="1"/>
  <c r="D9" i="21" s="1"/>
  <c r="F12" i="21"/>
  <c r="E12" i="21"/>
  <c r="E9" i="21" s="1"/>
  <c r="C12" i="21"/>
  <c r="B12" i="21"/>
  <c r="B9" i="21" s="1"/>
  <c r="B33" i="21" s="1"/>
  <c r="D11" i="21"/>
  <c r="G11" i="21" s="1"/>
  <c r="G10" i="21"/>
  <c r="D10" i="21"/>
  <c r="C9" i="21"/>
  <c r="D31" i="19"/>
  <c r="G31" i="19" s="1"/>
  <c r="D30" i="19"/>
  <c r="G30" i="19" s="1"/>
  <c r="D29" i="19"/>
  <c r="G29" i="19" s="1"/>
  <c r="G28" i="19" s="1"/>
  <c r="F28" i="19"/>
  <c r="E28" i="19"/>
  <c r="E21" i="19" s="1"/>
  <c r="D28" i="19"/>
  <c r="C28" i="19"/>
  <c r="B28" i="19"/>
  <c r="D26" i="19"/>
  <c r="G26" i="19" s="1"/>
  <c r="D25" i="19"/>
  <c r="D24" i="19" s="1"/>
  <c r="F24" i="19"/>
  <c r="F21" i="19" s="1"/>
  <c r="E24" i="19"/>
  <c r="C24" i="19"/>
  <c r="B24" i="19"/>
  <c r="D23" i="19"/>
  <c r="G23" i="19" s="1"/>
  <c r="D22" i="19"/>
  <c r="D21" i="19" s="1"/>
  <c r="C21" i="19"/>
  <c r="B21" i="19"/>
  <c r="D19" i="19"/>
  <c r="G19" i="19" s="1"/>
  <c r="D18" i="19"/>
  <c r="G18" i="19" s="1"/>
  <c r="D17" i="19"/>
  <c r="G17" i="19" s="1"/>
  <c r="G16" i="19" s="1"/>
  <c r="F16" i="19"/>
  <c r="F9" i="19" s="1"/>
  <c r="F33" i="19" s="1"/>
  <c r="E16" i="19"/>
  <c r="E9" i="19" s="1"/>
  <c r="E33" i="19" s="1"/>
  <c r="D16" i="19"/>
  <c r="C16" i="19"/>
  <c r="B16" i="19"/>
  <c r="D15" i="19"/>
  <c r="G15" i="19" s="1"/>
  <c r="D14" i="19"/>
  <c r="G14" i="19" s="1"/>
  <c r="D13" i="19"/>
  <c r="D12" i="19" s="1"/>
  <c r="F12" i="19"/>
  <c r="E12" i="19"/>
  <c r="C12" i="19"/>
  <c r="B12" i="19"/>
  <c r="D11" i="19"/>
  <c r="D10" i="19"/>
  <c r="G10" i="19" s="1"/>
  <c r="C9" i="19"/>
  <c r="C33" i="19" s="1"/>
  <c r="B9" i="19"/>
  <c r="B33" i="19" s="1"/>
  <c r="D75" i="18"/>
  <c r="G75" i="18" s="1"/>
  <c r="D74" i="18"/>
  <c r="G74" i="18" s="1"/>
  <c r="D73" i="18"/>
  <c r="G73" i="18" s="1"/>
  <c r="D72" i="18"/>
  <c r="D71" i="18" s="1"/>
  <c r="F71" i="18"/>
  <c r="E71" i="18"/>
  <c r="C71" i="18"/>
  <c r="B71" i="18"/>
  <c r="D70" i="18"/>
  <c r="G70" i="18" s="1"/>
  <c r="D69" i="18"/>
  <c r="G69" i="18" s="1"/>
  <c r="D68" i="18"/>
  <c r="G68" i="18" s="1"/>
  <c r="D67" i="18"/>
  <c r="G67" i="18" s="1"/>
  <c r="D66" i="18"/>
  <c r="G66" i="18" s="1"/>
  <c r="D65" i="18"/>
  <c r="G65" i="18" s="1"/>
  <c r="D64" i="18"/>
  <c r="G64" i="18" s="1"/>
  <c r="D63" i="18"/>
  <c r="G63" i="18" s="1"/>
  <c r="D62" i="18"/>
  <c r="D61" i="18" s="1"/>
  <c r="F61" i="18"/>
  <c r="E61" i="18"/>
  <c r="C61" i="18"/>
  <c r="B61" i="18"/>
  <c r="D60" i="18"/>
  <c r="G60" i="18" s="1"/>
  <c r="D59" i="18"/>
  <c r="G59" i="18" s="1"/>
  <c r="D58" i="18"/>
  <c r="G58" i="18" s="1"/>
  <c r="D57" i="18"/>
  <c r="G57" i="18" s="1"/>
  <c r="D56" i="18"/>
  <c r="G56" i="18" s="1"/>
  <c r="D55" i="18"/>
  <c r="D53" i="18" s="1"/>
  <c r="D54" i="18"/>
  <c r="G54" i="18" s="1"/>
  <c r="F53" i="18"/>
  <c r="E53" i="18"/>
  <c r="C53" i="18"/>
  <c r="B53" i="18"/>
  <c r="D52" i="18"/>
  <c r="G52" i="18" s="1"/>
  <c r="D51" i="18"/>
  <c r="G51" i="18" s="1"/>
  <c r="D50" i="18"/>
  <c r="G50" i="18" s="1"/>
  <c r="D49" i="18"/>
  <c r="G49" i="18" s="1"/>
  <c r="D48" i="18"/>
  <c r="G48" i="18" s="1"/>
  <c r="D47" i="18"/>
  <c r="G47" i="18" s="1"/>
  <c r="D46" i="18"/>
  <c r="G46" i="18" s="1"/>
  <c r="D45" i="18"/>
  <c r="D44" i="18" s="1"/>
  <c r="D43" i="18" s="1"/>
  <c r="F44" i="18"/>
  <c r="E44" i="18"/>
  <c r="E43" i="18" s="1"/>
  <c r="C44" i="18"/>
  <c r="C43" i="18" s="1"/>
  <c r="B44" i="18"/>
  <c r="B43" i="18" s="1"/>
  <c r="F43" i="18"/>
  <c r="D41" i="18"/>
  <c r="G41" i="18" s="1"/>
  <c r="D40" i="18"/>
  <c r="G40" i="18" s="1"/>
  <c r="D39" i="18"/>
  <c r="G39" i="18" s="1"/>
  <c r="D38" i="18"/>
  <c r="G38" i="18" s="1"/>
  <c r="F37" i="18"/>
  <c r="E37" i="18"/>
  <c r="D37" i="18"/>
  <c r="C37" i="18"/>
  <c r="B37" i="18"/>
  <c r="D36" i="18"/>
  <c r="G36" i="18" s="1"/>
  <c r="D35" i="18"/>
  <c r="G35" i="18" s="1"/>
  <c r="D34" i="18"/>
  <c r="G34" i="18" s="1"/>
  <c r="D33" i="18"/>
  <c r="G33" i="18" s="1"/>
  <c r="D32" i="18"/>
  <c r="G32" i="18" s="1"/>
  <c r="D31" i="18"/>
  <c r="G31" i="18" s="1"/>
  <c r="D30" i="18"/>
  <c r="G30" i="18" s="1"/>
  <c r="D29" i="18"/>
  <c r="G29" i="18" s="1"/>
  <c r="D28" i="18"/>
  <c r="G28" i="18" s="1"/>
  <c r="F27" i="18"/>
  <c r="E27" i="18"/>
  <c r="D27" i="18"/>
  <c r="C27" i="18"/>
  <c r="B27" i="18"/>
  <c r="D26" i="18"/>
  <c r="G26" i="18" s="1"/>
  <c r="D25" i="18"/>
  <c r="G25" i="18" s="1"/>
  <c r="D24" i="18"/>
  <c r="G24" i="18" s="1"/>
  <c r="D23" i="18"/>
  <c r="G23" i="18" s="1"/>
  <c r="D22" i="18"/>
  <c r="G22" i="18" s="1"/>
  <c r="D21" i="18"/>
  <c r="G21" i="18" s="1"/>
  <c r="D20" i="18"/>
  <c r="D19" i="18" s="1"/>
  <c r="F19" i="18"/>
  <c r="E19" i="18"/>
  <c r="C19" i="18"/>
  <c r="B19" i="18"/>
  <c r="D18" i="18"/>
  <c r="G18" i="18" s="1"/>
  <c r="D17" i="18"/>
  <c r="G17" i="18" s="1"/>
  <c r="D16" i="18"/>
  <c r="G16" i="18" s="1"/>
  <c r="D15" i="18"/>
  <c r="G15" i="18" s="1"/>
  <c r="D14" i="18"/>
  <c r="G14" i="18" s="1"/>
  <c r="D13" i="18"/>
  <c r="G13" i="18" s="1"/>
  <c r="D12" i="18"/>
  <c r="G12" i="18" s="1"/>
  <c r="D11" i="18"/>
  <c r="D10" i="18" s="1"/>
  <c r="D9" i="18" s="1"/>
  <c r="F10" i="18"/>
  <c r="F9" i="18" s="1"/>
  <c r="F77" i="18" s="1"/>
  <c r="E10" i="18"/>
  <c r="C10" i="18"/>
  <c r="C9" i="18" s="1"/>
  <c r="C77" i="18" s="1"/>
  <c r="B10" i="18"/>
  <c r="B9" i="18" s="1"/>
  <c r="B77" i="18" s="1"/>
  <c r="E9" i="18"/>
  <c r="E77" i="18" s="1"/>
  <c r="D28" i="17"/>
  <c r="G28" i="17" s="1"/>
  <c r="D27" i="17"/>
  <c r="G27" i="17" s="1"/>
  <c r="D26" i="17"/>
  <c r="G26" i="17" s="1"/>
  <c r="D25" i="17"/>
  <c r="G25" i="17" s="1"/>
  <c r="D24" i="17"/>
  <c r="G24" i="17" s="1"/>
  <c r="D23" i="17"/>
  <c r="G23" i="17" s="1"/>
  <c r="D22" i="17"/>
  <c r="G22" i="17" s="1"/>
  <c r="D21" i="17"/>
  <c r="G21" i="17" s="1"/>
  <c r="D20" i="17"/>
  <c r="D19" i="17" s="1"/>
  <c r="F19" i="17"/>
  <c r="E19" i="17"/>
  <c r="C19" i="17"/>
  <c r="C29" i="17" s="1"/>
  <c r="B19" i="17"/>
  <c r="B29" i="17" s="1"/>
  <c r="D29" i="17" s="1"/>
  <c r="D17" i="17"/>
  <c r="G17" i="17" s="1"/>
  <c r="D16" i="17"/>
  <c r="G16" i="17" s="1"/>
  <c r="D15" i="17"/>
  <c r="G15" i="17" s="1"/>
  <c r="D14" i="17"/>
  <c r="G14" i="17" s="1"/>
  <c r="D13" i="17"/>
  <c r="G13" i="17" s="1"/>
  <c r="D12" i="17"/>
  <c r="G12" i="17" s="1"/>
  <c r="D11" i="17"/>
  <c r="G11" i="17" s="1"/>
  <c r="D10" i="17"/>
  <c r="D9" i="17" s="1"/>
  <c r="F9" i="17"/>
  <c r="F29" i="17" s="1"/>
  <c r="E9" i="17"/>
  <c r="E29" i="17" s="1"/>
  <c r="C9" i="17"/>
  <c r="B9" i="17"/>
  <c r="D157" i="16"/>
  <c r="G157" i="16" s="1"/>
  <c r="D156" i="16"/>
  <c r="G156" i="16" s="1"/>
  <c r="D155" i="16"/>
  <c r="G155" i="16" s="1"/>
  <c r="D154" i="16"/>
  <c r="G154" i="16" s="1"/>
  <c r="D153" i="16"/>
  <c r="G153" i="16" s="1"/>
  <c r="D152" i="16"/>
  <c r="G152" i="16" s="1"/>
  <c r="D151" i="16"/>
  <c r="G151" i="16" s="1"/>
  <c r="G150" i="16" s="1"/>
  <c r="F150" i="16"/>
  <c r="E150" i="16"/>
  <c r="D150" i="16"/>
  <c r="C150" i="16"/>
  <c r="B150" i="16"/>
  <c r="D149" i="16"/>
  <c r="G149" i="16" s="1"/>
  <c r="D148" i="16"/>
  <c r="G148" i="16" s="1"/>
  <c r="D147" i="16"/>
  <c r="D146" i="16" s="1"/>
  <c r="F146" i="16"/>
  <c r="E146" i="16"/>
  <c r="C146" i="16"/>
  <c r="B146" i="16"/>
  <c r="D145" i="16"/>
  <c r="G145" i="16" s="1"/>
  <c r="D144" i="16"/>
  <c r="G144" i="16" s="1"/>
  <c r="D143" i="16"/>
  <c r="G143" i="16" s="1"/>
  <c r="D142" i="16"/>
  <c r="G142" i="16" s="1"/>
  <c r="D141" i="16"/>
  <c r="G141" i="16" s="1"/>
  <c r="D140" i="16"/>
  <c r="G140" i="16" s="1"/>
  <c r="D139" i="16"/>
  <c r="G139" i="16" s="1"/>
  <c r="D138" i="16"/>
  <c r="D137" i="16" s="1"/>
  <c r="F137" i="16"/>
  <c r="E137" i="16"/>
  <c r="C137" i="16"/>
  <c r="B137" i="16"/>
  <c r="D136" i="16"/>
  <c r="G136" i="16" s="1"/>
  <c r="D135" i="16"/>
  <c r="G135" i="16" s="1"/>
  <c r="G134" i="16"/>
  <c r="D134" i="16"/>
  <c r="F133" i="16"/>
  <c r="E133" i="16"/>
  <c r="C133" i="16"/>
  <c r="B133" i="16"/>
  <c r="G132" i="16"/>
  <c r="D132" i="16"/>
  <c r="D131" i="16"/>
  <c r="G131" i="16" s="1"/>
  <c r="D130" i="16"/>
  <c r="G130" i="16" s="1"/>
  <c r="D129" i="16"/>
  <c r="G129" i="16" s="1"/>
  <c r="G128" i="16"/>
  <c r="D128" i="16"/>
  <c r="D127" i="16"/>
  <c r="G127" i="16" s="1"/>
  <c r="D126" i="16"/>
  <c r="G126" i="16" s="1"/>
  <c r="D125" i="16"/>
  <c r="G125" i="16" s="1"/>
  <c r="D124" i="16"/>
  <c r="G124" i="16" s="1"/>
  <c r="F123" i="16"/>
  <c r="E123" i="16"/>
  <c r="C123" i="16"/>
  <c r="B123" i="16"/>
  <c r="D122" i="16"/>
  <c r="G122" i="16" s="1"/>
  <c r="D121" i="16"/>
  <c r="G121" i="16" s="1"/>
  <c r="D120" i="16"/>
  <c r="G120" i="16" s="1"/>
  <c r="D119" i="16"/>
  <c r="G119" i="16" s="1"/>
  <c r="D118" i="16"/>
  <c r="G118" i="16" s="1"/>
  <c r="D117" i="16"/>
  <c r="G117" i="16" s="1"/>
  <c r="D116" i="16"/>
  <c r="G116" i="16" s="1"/>
  <c r="D115" i="16"/>
  <c r="G115" i="16" s="1"/>
  <c r="D114" i="16"/>
  <c r="G114" i="16" s="1"/>
  <c r="F113" i="16"/>
  <c r="E113" i="16"/>
  <c r="C113" i="16"/>
  <c r="B113" i="16"/>
  <c r="D112" i="16"/>
  <c r="G112" i="16" s="1"/>
  <c r="D111" i="16"/>
  <c r="G111" i="16" s="1"/>
  <c r="D110" i="16"/>
  <c r="G110" i="16" s="1"/>
  <c r="D109" i="16"/>
  <c r="G109" i="16" s="1"/>
  <c r="D108" i="16"/>
  <c r="G108" i="16" s="1"/>
  <c r="D107" i="16"/>
  <c r="G107" i="16" s="1"/>
  <c r="D106" i="16"/>
  <c r="G106" i="16" s="1"/>
  <c r="D105" i="16"/>
  <c r="G105" i="16" s="1"/>
  <c r="D104" i="16"/>
  <c r="G104" i="16" s="1"/>
  <c r="F103" i="16"/>
  <c r="E103" i="16"/>
  <c r="C103" i="16"/>
  <c r="B103" i="16"/>
  <c r="D102" i="16"/>
  <c r="G102" i="16" s="1"/>
  <c r="D101" i="16"/>
  <c r="G101" i="16" s="1"/>
  <c r="D100" i="16"/>
  <c r="G100" i="16" s="1"/>
  <c r="D99" i="16"/>
  <c r="G99" i="16" s="1"/>
  <c r="D98" i="16"/>
  <c r="G98" i="16" s="1"/>
  <c r="D97" i="16"/>
  <c r="G97" i="16" s="1"/>
  <c r="D96" i="16"/>
  <c r="G96" i="16" s="1"/>
  <c r="D95" i="16"/>
  <c r="D93" i="16" s="1"/>
  <c r="D94" i="16"/>
  <c r="G94" i="16" s="1"/>
  <c r="F93" i="16"/>
  <c r="E93" i="16"/>
  <c r="C93" i="16"/>
  <c r="B93" i="16"/>
  <c r="D92" i="16"/>
  <c r="G92" i="16" s="1"/>
  <c r="D91" i="16"/>
  <c r="G91" i="16" s="1"/>
  <c r="D90" i="16"/>
  <c r="G90" i="16" s="1"/>
  <c r="D89" i="16"/>
  <c r="G89" i="16" s="1"/>
  <c r="D88" i="16"/>
  <c r="G88" i="16" s="1"/>
  <c r="D87" i="16"/>
  <c r="G87" i="16" s="1"/>
  <c r="D86" i="16"/>
  <c r="D85" i="16" s="1"/>
  <c r="F85" i="16"/>
  <c r="F84" i="16" s="1"/>
  <c r="E85" i="16"/>
  <c r="C85" i="16"/>
  <c r="C84" i="16" s="1"/>
  <c r="B85" i="16"/>
  <c r="B84" i="16" s="1"/>
  <c r="E84" i="16"/>
  <c r="D82" i="16"/>
  <c r="G82" i="16" s="1"/>
  <c r="D81" i="16"/>
  <c r="G81" i="16" s="1"/>
  <c r="D80" i="16"/>
  <c r="G80" i="16" s="1"/>
  <c r="D79" i="16"/>
  <c r="G79" i="16" s="1"/>
  <c r="D78" i="16"/>
  <c r="G78" i="16" s="1"/>
  <c r="D77" i="16"/>
  <c r="G77" i="16" s="1"/>
  <c r="D76" i="16"/>
  <c r="D75" i="16" s="1"/>
  <c r="F75" i="16"/>
  <c r="E75" i="16"/>
  <c r="C75" i="16"/>
  <c r="B75" i="16"/>
  <c r="D74" i="16"/>
  <c r="G74" i="16" s="1"/>
  <c r="D73" i="16"/>
  <c r="G73" i="16" s="1"/>
  <c r="D72" i="16"/>
  <c r="G72" i="16" s="1"/>
  <c r="G71" i="16" s="1"/>
  <c r="F71" i="16"/>
  <c r="E71" i="16"/>
  <c r="E9" i="16" s="1"/>
  <c r="E159" i="16" s="1"/>
  <c r="D71" i="16"/>
  <c r="C71" i="16"/>
  <c r="B71" i="16"/>
  <c r="D70" i="16"/>
  <c r="G70" i="16" s="1"/>
  <c r="D69" i="16"/>
  <c r="G69" i="16" s="1"/>
  <c r="D68" i="16"/>
  <c r="G68" i="16" s="1"/>
  <c r="D67" i="16"/>
  <c r="G67" i="16" s="1"/>
  <c r="D66" i="16"/>
  <c r="G66" i="16" s="1"/>
  <c r="D65" i="16"/>
  <c r="G65" i="16" s="1"/>
  <c r="D64" i="16"/>
  <c r="G64" i="16" s="1"/>
  <c r="D63" i="16"/>
  <c r="G63" i="16" s="1"/>
  <c r="F62" i="16"/>
  <c r="E62" i="16"/>
  <c r="C62" i="16"/>
  <c r="B62" i="16"/>
  <c r="D61" i="16"/>
  <c r="G61" i="16" s="1"/>
  <c r="D60" i="16"/>
  <c r="G60" i="16" s="1"/>
  <c r="D59" i="16"/>
  <c r="D58" i="16" s="1"/>
  <c r="F58" i="16"/>
  <c r="E58" i="16"/>
  <c r="C58" i="16"/>
  <c r="B58" i="16"/>
  <c r="D57" i="16"/>
  <c r="G57" i="16" s="1"/>
  <c r="D56" i="16"/>
  <c r="G56" i="16" s="1"/>
  <c r="D55" i="16"/>
  <c r="G55" i="16" s="1"/>
  <c r="D54" i="16"/>
  <c r="G54" i="16" s="1"/>
  <c r="D53" i="16"/>
  <c r="G53" i="16" s="1"/>
  <c r="D52" i="16"/>
  <c r="G52" i="16" s="1"/>
  <c r="D51" i="16"/>
  <c r="G51" i="16" s="1"/>
  <c r="D50" i="16"/>
  <c r="G50" i="16" s="1"/>
  <c r="D49" i="16"/>
  <c r="D48" i="16" s="1"/>
  <c r="F48" i="16"/>
  <c r="E48" i="16"/>
  <c r="C48" i="16"/>
  <c r="B48" i="16"/>
  <c r="D47" i="16"/>
  <c r="G47" i="16" s="1"/>
  <c r="D46" i="16"/>
  <c r="G46" i="16" s="1"/>
  <c r="D45" i="16"/>
  <c r="G45" i="16" s="1"/>
  <c r="D44" i="16"/>
  <c r="G44" i="16" s="1"/>
  <c r="D43" i="16"/>
  <c r="G43" i="16" s="1"/>
  <c r="D42" i="16"/>
  <c r="G42" i="16" s="1"/>
  <c r="D41" i="16"/>
  <c r="G41" i="16" s="1"/>
  <c r="D40" i="16"/>
  <c r="G40" i="16" s="1"/>
  <c r="D39" i="16"/>
  <c r="D38" i="16" s="1"/>
  <c r="F38" i="16"/>
  <c r="E38" i="16"/>
  <c r="C38" i="16"/>
  <c r="B38" i="16"/>
  <c r="D37" i="16"/>
  <c r="G37" i="16" s="1"/>
  <c r="D36" i="16"/>
  <c r="G36" i="16" s="1"/>
  <c r="G35" i="16"/>
  <c r="D35" i="16"/>
  <c r="D34" i="16"/>
  <c r="G34" i="16" s="1"/>
  <c r="D33" i="16"/>
  <c r="G33" i="16" s="1"/>
  <c r="D32" i="16"/>
  <c r="G32" i="16" s="1"/>
  <c r="D31" i="16"/>
  <c r="G31" i="16" s="1"/>
  <c r="D30" i="16"/>
  <c r="G30" i="16" s="1"/>
  <c r="D29" i="16"/>
  <c r="D28" i="16" s="1"/>
  <c r="F28" i="16"/>
  <c r="E28" i="16"/>
  <c r="C28" i="16"/>
  <c r="B28" i="16"/>
  <c r="D27" i="16"/>
  <c r="G27" i="16" s="1"/>
  <c r="D26" i="16"/>
  <c r="G26" i="16" s="1"/>
  <c r="D25" i="16"/>
  <c r="G25" i="16" s="1"/>
  <c r="D24" i="16"/>
  <c r="G24" i="16" s="1"/>
  <c r="D23" i="16"/>
  <c r="G23" i="16" s="1"/>
  <c r="D22" i="16"/>
  <c r="G22" i="16" s="1"/>
  <c r="D21" i="16"/>
  <c r="G21" i="16" s="1"/>
  <c r="D20" i="16"/>
  <c r="G20" i="16" s="1"/>
  <c r="D19" i="16"/>
  <c r="D18" i="16" s="1"/>
  <c r="F18" i="16"/>
  <c r="E18" i="16"/>
  <c r="C18" i="16"/>
  <c r="B18" i="16"/>
  <c r="D17" i="16"/>
  <c r="G17" i="16" s="1"/>
  <c r="D16" i="16"/>
  <c r="G16" i="16" s="1"/>
  <c r="G15" i="16"/>
  <c r="D15" i="16"/>
  <c r="D14" i="16"/>
  <c r="G14" i="16" s="1"/>
  <c r="D13" i="16"/>
  <c r="G13" i="16" s="1"/>
  <c r="D12" i="16"/>
  <c r="G12" i="16" s="1"/>
  <c r="G11" i="16"/>
  <c r="D11" i="16"/>
  <c r="F10" i="16"/>
  <c r="F9" i="16" s="1"/>
  <c r="F159" i="16" s="1"/>
  <c r="E10" i="16"/>
  <c r="C10" i="16"/>
  <c r="C9" i="16" s="1"/>
  <c r="C159" i="16" s="1"/>
  <c r="B10" i="16"/>
  <c r="B9" i="16" s="1"/>
  <c r="G80" i="15"/>
  <c r="D80" i="15"/>
  <c r="F75" i="15"/>
  <c r="E75" i="15"/>
  <c r="C75" i="15"/>
  <c r="B75" i="15"/>
  <c r="G74" i="15"/>
  <c r="D74" i="15"/>
  <c r="G73" i="15"/>
  <c r="G75" i="15" s="1"/>
  <c r="D73" i="15"/>
  <c r="D75" i="15" s="1"/>
  <c r="G68" i="15"/>
  <c r="G67" i="15" s="1"/>
  <c r="D68" i="15"/>
  <c r="F67" i="15"/>
  <c r="E67" i="15"/>
  <c r="D67" i="15"/>
  <c r="C67" i="15"/>
  <c r="B67" i="15"/>
  <c r="C65" i="15"/>
  <c r="B65" i="15"/>
  <c r="G63" i="15"/>
  <c r="D63" i="15"/>
  <c r="G62" i="15"/>
  <c r="D62" i="15"/>
  <c r="G61" i="15"/>
  <c r="D61" i="15"/>
  <c r="G60" i="15"/>
  <c r="D60" i="15"/>
  <c r="D59" i="15" s="1"/>
  <c r="F59" i="15"/>
  <c r="G59" i="15" s="1"/>
  <c r="E59" i="15"/>
  <c r="C59" i="15"/>
  <c r="B59" i="15"/>
  <c r="G58" i="15"/>
  <c r="D58" i="15"/>
  <c r="G57" i="15"/>
  <c r="D57" i="15"/>
  <c r="G56" i="15"/>
  <c r="D56" i="15"/>
  <c r="G55" i="15"/>
  <c r="D55" i="15"/>
  <c r="D54" i="15" s="1"/>
  <c r="F54" i="15"/>
  <c r="F65" i="15" s="1"/>
  <c r="G65" i="15" s="1"/>
  <c r="E54" i="15"/>
  <c r="C54" i="15"/>
  <c r="B54" i="15"/>
  <c r="G53" i="15"/>
  <c r="D53" i="15"/>
  <c r="G52" i="15"/>
  <c r="D52" i="15"/>
  <c r="G51" i="15"/>
  <c r="D51" i="15"/>
  <c r="G50" i="15"/>
  <c r="D50" i="15"/>
  <c r="G49" i="15"/>
  <c r="D49" i="15"/>
  <c r="G48" i="15"/>
  <c r="D48" i="15"/>
  <c r="D45" i="15" s="1"/>
  <c r="D65" i="15" s="1"/>
  <c r="G47" i="15"/>
  <c r="D47" i="15"/>
  <c r="G46" i="15"/>
  <c r="D46" i="15"/>
  <c r="F45" i="15"/>
  <c r="G45" i="15" s="1"/>
  <c r="E45" i="15"/>
  <c r="E65" i="15" s="1"/>
  <c r="C45" i="15"/>
  <c r="B45" i="15"/>
  <c r="G39" i="15"/>
  <c r="D39" i="15"/>
  <c r="G38" i="15"/>
  <c r="D38" i="15"/>
  <c r="D37" i="15" s="1"/>
  <c r="F37" i="15"/>
  <c r="G37" i="15" s="1"/>
  <c r="E37" i="15"/>
  <c r="C37" i="15"/>
  <c r="B37" i="15"/>
  <c r="G36" i="15"/>
  <c r="D36" i="15"/>
  <c r="F35" i="15"/>
  <c r="G35" i="15" s="1"/>
  <c r="E35" i="15"/>
  <c r="C35" i="15"/>
  <c r="B35" i="15"/>
  <c r="D35" i="15" s="1"/>
  <c r="G34" i="15"/>
  <c r="D34" i="15"/>
  <c r="G33" i="15"/>
  <c r="D33" i="15"/>
  <c r="G32" i="15"/>
  <c r="D32" i="15"/>
  <c r="G31" i="15"/>
  <c r="D31" i="15"/>
  <c r="G30" i="15"/>
  <c r="D30" i="15"/>
  <c r="G29" i="15"/>
  <c r="D29" i="15"/>
  <c r="D28" i="15" s="1"/>
  <c r="G28" i="15"/>
  <c r="F28" i="15"/>
  <c r="E28" i="15"/>
  <c r="C28" i="15"/>
  <c r="B28" i="15"/>
  <c r="G27" i="15"/>
  <c r="D27" i="15"/>
  <c r="G26" i="15"/>
  <c r="D26" i="15"/>
  <c r="G25" i="15"/>
  <c r="D25" i="15"/>
  <c r="G24" i="15"/>
  <c r="D24" i="15"/>
  <c r="G23" i="15"/>
  <c r="D23" i="15"/>
  <c r="G22" i="15"/>
  <c r="D22" i="15"/>
  <c r="G21" i="15"/>
  <c r="D21" i="15"/>
  <c r="D16" i="15" s="1"/>
  <c r="G20" i="15"/>
  <c r="D20" i="15"/>
  <c r="G19" i="15"/>
  <c r="D19" i="15"/>
  <c r="G18" i="15"/>
  <c r="D18" i="15"/>
  <c r="G17" i="15"/>
  <c r="D17" i="15"/>
  <c r="G16" i="15"/>
  <c r="F16" i="15"/>
  <c r="F41" i="15" s="1"/>
  <c r="E16" i="15"/>
  <c r="E41" i="15" s="1"/>
  <c r="E70" i="15" s="1"/>
  <c r="C16" i="15"/>
  <c r="C41" i="15" s="1"/>
  <c r="C70" i="15" s="1"/>
  <c r="B16" i="15"/>
  <c r="B41" i="15" s="1"/>
  <c r="B70" i="15" s="1"/>
  <c r="G15" i="15"/>
  <c r="D15" i="15"/>
  <c r="G14" i="15"/>
  <c r="D14" i="15"/>
  <c r="G13" i="15"/>
  <c r="D13" i="15"/>
  <c r="G12" i="15"/>
  <c r="D12" i="15"/>
  <c r="G11" i="15"/>
  <c r="D11" i="15"/>
  <c r="G10" i="15"/>
  <c r="G41" i="15" s="1"/>
  <c r="D10" i="15"/>
  <c r="G9" i="15"/>
  <c r="D9" i="15"/>
  <c r="D41" i="15" s="1"/>
  <c r="D70" i="15" s="1"/>
  <c r="B72" i="14"/>
  <c r="B74" i="14" s="1"/>
  <c r="D64" i="14"/>
  <c r="D72" i="14" s="1"/>
  <c r="D74" i="14" s="1"/>
  <c r="C64" i="14"/>
  <c r="C72" i="14" s="1"/>
  <c r="C74" i="14" s="1"/>
  <c r="B64" i="14"/>
  <c r="C57" i="14"/>
  <c r="C59" i="14" s="1"/>
  <c r="B57" i="14"/>
  <c r="B59" i="14" s="1"/>
  <c r="D49" i="14"/>
  <c r="D57" i="14" s="1"/>
  <c r="D59" i="14" s="1"/>
  <c r="C49" i="14"/>
  <c r="B49" i="14"/>
  <c r="D40" i="14"/>
  <c r="C40" i="14"/>
  <c r="C44" i="14" s="1"/>
  <c r="B40" i="14"/>
  <c r="B44" i="14" s="1"/>
  <c r="D37" i="14"/>
  <c r="D44" i="14" s="1"/>
  <c r="C37" i="14"/>
  <c r="B37" i="14"/>
  <c r="D29" i="14"/>
  <c r="C29" i="14"/>
  <c r="B29" i="14"/>
  <c r="D17" i="14"/>
  <c r="C17" i="14"/>
  <c r="D13" i="14"/>
  <c r="C13" i="14"/>
  <c r="B13" i="14"/>
  <c r="D8" i="14"/>
  <c r="D21" i="14" s="1"/>
  <c r="D23" i="14" s="1"/>
  <c r="D25" i="14" s="1"/>
  <c r="D33" i="14" s="1"/>
  <c r="C8" i="14"/>
  <c r="C21" i="14" s="1"/>
  <c r="C23" i="14" s="1"/>
  <c r="C25" i="14" s="1"/>
  <c r="C33" i="14" s="1"/>
  <c r="B8" i="14"/>
  <c r="B21" i="14" s="1"/>
  <c r="B23" i="14" s="1"/>
  <c r="B25" i="14" s="1"/>
  <c r="B33" i="14" s="1"/>
  <c r="G20" i="13"/>
  <c r="E20" i="13"/>
  <c r="K14" i="13"/>
  <c r="J14" i="13"/>
  <c r="I14" i="13"/>
  <c r="H14" i="13"/>
  <c r="G14" i="13"/>
  <c r="E14" i="13"/>
  <c r="K8" i="13"/>
  <c r="K20" i="13" s="1"/>
  <c r="J8" i="13"/>
  <c r="J20" i="13" s="1"/>
  <c r="I8" i="13"/>
  <c r="I20" i="13" s="1"/>
  <c r="H8" i="13"/>
  <c r="H20" i="13" s="1"/>
  <c r="G8" i="13"/>
  <c r="E8" i="13"/>
  <c r="F41" i="12"/>
  <c r="E41" i="12"/>
  <c r="D41" i="12"/>
  <c r="C41" i="12"/>
  <c r="B41" i="12"/>
  <c r="F30" i="12"/>
  <c r="F29" i="12"/>
  <c r="F28" i="12"/>
  <c r="F27" i="12" s="1"/>
  <c r="H27" i="12"/>
  <c r="G27" i="12"/>
  <c r="E27" i="12"/>
  <c r="D27" i="12"/>
  <c r="C27" i="12"/>
  <c r="B27" i="12"/>
  <c r="F25" i="12"/>
  <c r="F22" i="12" s="1"/>
  <c r="F24" i="12"/>
  <c r="F23" i="12"/>
  <c r="H22" i="12"/>
  <c r="G22" i="12"/>
  <c r="E22" i="12"/>
  <c r="D22" i="12"/>
  <c r="C22" i="12"/>
  <c r="B22" i="12"/>
  <c r="F18" i="12"/>
  <c r="F16" i="12"/>
  <c r="F15" i="12"/>
  <c r="F14" i="12"/>
  <c r="H13" i="12"/>
  <c r="G13" i="12"/>
  <c r="E13" i="12"/>
  <c r="F13" i="12" s="1"/>
  <c r="D13" i="12"/>
  <c r="C13" i="12"/>
  <c r="B13" i="12"/>
  <c r="F12" i="12"/>
  <c r="F11" i="12"/>
  <c r="H9" i="12"/>
  <c r="H8" i="12" s="1"/>
  <c r="H20" i="12" s="1"/>
  <c r="G9" i="12"/>
  <c r="G8" i="12" s="1"/>
  <c r="G20" i="12" s="1"/>
  <c r="F9" i="12"/>
  <c r="F8" i="12" s="1"/>
  <c r="F20" i="12" s="1"/>
  <c r="E9" i="12"/>
  <c r="D9" i="12"/>
  <c r="D8" i="12" s="1"/>
  <c r="D20" i="12" s="1"/>
  <c r="C9" i="12"/>
  <c r="C8" i="12" s="1"/>
  <c r="C20" i="12" s="1"/>
  <c r="B9" i="12"/>
  <c r="B8" i="12" s="1"/>
  <c r="B20" i="12" s="1"/>
  <c r="E8" i="12"/>
  <c r="E20" i="12" s="1"/>
  <c r="F13" i="37" l="1"/>
  <c r="F8" i="37" s="1"/>
  <c r="F20" i="37" s="1"/>
  <c r="D41" i="34"/>
  <c r="D70" i="34" s="1"/>
  <c r="G41" i="34"/>
  <c r="G70" i="34" s="1"/>
  <c r="E70" i="34"/>
  <c r="G42" i="34"/>
  <c r="F70" i="34"/>
  <c r="G45" i="34"/>
  <c r="D84" i="33"/>
  <c r="F159" i="33"/>
  <c r="D9" i="33"/>
  <c r="D159" i="33" s="1"/>
  <c r="G62" i="33"/>
  <c r="G93" i="33"/>
  <c r="G103" i="33"/>
  <c r="D71" i="33"/>
  <c r="G12" i="33"/>
  <c r="G10" i="33" s="1"/>
  <c r="G9" i="33" s="1"/>
  <c r="G64" i="33"/>
  <c r="G76" i="33"/>
  <c r="G75" i="33" s="1"/>
  <c r="G95" i="33"/>
  <c r="G105" i="33"/>
  <c r="G115" i="33"/>
  <c r="G113" i="33" s="1"/>
  <c r="G125" i="33"/>
  <c r="G123" i="33" s="1"/>
  <c r="G135" i="33"/>
  <c r="G133" i="33" s="1"/>
  <c r="G147" i="33"/>
  <c r="G146" i="33" s="1"/>
  <c r="G153" i="33"/>
  <c r="G150" i="33" s="1"/>
  <c r="G19" i="33"/>
  <c r="G18" i="33" s="1"/>
  <c r="G29" i="33"/>
  <c r="G28" i="33" s="1"/>
  <c r="G39" i="33"/>
  <c r="G38" i="33" s="1"/>
  <c r="G49" i="33"/>
  <c r="G48" i="33" s="1"/>
  <c r="G59" i="33"/>
  <c r="G58" i="33" s="1"/>
  <c r="G86" i="33"/>
  <c r="G85" i="33" s="1"/>
  <c r="G138" i="33"/>
  <c r="G137" i="33" s="1"/>
  <c r="D29" i="32"/>
  <c r="G29" i="32" s="1"/>
  <c r="G20" i="32"/>
  <c r="G19" i="32" s="1"/>
  <c r="G10" i="32"/>
  <c r="G9" i="32" s="1"/>
  <c r="E77" i="31"/>
  <c r="C77" i="31"/>
  <c r="G27" i="31"/>
  <c r="G53" i="31"/>
  <c r="B77" i="31"/>
  <c r="G44" i="31"/>
  <c r="G43" i="31" s="1"/>
  <c r="D77" i="31"/>
  <c r="G11" i="31"/>
  <c r="G10" i="31" s="1"/>
  <c r="G9" i="31" s="1"/>
  <c r="G77" i="31" s="1"/>
  <c r="G62" i="31"/>
  <c r="G61" i="31" s="1"/>
  <c r="G72" i="31"/>
  <c r="G71" i="31" s="1"/>
  <c r="G20" i="31"/>
  <c r="G19" i="31" s="1"/>
  <c r="D53" i="31"/>
  <c r="D44" i="31"/>
  <c r="D43" i="31" s="1"/>
  <c r="D33" i="30"/>
  <c r="E33" i="30"/>
  <c r="G13" i="30"/>
  <c r="G12" i="30" s="1"/>
  <c r="G9" i="30" s="1"/>
  <c r="G22" i="30"/>
  <c r="G25" i="30"/>
  <c r="G24" i="30" s="1"/>
  <c r="F13" i="28"/>
  <c r="F8" i="28" s="1"/>
  <c r="F20" i="28" s="1"/>
  <c r="D41" i="25"/>
  <c r="D70" i="25" s="1"/>
  <c r="G41" i="25"/>
  <c r="G70" i="25" s="1"/>
  <c r="E70" i="25"/>
  <c r="F41" i="25"/>
  <c r="G45" i="25"/>
  <c r="G10" i="24"/>
  <c r="G113" i="24"/>
  <c r="G71" i="24"/>
  <c r="G103" i="24"/>
  <c r="G93" i="24"/>
  <c r="B159" i="24"/>
  <c r="C159" i="24"/>
  <c r="G95" i="24"/>
  <c r="G125" i="24"/>
  <c r="G123" i="24" s="1"/>
  <c r="D103" i="24"/>
  <c r="D84" i="24" s="1"/>
  <c r="G86" i="24"/>
  <c r="G85" i="24" s="1"/>
  <c r="G138" i="24"/>
  <c r="G137" i="24" s="1"/>
  <c r="G64" i="24"/>
  <c r="G62" i="24" s="1"/>
  <c r="G135" i="24"/>
  <c r="G133" i="24" s="1"/>
  <c r="G147" i="24"/>
  <c r="G146" i="24" s="1"/>
  <c r="D10" i="24"/>
  <c r="G19" i="24"/>
  <c r="G18" i="24" s="1"/>
  <c r="G29" i="24"/>
  <c r="G28" i="24" s="1"/>
  <c r="G39" i="24"/>
  <c r="G38" i="24" s="1"/>
  <c r="G49" i="24"/>
  <c r="G48" i="24" s="1"/>
  <c r="D75" i="24"/>
  <c r="G115" i="24"/>
  <c r="G59" i="24"/>
  <c r="G58" i="24" s="1"/>
  <c r="D150" i="24"/>
  <c r="D29" i="23"/>
  <c r="G29" i="23" s="1"/>
  <c r="G20" i="23"/>
  <c r="G19" i="23" s="1"/>
  <c r="G10" i="23"/>
  <c r="G9" i="23" s="1"/>
  <c r="G27" i="22"/>
  <c r="D43" i="22"/>
  <c r="G53" i="22"/>
  <c r="B77" i="22"/>
  <c r="G19" i="22"/>
  <c r="G40" i="22"/>
  <c r="G37" i="22" s="1"/>
  <c r="D53" i="22"/>
  <c r="D27" i="22"/>
  <c r="G45" i="22"/>
  <c r="G44" i="22" s="1"/>
  <c r="G11" i="22"/>
  <c r="G10" i="22" s="1"/>
  <c r="G62" i="22"/>
  <c r="G61" i="22" s="1"/>
  <c r="G72" i="22"/>
  <c r="G71" i="22" s="1"/>
  <c r="D19" i="22"/>
  <c r="D9" i="22" s="1"/>
  <c r="D77" i="22" s="1"/>
  <c r="E33" i="21"/>
  <c r="D21" i="21"/>
  <c r="C33" i="21"/>
  <c r="D33" i="21"/>
  <c r="F33" i="21"/>
  <c r="G13" i="21"/>
  <c r="G12" i="21" s="1"/>
  <c r="G9" i="21" s="1"/>
  <c r="G33" i="21" s="1"/>
  <c r="G22" i="21"/>
  <c r="G21" i="21" s="1"/>
  <c r="G25" i="21"/>
  <c r="G24" i="21" s="1"/>
  <c r="D9" i="19"/>
  <c r="D33" i="19" s="1"/>
  <c r="G11" i="19"/>
  <c r="G9" i="19" s="1"/>
  <c r="G13" i="19"/>
  <c r="G12" i="19" s="1"/>
  <c r="G22" i="19"/>
  <c r="G25" i="19"/>
  <c r="G24" i="19" s="1"/>
  <c r="G27" i="18"/>
  <c r="D77" i="18"/>
  <c r="G37" i="18"/>
  <c r="G20" i="18"/>
  <c r="G19" i="18" s="1"/>
  <c r="G45" i="18"/>
  <c r="G44" i="18" s="1"/>
  <c r="G55" i="18"/>
  <c r="G53" i="18" s="1"/>
  <c r="G11" i="18"/>
  <c r="G10" i="18" s="1"/>
  <c r="G9" i="18" s="1"/>
  <c r="G62" i="18"/>
  <c r="G61" i="18" s="1"/>
  <c r="G72" i="18"/>
  <c r="G71" i="18" s="1"/>
  <c r="G29" i="17"/>
  <c r="G20" i="17"/>
  <c r="G19" i="17" s="1"/>
  <c r="G10" i="17"/>
  <c r="G9" i="17" s="1"/>
  <c r="G113" i="16"/>
  <c r="G103" i="16"/>
  <c r="G62" i="16"/>
  <c r="G10" i="16"/>
  <c r="G123" i="16"/>
  <c r="B159" i="16"/>
  <c r="G93" i="16"/>
  <c r="G133" i="16"/>
  <c r="G76" i="16"/>
  <c r="G75" i="16" s="1"/>
  <c r="G95" i="16"/>
  <c r="D10" i="16"/>
  <c r="D9" i="16" s="1"/>
  <c r="D62" i="16"/>
  <c r="D103" i="16"/>
  <c r="D113" i="16"/>
  <c r="D84" i="16" s="1"/>
  <c r="D123" i="16"/>
  <c r="D133" i="16"/>
  <c r="G147" i="16"/>
  <c r="G146" i="16" s="1"/>
  <c r="G19" i="16"/>
  <c r="G18" i="16" s="1"/>
  <c r="G29" i="16"/>
  <c r="G28" i="16" s="1"/>
  <c r="G39" i="16"/>
  <c r="G38" i="16" s="1"/>
  <c r="G49" i="16"/>
  <c r="G48" i="16" s="1"/>
  <c r="G59" i="16"/>
  <c r="G58" i="16" s="1"/>
  <c r="G86" i="16"/>
  <c r="G85" i="16" s="1"/>
  <c r="G84" i="16" s="1"/>
  <c r="G138" i="16"/>
  <c r="G137" i="16" s="1"/>
  <c r="G42" i="15"/>
  <c r="F70" i="15"/>
  <c r="G70" i="15"/>
  <c r="G54" i="15"/>
  <c r="G84" i="33" l="1"/>
  <c r="G159" i="33" s="1"/>
  <c r="G21" i="30"/>
  <c r="G33" i="30" s="1"/>
  <c r="G42" i="25"/>
  <c r="F70" i="25"/>
  <c r="G9" i="24"/>
  <c r="G159" i="24" s="1"/>
  <c r="G84" i="24"/>
  <c r="D9" i="24"/>
  <c r="D159" i="24" s="1"/>
  <c r="G43" i="22"/>
  <c r="G9" i="22"/>
  <c r="G77" i="22" s="1"/>
  <c r="G21" i="19"/>
  <c r="G33" i="19" s="1"/>
  <c r="G43" i="18"/>
  <c r="G77" i="18"/>
  <c r="G9" i="16"/>
  <c r="G159" i="16" s="1"/>
  <c r="D159" i="16"/>
  <c r="D31" i="10" l="1"/>
  <c r="G31" i="10" s="1"/>
  <c r="D30" i="10"/>
  <c r="G30" i="10" s="1"/>
  <c r="D29" i="10"/>
  <c r="G29" i="10" s="1"/>
  <c r="G28" i="10" s="1"/>
  <c r="F28" i="10"/>
  <c r="E28" i="10"/>
  <c r="E21" i="10" s="1"/>
  <c r="D28" i="10"/>
  <c r="C28" i="10"/>
  <c r="B28" i="10"/>
  <c r="D26" i="10"/>
  <c r="G26" i="10" s="1"/>
  <c r="D25" i="10"/>
  <c r="D24" i="10" s="1"/>
  <c r="F24" i="10"/>
  <c r="F21" i="10" s="1"/>
  <c r="E24" i="10"/>
  <c r="C24" i="10"/>
  <c r="B24" i="10"/>
  <c r="D23" i="10"/>
  <c r="G23" i="10" s="1"/>
  <c r="D22" i="10"/>
  <c r="D21" i="10" s="1"/>
  <c r="C21" i="10"/>
  <c r="B21" i="10"/>
  <c r="D19" i="10"/>
  <c r="G19" i="10" s="1"/>
  <c r="D18" i="10"/>
  <c r="G18" i="10" s="1"/>
  <c r="D17" i="10"/>
  <c r="G17" i="10" s="1"/>
  <c r="G16" i="10" s="1"/>
  <c r="F16" i="10"/>
  <c r="F9" i="10" s="1"/>
  <c r="F33" i="10" s="1"/>
  <c r="E16" i="10"/>
  <c r="E9" i="10" s="1"/>
  <c r="E33" i="10" s="1"/>
  <c r="D16" i="10"/>
  <c r="C16" i="10"/>
  <c r="B16" i="10"/>
  <c r="D15" i="10"/>
  <c r="G15" i="10" s="1"/>
  <c r="D14" i="10"/>
  <c r="G14" i="10" s="1"/>
  <c r="D13" i="10"/>
  <c r="D12" i="10" s="1"/>
  <c r="F12" i="10"/>
  <c r="E12" i="10"/>
  <c r="C12" i="10"/>
  <c r="B12" i="10"/>
  <c r="D11" i="10"/>
  <c r="D10" i="10"/>
  <c r="G10" i="10" s="1"/>
  <c r="C9" i="10"/>
  <c r="C33" i="10" s="1"/>
  <c r="B9" i="10"/>
  <c r="B33" i="10" s="1"/>
  <c r="D75" i="9"/>
  <c r="G75" i="9" s="1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D61" i="9" s="1"/>
  <c r="F61" i="9"/>
  <c r="E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D53" i="9" s="1"/>
  <c r="D54" i="9"/>
  <c r="G54" i="9" s="1"/>
  <c r="F53" i="9"/>
  <c r="E53" i="9"/>
  <c r="E43" i="9" s="1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D44" i="9" s="1"/>
  <c r="D43" i="9" s="1"/>
  <c r="F44" i="9"/>
  <c r="E44" i="9"/>
  <c r="C44" i="9"/>
  <c r="C43" i="9" s="1"/>
  <c r="B44" i="9"/>
  <c r="B43" i="9" s="1"/>
  <c r="F43" i="9"/>
  <c r="D41" i="9"/>
  <c r="G41" i="9" s="1"/>
  <c r="D40" i="9"/>
  <c r="D37" i="9" s="1"/>
  <c r="D39" i="9"/>
  <c r="G39" i="9" s="1"/>
  <c r="D38" i="9"/>
  <c r="G38" i="9" s="1"/>
  <c r="F37" i="9"/>
  <c r="E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9" i="9" s="1"/>
  <c r="F19" i="9"/>
  <c r="E19" i="9"/>
  <c r="C19" i="9"/>
  <c r="C9" i="9" s="1"/>
  <c r="C77" i="9" s="1"/>
  <c r="B19" i="9"/>
  <c r="B9" i="9" s="1"/>
  <c r="B77" i="9" s="1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F9" i="9" s="1"/>
  <c r="F77" i="9" s="1"/>
  <c r="E10" i="9"/>
  <c r="C10" i="9"/>
  <c r="B10" i="9"/>
  <c r="E9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D19" i="8" s="1"/>
  <c r="F19" i="8"/>
  <c r="E19" i="8"/>
  <c r="C19" i="8"/>
  <c r="C29" i="8" s="1"/>
  <c r="B19" i="8"/>
  <c r="B29" i="8" s="1"/>
  <c r="D29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D9" i="8" s="1"/>
  <c r="F9" i="8"/>
  <c r="F29" i="8" s="1"/>
  <c r="E9" i="8"/>
  <c r="E29" i="8" s="1"/>
  <c r="C9" i="8"/>
  <c r="B9" i="8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D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D137" i="7" s="1"/>
  <c r="F137" i="7"/>
  <c r="E137" i="7"/>
  <c r="C137" i="7"/>
  <c r="B137" i="7"/>
  <c r="D136" i="7"/>
  <c r="G136" i="7" s="1"/>
  <c r="D135" i="7"/>
  <c r="G135" i="7" s="1"/>
  <c r="G134" i="7"/>
  <c r="D134" i="7"/>
  <c r="F133" i="7"/>
  <c r="E133" i="7"/>
  <c r="C133" i="7"/>
  <c r="B133" i="7"/>
  <c r="G132" i="7"/>
  <c r="D132" i="7"/>
  <c r="D131" i="7"/>
  <c r="G131" i="7" s="1"/>
  <c r="D130" i="7"/>
  <c r="G130" i="7" s="1"/>
  <c r="D129" i="7"/>
  <c r="G129" i="7" s="1"/>
  <c r="G128" i="7"/>
  <c r="D128" i="7"/>
  <c r="D127" i="7"/>
  <c r="G127" i="7" s="1"/>
  <c r="D126" i="7"/>
  <c r="G126" i="7" s="1"/>
  <c r="D125" i="7"/>
  <c r="D123" i="7" s="1"/>
  <c r="G124" i="7"/>
  <c r="D124" i="7"/>
  <c r="F123" i="7"/>
  <c r="E123" i="7"/>
  <c r="C123" i="7"/>
  <c r="B123" i="7"/>
  <c r="G122" i="7"/>
  <c r="D122" i="7"/>
  <c r="D121" i="7"/>
  <c r="G121" i="7" s="1"/>
  <c r="D120" i="7"/>
  <c r="G120" i="7" s="1"/>
  <c r="D119" i="7"/>
  <c r="G119" i="7" s="1"/>
  <c r="G118" i="7"/>
  <c r="D118" i="7"/>
  <c r="D117" i="7"/>
  <c r="G117" i="7" s="1"/>
  <c r="D116" i="7"/>
  <c r="G116" i="7" s="1"/>
  <c r="D115" i="7"/>
  <c r="D113" i="7" s="1"/>
  <c r="G114" i="7"/>
  <c r="D114" i="7"/>
  <c r="F113" i="7"/>
  <c r="E113" i="7"/>
  <c r="C113" i="7"/>
  <c r="B113" i="7"/>
  <c r="G112" i="7"/>
  <c r="D112" i="7"/>
  <c r="D111" i="7"/>
  <c r="G111" i="7" s="1"/>
  <c r="D110" i="7"/>
  <c r="G110" i="7" s="1"/>
  <c r="D109" i="7"/>
  <c r="G109" i="7" s="1"/>
  <c r="G108" i="7"/>
  <c r="D108" i="7"/>
  <c r="D107" i="7"/>
  <c r="G107" i="7" s="1"/>
  <c r="D106" i="7"/>
  <c r="G106" i="7" s="1"/>
  <c r="D105" i="7"/>
  <c r="D103" i="7" s="1"/>
  <c r="G104" i="7"/>
  <c r="D104" i="7"/>
  <c r="F103" i="7"/>
  <c r="E103" i="7"/>
  <c r="C103" i="7"/>
  <c r="B103" i="7"/>
  <c r="G102" i="7"/>
  <c r="D102" i="7"/>
  <c r="D101" i="7"/>
  <c r="G101" i="7" s="1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G94" i="7"/>
  <c r="D94" i="7"/>
  <c r="F93" i="7"/>
  <c r="E93" i="7"/>
  <c r="C93" i="7"/>
  <c r="C84" i="7" s="1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D85" i="7" s="1"/>
  <c r="F85" i="7"/>
  <c r="F84" i="7" s="1"/>
  <c r="E85" i="7"/>
  <c r="C85" i="7"/>
  <c r="B85" i="7"/>
  <c r="B84" i="7" s="1"/>
  <c r="E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D75" i="7" s="1"/>
  <c r="F75" i="7"/>
  <c r="E75" i="7"/>
  <c r="C75" i="7"/>
  <c r="B75" i="7"/>
  <c r="D74" i="7"/>
  <c r="D71" i="7" s="1"/>
  <c r="D73" i="7"/>
  <c r="G73" i="7" s="1"/>
  <c r="D72" i="7"/>
  <c r="G72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2" i="7" s="1"/>
  <c r="D63" i="7"/>
  <c r="G63" i="7" s="1"/>
  <c r="F62" i="7"/>
  <c r="E62" i="7"/>
  <c r="C62" i="7"/>
  <c r="B62" i="7"/>
  <c r="D61" i="7"/>
  <c r="G61" i="7" s="1"/>
  <c r="D60" i="7"/>
  <c r="G60" i="7" s="1"/>
  <c r="D59" i="7"/>
  <c r="D58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D48" i="7" s="1"/>
  <c r="F48" i="7"/>
  <c r="E48" i="7"/>
  <c r="C48" i="7"/>
  <c r="B48" i="7"/>
  <c r="D47" i="7"/>
  <c r="G47" i="7" s="1"/>
  <c r="D46" i="7"/>
  <c r="G46" i="7" s="1"/>
  <c r="G45" i="7"/>
  <c r="D45" i="7"/>
  <c r="D44" i="7"/>
  <c r="G44" i="7" s="1"/>
  <c r="D43" i="7"/>
  <c r="G43" i="7" s="1"/>
  <c r="D42" i="7"/>
  <c r="G42" i="7" s="1"/>
  <c r="G41" i="7"/>
  <c r="D41" i="7"/>
  <c r="D40" i="7"/>
  <c r="G40" i="7" s="1"/>
  <c r="D39" i="7"/>
  <c r="D38" i="7" s="1"/>
  <c r="F38" i="7"/>
  <c r="E38" i="7"/>
  <c r="C38" i="7"/>
  <c r="B38" i="7"/>
  <c r="D37" i="7"/>
  <c r="G37" i="7" s="1"/>
  <c r="D36" i="7"/>
  <c r="G36" i="7" s="1"/>
  <c r="G35" i="7"/>
  <c r="D35" i="7"/>
  <c r="D34" i="7"/>
  <c r="G34" i="7" s="1"/>
  <c r="D33" i="7"/>
  <c r="G33" i="7" s="1"/>
  <c r="D32" i="7"/>
  <c r="G32" i="7" s="1"/>
  <c r="G31" i="7"/>
  <c r="D31" i="7"/>
  <c r="D30" i="7"/>
  <c r="G30" i="7" s="1"/>
  <c r="D29" i="7"/>
  <c r="D28" i="7" s="1"/>
  <c r="F28" i="7"/>
  <c r="E28" i="7"/>
  <c r="C28" i="7"/>
  <c r="B28" i="7"/>
  <c r="D27" i="7"/>
  <c r="G27" i="7" s="1"/>
  <c r="D26" i="7"/>
  <c r="G26" i="7" s="1"/>
  <c r="G25" i="7"/>
  <c r="D25" i="7"/>
  <c r="D24" i="7"/>
  <c r="G24" i="7" s="1"/>
  <c r="D23" i="7"/>
  <c r="G23" i="7" s="1"/>
  <c r="D22" i="7"/>
  <c r="G22" i="7" s="1"/>
  <c r="D21" i="7"/>
  <c r="G21" i="7" s="1"/>
  <c r="D20" i="7"/>
  <c r="G20" i="7" s="1"/>
  <c r="D19" i="7"/>
  <c r="D18" i="7" s="1"/>
  <c r="F18" i="7"/>
  <c r="E18" i="7"/>
  <c r="C18" i="7"/>
  <c r="B18" i="7"/>
  <c r="D17" i="7"/>
  <c r="G17" i="7" s="1"/>
  <c r="D16" i="7"/>
  <c r="G16" i="7" s="1"/>
  <c r="G15" i="7"/>
  <c r="D15" i="7"/>
  <c r="D14" i="7"/>
  <c r="G14" i="7" s="1"/>
  <c r="D13" i="7"/>
  <c r="G13" i="7" s="1"/>
  <c r="D12" i="7"/>
  <c r="D10" i="7" s="1"/>
  <c r="D9" i="7" s="1"/>
  <c r="G11" i="7"/>
  <c r="D11" i="7"/>
  <c r="F10" i="7"/>
  <c r="F9" i="7" s="1"/>
  <c r="E10" i="7"/>
  <c r="E9" i="7" s="1"/>
  <c r="E159" i="7" s="1"/>
  <c r="C10" i="7"/>
  <c r="C9" i="7" s="1"/>
  <c r="C159" i="7" s="1"/>
  <c r="B10" i="7"/>
  <c r="B9" i="7" s="1"/>
  <c r="B159" i="7" s="1"/>
  <c r="D9" i="10" l="1"/>
  <c r="D33" i="10" s="1"/>
  <c r="G11" i="10"/>
  <c r="G9" i="10" s="1"/>
  <c r="G13" i="10"/>
  <c r="G12" i="10" s="1"/>
  <c r="G22" i="10"/>
  <c r="G25" i="10"/>
  <c r="G24" i="10" s="1"/>
  <c r="G27" i="9"/>
  <c r="D9" i="9"/>
  <c r="D77" i="9" s="1"/>
  <c r="E77" i="9"/>
  <c r="G20" i="9"/>
  <c r="G19" i="9" s="1"/>
  <c r="G40" i="9"/>
  <c r="G37" i="9" s="1"/>
  <c r="G45" i="9"/>
  <c r="G44" i="9" s="1"/>
  <c r="G55" i="9"/>
  <c r="G53" i="9" s="1"/>
  <c r="G11" i="9"/>
  <c r="G10" i="9" s="1"/>
  <c r="G62" i="9"/>
  <c r="G61" i="9" s="1"/>
  <c r="G72" i="9"/>
  <c r="G71" i="9" s="1"/>
  <c r="G29" i="8"/>
  <c r="G10" i="8"/>
  <c r="G9" i="8" s="1"/>
  <c r="G20" i="8"/>
  <c r="G19" i="8" s="1"/>
  <c r="F159" i="7"/>
  <c r="G93" i="7"/>
  <c r="G133" i="7"/>
  <c r="G103" i="7"/>
  <c r="G64" i="7"/>
  <c r="G62" i="7" s="1"/>
  <c r="G76" i="7"/>
  <c r="G75" i="7" s="1"/>
  <c r="G105" i="7"/>
  <c r="G125" i="7"/>
  <c r="G123" i="7" s="1"/>
  <c r="G19" i="7"/>
  <c r="G18" i="7" s="1"/>
  <c r="G29" i="7"/>
  <c r="G28" i="7" s="1"/>
  <c r="G39" i="7"/>
  <c r="G38" i="7" s="1"/>
  <c r="G49" i="7"/>
  <c r="G48" i="7" s="1"/>
  <c r="G59" i="7"/>
  <c r="G58" i="7" s="1"/>
  <c r="G86" i="7"/>
  <c r="G85" i="7" s="1"/>
  <c r="G138" i="7"/>
  <c r="G137" i="7" s="1"/>
  <c r="G74" i="7"/>
  <c r="G71" i="7" s="1"/>
  <c r="G115" i="7"/>
  <c r="G113" i="7" s="1"/>
  <c r="D93" i="7"/>
  <c r="D84" i="7" s="1"/>
  <c r="D159" i="7" s="1"/>
  <c r="D146" i="7"/>
  <c r="G12" i="7"/>
  <c r="G10" i="7" s="1"/>
  <c r="D133" i="7"/>
  <c r="G21" i="10" l="1"/>
  <c r="G33" i="10" s="1"/>
  <c r="G9" i="9"/>
  <c r="G43" i="9"/>
  <c r="G9" i="7"/>
  <c r="G84" i="7"/>
  <c r="G77" i="9" l="1"/>
  <c r="G159" i="7"/>
  <c r="G80" i="6" l="1"/>
  <c r="D80" i="6"/>
  <c r="F75" i="6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C65" i="6"/>
  <c r="B65" i="6"/>
  <c r="G63" i="6"/>
  <c r="D63" i="6"/>
  <c r="G62" i="6"/>
  <c r="D62" i="6"/>
  <c r="G61" i="6"/>
  <c r="D61" i="6"/>
  <c r="G60" i="6"/>
  <c r="D60" i="6"/>
  <c r="D59" i="6" s="1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D54" i="6" s="1"/>
  <c r="F54" i="6"/>
  <c r="F65" i="6" s="1"/>
  <c r="G65" i="6" s="1"/>
  <c r="E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D45" i="6" s="1"/>
  <c r="D65" i="6" s="1"/>
  <c r="G47" i="6"/>
  <c r="D47" i="6"/>
  <c r="G46" i="6"/>
  <c r="D46" i="6"/>
  <c r="G45" i="6"/>
  <c r="F45" i="6"/>
  <c r="E45" i="6"/>
  <c r="E65" i="6" s="1"/>
  <c r="C45" i="6"/>
  <c r="B45" i="6"/>
  <c r="G39" i="6"/>
  <c r="D39" i="6"/>
  <c r="G38" i="6"/>
  <c r="D38" i="6"/>
  <c r="D37" i="6" s="1"/>
  <c r="F37" i="6"/>
  <c r="G37" i="6" s="1"/>
  <c r="E37" i="6"/>
  <c r="C37" i="6"/>
  <c r="B37" i="6"/>
  <c r="G36" i="6"/>
  <c r="D36" i="6"/>
  <c r="F35" i="6"/>
  <c r="G35" i="6" s="1"/>
  <c r="E35" i="6"/>
  <c r="C35" i="6"/>
  <c r="D35" i="6" s="1"/>
  <c r="B35" i="6"/>
  <c r="G34" i="6"/>
  <c r="D34" i="6"/>
  <c r="G33" i="6"/>
  <c r="D33" i="6"/>
  <c r="G32" i="6"/>
  <c r="D32" i="6"/>
  <c r="G31" i="6"/>
  <c r="D31" i="6"/>
  <c r="G30" i="6"/>
  <c r="D30" i="6"/>
  <c r="G29" i="6"/>
  <c r="D29" i="6"/>
  <c r="D28" i="6" s="1"/>
  <c r="G28" i="6"/>
  <c r="F28" i="6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F16" i="6"/>
  <c r="G16" i="6" s="1"/>
  <c r="E16" i="6"/>
  <c r="E41" i="6" s="1"/>
  <c r="E70" i="6" s="1"/>
  <c r="D16" i="6"/>
  <c r="C16" i="6"/>
  <c r="C41" i="6" s="1"/>
  <c r="C70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G41" i="6" l="1"/>
  <c r="G70" i="6" s="1"/>
  <c r="D41" i="6"/>
  <c r="D70" i="6" s="1"/>
  <c r="F41" i="6"/>
  <c r="G54" i="6"/>
  <c r="G42" i="6" l="1"/>
  <c r="F70" i="6"/>
  <c r="B72" i="5" l="1"/>
  <c r="B74" i="5" s="1"/>
  <c r="D64" i="5"/>
  <c r="D72" i="5" s="1"/>
  <c r="D74" i="5" s="1"/>
  <c r="C64" i="5"/>
  <c r="C72" i="5" s="1"/>
  <c r="C74" i="5" s="1"/>
  <c r="B64" i="5"/>
  <c r="C57" i="5"/>
  <c r="C59" i="5" s="1"/>
  <c r="B57" i="5"/>
  <c r="B59" i="5" s="1"/>
  <c r="D49" i="5"/>
  <c r="D57" i="5" s="1"/>
  <c r="D59" i="5" s="1"/>
  <c r="C49" i="5"/>
  <c r="B49" i="5"/>
  <c r="D40" i="5"/>
  <c r="C40" i="5"/>
  <c r="B40" i="5"/>
  <c r="B44" i="5" s="1"/>
  <c r="D37" i="5"/>
  <c r="D44" i="5" s="1"/>
  <c r="C37" i="5"/>
  <c r="C44" i="5" s="1"/>
  <c r="B37" i="5"/>
  <c r="D29" i="5"/>
  <c r="C29" i="5"/>
  <c r="B29" i="5"/>
  <c r="D17" i="5"/>
  <c r="C17" i="5"/>
  <c r="D13" i="5"/>
  <c r="C13" i="5"/>
  <c r="B13" i="5"/>
  <c r="D8" i="5"/>
  <c r="D21" i="5" s="1"/>
  <c r="D23" i="5" s="1"/>
  <c r="D25" i="5" s="1"/>
  <c r="D33" i="5" s="1"/>
  <c r="C8" i="5"/>
  <c r="C21" i="5" s="1"/>
  <c r="C23" i="5" s="1"/>
  <c r="C25" i="5" s="1"/>
  <c r="C33" i="5" s="1"/>
  <c r="B8" i="5"/>
  <c r="B21" i="5" s="1"/>
  <c r="B23" i="5" s="1"/>
  <c r="B25" i="5" s="1"/>
  <c r="B33" i="5" s="1"/>
  <c r="G20" i="4" l="1"/>
  <c r="E20" i="4"/>
  <c r="K14" i="4"/>
  <c r="J14" i="4"/>
  <c r="I14" i="4"/>
  <c r="H14" i="4"/>
  <c r="G14" i="4"/>
  <c r="E14" i="4"/>
  <c r="K8" i="4"/>
  <c r="K20" i="4" s="1"/>
  <c r="J8" i="4"/>
  <c r="J20" i="4" s="1"/>
  <c r="I8" i="4"/>
  <c r="I20" i="4" s="1"/>
  <c r="H8" i="4"/>
  <c r="H20" i="4" s="1"/>
  <c r="G8" i="4"/>
  <c r="E8" i="4"/>
  <c r="F41" i="3" l="1"/>
  <c r="E41" i="3"/>
  <c r="D41" i="3"/>
  <c r="C41" i="3"/>
  <c r="B41" i="3"/>
  <c r="F30" i="3"/>
  <c r="F29" i="3"/>
  <c r="F28" i="3"/>
  <c r="F27" i="3" s="1"/>
  <c r="H27" i="3"/>
  <c r="G27" i="3"/>
  <c r="E27" i="3"/>
  <c r="D27" i="3"/>
  <c r="C27" i="3"/>
  <c r="B27" i="3"/>
  <c r="F25" i="3"/>
  <c r="F22" i="3" s="1"/>
  <c r="F24" i="3"/>
  <c r="F23" i="3"/>
  <c r="H22" i="3"/>
  <c r="G22" i="3"/>
  <c r="E22" i="3"/>
  <c r="D22" i="3"/>
  <c r="C22" i="3"/>
  <c r="B22" i="3"/>
  <c r="C20" i="3"/>
  <c r="F18" i="3"/>
  <c r="F16" i="3"/>
  <c r="F15" i="3"/>
  <c r="F14" i="3"/>
  <c r="H13" i="3"/>
  <c r="G13" i="3"/>
  <c r="E13" i="3"/>
  <c r="F13" i="3" s="1"/>
  <c r="D13" i="3"/>
  <c r="C13" i="3"/>
  <c r="B13" i="3"/>
  <c r="F12" i="3"/>
  <c r="F11" i="3"/>
  <c r="H9" i="3"/>
  <c r="H8" i="3" s="1"/>
  <c r="H20" i="3" s="1"/>
  <c r="G9" i="3"/>
  <c r="G8" i="3" s="1"/>
  <c r="G20" i="3" s="1"/>
  <c r="F9" i="3"/>
  <c r="F8" i="3" s="1"/>
  <c r="F20" i="3" s="1"/>
  <c r="E9" i="3"/>
  <c r="D9" i="3"/>
  <c r="D8" i="3" s="1"/>
  <c r="D20" i="3" s="1"/>
  <c r="C9" i="3"/>
  <c r="B9" i="3"/>
  <c r="B8" i="3" s="1"/>
  <c r="B20" i="3" s="1"/>
  <c r="E8" i="3"/>
  <c r="E20" i="3" s="1"/>
  <c r="C8" i="3"/>
</calcChain>
</file>

<file path=xl/sharedStrings.xml><?xml version="1.0" encoding="utf-8"?>
<sst xmlns="http://schemas.openxmlformats.org/spreadsheetml/2006/main" count="30692" uniqueCount="751">
  <si>
    <t>COG</t>
  </si>
  <si>
    <t>CP</t>
  </si>
  <si>
    <t>CFG</t>
  </si>
  <si>
    <t>CFF</t>
  </si>
  <si>
    <t>UA</t>
  </si>
  <si>
    <t>Aprobado</t>
  </si>
  <si>
    <t>Ampliaciones</t>
  </si>
  <si>
    <t>Reducciones</t>
  </si>
  <si>
    <t>Devengado</t>
  </si>
  <si>
    <t>Pagado</t>
  </si>
  <si>
    <t>1.1.1</t>
  </si>
  <si>
    <t>E</t>
  </si>
  <si>
    <t>1.3.1</t>
  </si>
  <si>
    <t>PRESIDENCIA MUNICIPAL</t>
  </si>
  <si>
    <t>1.3.2</t>
  </si>
  <si>
    <t>AYUNTAMIENTO</t>
  </si>
  <si>
    <t>1.1.3</t>
  </si>
  <si>
    <t>1.3.4</t>
  </si>
  <si>
    <t>CONTRALORIA MUNICIPAL</t>
  </si>
  <si>
    <t>1.3.5</t>
  </si>
  <si>
    <t>JUZGADO ADMINISTATIVO MUNICIPAL</t>
  </si>
  <si>
    <t>DIRECCION GENERAL DE ASUNTOS JURIDICOS</t>
  </si>
  <si>
    <t>1.3.9</t>
  </si>
  <si>
    <t>SECRETARIA AYUNTAMIENTO</t>
  </si>
  <si>
    <t>1.5.2</t>
  </si>
  <si>
    <t>TESORERIA MUNICIPAL</t>
  </si>
  <si>
    <t>JEFATURA DE PREDIAL</t>
  </si>
  <si>
    <t>1.7.2</t>
  </si>
  <si>
    <t>DIR. PROTECCION CIVIL</t>
  </si>
  <si>
    <t>1.7.3</t>
  </si>
  <si>
    <t>JUNTA LOCAL DE RECLUTAMIENTO</t>
  </si>
  <si>
    <t>DIR. GRAL. PROG. SEGURIDAD PUBLICA</t>
  </si>
  <si>
    <t>1.8.1</t>
  </si>
  <si>
    <t>DIRECCION DE CATASTRO E IMPUESTO PREDIAL</t>
  </si>
  <si>
    <t>1.8.3</t>
  </si>
  <si>
    <t>DIRECCION GENERAL DE COMUNICACIÓN SOCIAL</t>
  </si>
  <si>
    <t>DIRECCION GRAL TECNOLOGIAS DE INFORMACIO</t>
  </si>
  <si>
    <t>1.8.5</t>
  </si>
  <si>
    <t>DIRECCION DE TRANSPORTES</t>
  </si>
  <si>
    <t>DIRECCION GENERAL DE MOVILIDAD</t>
  </si>
  <si>
    <t>JEFATURA DE TALLER MUNICIPAL</t>
  </si>
  <si>
    <t>ARCHIVO MUNICIPAL</t>
  </si>
  <si>
    <t>JEFATURA EVENTOS ESPECIALES</t>
  </si>
  <si>
    <t>DIRECCION DE FISCALIZACION Y CONTROL</t>
  </si>
  <si>
    <t>DEPTO. CENTRO CIVICO</t>
  </si>
  <si>
    <t>JEFATURA DE ALMACEN</t>
  </si>
  <si>
    <t>JEFATURA DE MANTENIMIENTO GENERAL</t>
  </si>
  <si>
    <t>JEFATURA DE CONTROL VEHICULAR</t>
  </si>
  <si>
    <t>DIRECCION DESARROLLO INSTITUCIONAL</t>
  </si>
  <si>
    <t>2.1.5</t>
  </si>
  <si>
    <t>DIRECCION GENERAL DE MEDIO AMBIENTE</t>
  </si>
  <si>
    <t>2.2.1</t>
  </si>
  <si>
    <t>DIR. GENERAL OBRA PUBLICA</t>
  </si>
  <si>
    <t>DIRECCION GENERAL ORDENAMIENTO TERRITOR</t>
  </si>
  <si>
    <t>2.2.2</t>
  </si>
  <si>
    <t>DIR. GRAL. DESARROLLO SOCIAL Y HUMANO</t>
  </si>
  <si>
    <t>2.2.4</t>
  </si>
  <si>
    <t>DIRECCION DE ALUMBRADO PUBLICO</t>
  </si>
  <si>
    <t>2.2.6</t>
  </si>
  <si>
    <t>DIR. GRAL. SERVICIOS MUNICIPALES</t>
  </si>
  <si>
    <t>DIRECCION DE SERVICIO LIMPIA</t>
  </si>
  <si>
    <t>DIRECCION DE PARQUES Y JARDINES</t>
  </si>
  <si>
    <t>2.4.1</t>
  </si>
  <si>
    <t>JEFATURA DE ECOPARQUE</t>
  </si>
  <si>
    <t>DIR. COM. MUNICIPAL DEPORTE</t>
  </si>
  <si>
    <t>2.4.2</t>
  </si>
  <si>
    <t>DIR GRAL CULTURA EDUACION DEP Y TURISMO</t>
  </si>
  <si>
    <t>2.5.6</t>
  </si>
  <si>
    <t>DIR. DE EDUCACION</t>
  </si>
  <si>
    <t>2.7.1</t>
  </si>
  <si>
    <t>JEFATURA DE PANTEONES</t>
  </si>
  <si>
    <t>3.1.1</t>
  </si>
  <si>
    <t>DIRECCION GENERAL DESARROLLO ECONOMICO</t>
  </si>
  <si>
    <t>DIRECCION GENERAL DE RECURSOS MATERIALES</t>
  </si>
  <si>
    <t>JEFATURA DEL MERCADO TOMASA ESTEVES</t>
  </si>
  <si>
    <t>JEFATURA DE MERCADO BARAHONA</t>
  </si>
  <si>
    <t>3.1.2</t>
  </si>
  <si>
    <t>DIRECCION GENERAL DE RECURSOS HUMANOS</t>
  </si>
  <si>
    <t>3.2.1</t>
  </si>
  <si>
    <t>DIR. DE RASTRO</t>
  </si>
  <si>
    <t>3.7.1</t>
  </si>
  <si>
    <t>DIR. DE TURISMO</t>
  </si>
  <si>
    <t>1.2.1</t>
  </si>
  <si>
    <t>1.2.2</t>
  </si>
  <si>
    <t>1.3.3</t>
  </si>
  <si>
    <t>1.3.7</t>
  </si>
  <si>
    <t>1.4.1</t>
  </si>
  <si>
    <t>1.4.2</t>
  </si>
  <si>
    <t>1.4.3</t>
  </si>
  <si>
    <t>1.4.4</t>
  </si>
  <si>
    <t>1.5.1</t>
  </si>
  <si>
    <t>1.5.3</t>
  </si>
  <si>
    <t>1.5.4</t>
  </si>
  <si>
    <t>1.5.9</t>
  </si>
  <si>
    <t>1.6.1</t>
  </si>
  <si>
    <t>1.7.1</t>
  </si>
  <si>
    <t>2.1.1</t>
  </si>
  <si>
    <t>2.1.2</t>
  </si>
  <si>
    <t>2.1.4</t>
  </si>
  <si>
    <t>2.1.6</t>
  </si>
  <si>
    <t>2.1.7</t>
  </si>
  <si>
    <t>2.1.8</t>
  </si>
  <si>
    <t>2.2.3</t>
  </si>
  <si>
    <t>2.3.4</t>
  </si>
  <si>
    <t>2.3.5</t>
  </si>
  <si>
    <t>2.3.7</t>
  </si>
  <si>
    <t>2.3.9</t>
  </si>
  <si>
    <t>2.4.3</t>
  </si>
  <si>
    <t>2.4.4</t>
  </si>
  <si>
    <t>2.4.5</t>
  </si>
  <si>
    <t>2.4.6</t>
  </si>
  <si>
    <t>2.4.7</t>
  </si>
  <si>
    <t>2.4.8</t>
  </si>
  <si>
    <t>2.4.9</t>
  </si>
  <si>
    <t>2.5.1</t>
  </si>
  <si>
    <t>2.5.2</t>
  </si>
  <si>
    <t>2.5.3</t>
  </si>
  <si>
    <t>2.5.4</t>
  </si>
  <si>
    <t>2.5.5</t>
  </si>
  <si>
    <t>2.6.1</t>
  </si>
  <si>
    <t>2.7.2</t>
  </si>
  <si>
    <t>2.7.3</t>
  </si>
  <si>
    <t>2.7.4</t>
  </si>
  <si>
    <t>2.7.5</t>
  </si>
  <si>
    <t>2.8.2</t>
  </si>
  <si>
    <t>2.8.3</t>
  </si>
  <si>
    <t>2.9.1</t>
  </si>
  <si>
    <t>2.9.2</t>
  </si>
  <si>
    <t>2.9.3</t>
  </si>
  <si>
    <t>2.9.4</t>
  </si>
  <si>
    <t>2.9.5</t>
  </si>
  <si>
    <t>2.9.6</t>
  </si>
  <si>
    <t>2.9.7</t>
  </si>
  <si>
    <t>2.9.8</t>
  </si>
  <si>
    <t>2.9.9</t>
  </si>
  <si>
    <t>3.1.3</t>
  </si>
  <si>
    <t>3.1.4</t>
  </si>
  <si>
    <t>3.1.5</t>
  </si>
  <si>
    <t>3.1.6</t>
  </si>
  <si>
    <t>3.1.7</t>
  </si>
  <si>
    <t>3.1.8</t>
  </si>
  <si>
    <t>3.1.9</t>
  </si>
  <si>
    <t>3.2.2</t>
  </si>
  <si>
    <t>3.2.3</t>
  </si>
  <si>
    <t>3.2.5</t>
  </si>
  <si>
    <t>3.2.6</t>
  </si>
  <si>
    <t>S</t>
  </si>
  <si>
    <t>3.2.7</t>
  </si>
  <si>
    <t>3.2.9</t>
  </si>
  <si>
    <t>3.3.1</t>
  </si>
  <si>
    <t>3.3.2</t>
  </si>
  <si>
    <t>3.3.3</t>
  </si>
  <si>
    <t>3.3.4</t>
  </si>
  <si>
    <t>3.3.5</t>
  </si>
  <si>
    <t>3.3.6</t>
  </si>
  <si>
    <t>3.3.7</t>
  </si>
  <si>
    <t>3.3.9</t>
  </si>
  <si>
    <t>3.4.1</t>
  </si>
  <si>
    <t>3.4.4</t>
  </si>
  <si>
    <t>3.5.1</t>
  </si>
  <si>
    <t>3.5.2</t>
  </si>
  <si>
    <t>3.5.3</t>
  </si>
  <si>
    <t>3.5.5</t>
  </si>
  <si>
    <t>3.5.7</t>
  </si>
  <si>
    <t>3.5.8</t>
  </si>
  <si>
    <t>3.5.9</t>
  </si>
  <si>
    <t>3.6.1</t>
  </si>
  <si>
    <t>3.6.2</t>
  </si>
  <si>
    <t>3.6.4</t>
  </si>
  <si>
    <t>3.6.5</t>
  </si>
  <si>
    <t>3.7.2</t>
  </si>
  <si>
    <t>3.7.5</t>
  </si>
  <si>
    <t>3.7.6</t>
  </si>
  <si>
    <t>3.7.8</t>
  </si>
  <si>
    <t>3.7.9</t>
  </si>
  <si>
    <t>3.8.1</t>
  </si>
  <si>
    <t>3.8.2</t>
  </si>
  <si>
    <t>3.8.3</t>
  </si>
  <si>
    <t>3.8.4</t>
  </si>
  <si>
    <t>3.8.5</t>
  </si>
  <si>
    <t>3.9.2</t>
  </si>
  <si>
    <t>3.9.4</t>
  </si>
  <si>
    <t>3.9.5</t>
  </si>
  <si>
    <t>3.9.6</t>
  </si>
  <si>
    <t>3.9.8</t>
  </si>
  <si>
    <t>3.9.9</t>
  </si>
  <si>
    <t>4.1.5</t>
  </si>
  <si>
    <t>4.2.3</t>
  </si>
  <si>
    <t>2.6.8</t>
  </si>
  <si>
    <t>DIF</t>
  </si>
  <si>
    <t>INSADIS</t>
  </si>
  <si>
    <t>INST MPAL DE SALAMANCA DE LA MUJER</t>
  </si>
  <si>
    <t>4.3.1</t>
  </si>
  <si>
    <t>4.3.3</t>
  </si>
  <si>
    <t>4.4.1</t>
  </si>
  <si>
    <t>4.4.2</t>
  </si>
  <si>
    <t>4.4.5</t>
  </si>
  <si>
    <t>4.4.8</t>
  </si>
  <si>
    <t>5.1.1</t>
  </si>
  <si>
    <t>5.1.5</t>
  </si>
  <si>
    <t>5.1.9</t>
  </si>
  <si>
    <t>5.2.1</t>
  </si>
  <si>
    <t>5.2.3</t>
  </si>
  <si>
    <t>5.2.9</t>
  </si>
  <si>
    <t>5.3.1</t>
  </si>
  <si>
    <t>5.3.2</t>
  </si>
  <si>
    <t>5.4.1</t>
  </si>
  <si>
    <t>5.4.2</t>
  </si>
  <si>
    <t>5.5.1</t>
  </si>
  <si>
    <t>5.6.2</t>
  </si>
  <si>
    <t>5.6.3</t>
  </si>
  <si>
    <t>5.6.4</t>
  </si>
  <si>
    <t>5.6.5</t>
  </si>
  <si>
    <t>5.6.6</t>
  </si>
  <si>
    <t>5.6.7</t>
  </si>
  <si>
    <t>5.6.9</t>
  </si>
  <si>
    <t>5.8.1</t>
  </si>
  <si>
    <t>5.9.1</t>
  </si>
  <si>
    <t>5.9.7</t>
  </si>
  <si>
    <t>6.1.1</t>
  </si>
  <si>
    <t>K</t>
  </si>
  <si>
    <t>6.1.2</t>
  </si>
  <si>
    <t>6.1.4</t>
  </si>
  <si>
    <t>2.1.3</t>
  </si>
  <si>
    <t>6.1.5</t>
  </si>
  <si>
    <t>6.1.6</t>
  </si>
  <si>
    <t>6.2.2</t>
  </si>
  <si>
    <t>6.2.6</t>
  </si>
  <si>
    <t>7.9.1</t>
  </si>
  <si>
    <t>7.9.9</t>
  </si>
  <si>
    <t>8.5.1</t>
  </si>
  <si>
    <t>9.1.1</t>
  </si>
  <si>
    <t>9.2.1</t>
  </si>
  <si>
    <t>9.9.1</t>
  </si>
  <si>
    <t>C.P HUMBERTO RAZO ARTEAGA</t>
  </si>
  <si>
    <t>LIC. MARIA BEATRIZ HERNÁNDEZ CRUZ</t>
  </si>
  <si>
    <t>TESORERO MUNICIPAL</t>
  </si>
  <si>
    <t>PRESIDENTE MUNICIPAL</t>
  </si>
  <si>
    <t>Formato 2 Informe Analítico de la Deuda Pública y Otros Pasivos - LDF</t>
  </si>
  <si>
    <t xml:space="preserve"> MUNICIPIO DE SALAMANCA, GUANAJUATO.</t>
  </si>
  <si>
    <t>Informe Analítico de la Deuda Pública y Otros Pasivos - LDF</t>
  </si>
  <si>
    <t>Al 31 de Diciembre de 2019 y al 31 de Diciembre de 2020</t>
  </si>
  <si>
    <t>(PESOS)</t>
  </si>
  <si>
    <t>Denominación de la Deuda Pública y Otros Pasivos (c)</t>
  </si>
  <si>
    <t>Saldo al 31 de diciembre de 2019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</si>
  <si>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</si>
  <si>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</si>
  <si>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</si>
  <si>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</si>
  <si>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</si>
  <si>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</si>
  <si>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</si>
  <si>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</si>
  <si>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</si>
  <si>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</si>
  <si>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</si>
  <si>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</si>
  <si>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</si>
  <si>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</si>
  <si>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</si>
  <si>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</si>
  <si>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</si>
  <si>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</si>
  <si>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</si>
  <si>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</si>
  <si>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</si>
  <si>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</si>
  <si>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</si>
  <si>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</si>
  <si>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</si>
  <si>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</si>
  <si>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</si>
  <si>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</si>
  <si>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</si>
  <si>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</si>
  <si>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</si>
  <si>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</si>
  <si>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</si>
  <si>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</si>
  <si>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</si>
  <si>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</si>
  <si>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</si>
  <si>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</si>
  <si>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</si>
  <si>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31 de Diciembre de 2020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</si>
  <si>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</si>
  <si>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</si>
  <si>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</si>
  <si>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</si>
  <si>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</si>
  <si>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</si>
  <si>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</si>
  <si>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</si>
  <si>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</si>
  <si>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</si>
  <si>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</si>
  <si>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</si>
  <si>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</si>
  <si>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</si>
  <si>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</si>
  <si>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</si>
  <si>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</si>
  <si>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</si>
  <si>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</si>
  <si>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</si>
  <si>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</si>
  <si>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</si>
  <si>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</si>
  <si>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</si>
  <si>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Concepto (c)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</si>
  <si>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</si>
  <si>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</si>
  <si>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</si>
  <si>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</si>
  <si>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</si>
  <si>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</si>
  <si>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</si>
  <si>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</si>
  <si>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</si>
  <si>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</si>
  <si>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</si>
  <si>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</si>
  <si>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</si>
  <si>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</si>
  <si>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</si>
  <si>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</si>
  <si>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</si>
  <si>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</si>
  <si>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</si>
  <si>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</si>
  <si>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</si>
  <si>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</si>
  <si>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</si>
  <si>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</si>
  <si>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</si>
  <si>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</si>
  <si>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</si>
  <si>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</si>
  <si>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</si>
  <si>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</si>
  <si>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</si>
  <si>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</si>
  <si>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</si>
  <si>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</si>
  <si>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</si>
  <si>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</si>
  <si>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</si>
  <si>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</si>
  <si>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</si>
  <si>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</si>
  <si>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</si>
  <si>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</si>
  <si>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</si>
  <si>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</si>
  <si>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</si>
  <si>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</si>
  <si>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</si>
  <si>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</si>
  <si>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</si>
  <si>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</si>
  <si>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</si>
  <si>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</si>
  <si>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</si>
  <si>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</si>
  <si>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</si>
  <si>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</si>
  <si>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</si>
  <si>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</si>
  <si>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</si>
  <si>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</si>
  <si>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</si>
  <si>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</si>
  <si>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</si>
  <si>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</si>
  <si>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</si>
  <si>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</si>
  <si>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</si>
  <si>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</si>
  <si>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</si>
  <si>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</si>
  <si>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</si>
  <si>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</si>
  <si>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</si>
  <si>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</si>
  <si>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</si>
  <si>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</si>
  <si>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</si>
  <si>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</si>
  <si>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</si>
  <si>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</si>
  <si>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</si>
  <si>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</si>
  <si>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</si>
  <si>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</si>
  <si>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</si>
  <si>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</si>
  <si>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</si>
  <si>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</si>
  <si>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</si>
  <si>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</si>
  <si>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</si>
  <si>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</si>
  <si>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</si>
  <si>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</si>
  <si>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</si>
  <si>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</si>
  <si>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</si>
  <si>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</si>
  <si>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</si>
  <si>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</si>
  <si>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</si>
  <si>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</si>
  <si>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</si>
  <si>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</si>
  <si>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</si>
  <si>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</si>
  <si>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</si>
  <si>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</si>
  <si>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</si>
  <si>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</si>
  <si>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</si>
  <si>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</si>
  <si>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</si>
  <si>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</si>
  <si>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</si>
  <si>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</si>
  <si>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</si>
  <si>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</si>
  <si>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</si>
  <si>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</si>
  <si>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</si>
  <si>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</si>
  <si>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</si>
  <si>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</si>
  <si>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</si>
  <si>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</si>
  <si>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</si>
  <si>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</si>
  <si>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</si>
  <si>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</si>
  <si>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</si>
  <si>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</si>
  <si>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</si>
  <si>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</si>
  <si>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</si>
  <si>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</si>
  <si>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</si>
  <si>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</si>
  <si>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</si>
  <si>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</si>
  <si>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</si>
  <si>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</si>
  <si>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</si>
  <si>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</si>
  <si>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</si>
  <si>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</si>
  <si>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</si>
  <si>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</si>
  <si>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</si>
  <si>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</si>
  <si>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</si>
  <si>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</si>
  <si>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</si>
  <si>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</si>
  <si>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</si>
  <si>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</si>
  <si>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</si>
  <si>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</si>
  <si>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</si>
  <si>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</si>
  <si>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</si>
  <si>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</si>
  <si>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</si>
  <si>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</si>
  <si>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</si>
  <si>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</si>
  <si>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</si>
  <si>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</si>
  <si>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</si>
  <si>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</si>
  <si>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</si>
  <si>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</si>
  <si>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</si>
  <si>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</si>
  <si>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</si>
  <si>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</si>
  <si>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</si>
  <si>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</si>
  <si>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</si>
  <si>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</si>
  <si>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</si>
  <si>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</si>
  <si>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</si>
  <si>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</si>
  <si>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47N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</si>
  <si>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</si>
  <si>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</si>
  <si>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</si>
  <si>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</si>
  <si>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</si>
  <si>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</si>
  <si>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</si>
  <si>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</si>
  <si>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</si>
  <si>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</si>
  <si>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</si>
  <si>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</si>
  <si>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</si>
  <si>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</si>
  <si>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</si>
  <si>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</si>
  <si>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</si>
  <si>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</si>
  <si>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</si>
  <si>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</si>
  <si>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</si>
  <si>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</si>
  <si>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</si>
  <si>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</si>
  <si>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</si>
  <si>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</si>
  <si>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</si>
  <si>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</si>
  <si>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</si>
  <si>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</si>
  <si>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</si>
  <si>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</si>
  <si>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</si>
  <si>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</si>
  <si>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</si>
  <si>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</si>
  <si>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</si>
  <si>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</si>
  <si>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</si>
  <si>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</si>
  <si>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</si>
  <si>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</si>
  <si>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</si>
  <si>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</si>
  <si>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</si>
  <si>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</si>
  <si>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</si>
  <si>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</si>
  <si>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</si>
  <si>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</si>
  <si>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</si>
  <si>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</si>
  <si>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</si>
  <si>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</si>
  <si>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</si>
  <si>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</si>
  <si>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</si>
  <si>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</si>
  <si>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</si>
  <si>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</si>
  <si>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</si>
  <si>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</si>
  <si>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</si>
  <si>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</si>
  <si>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</si>
  <si>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</si>
  <si>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</si>
  <si>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</si>
  <si>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</si>
  <si>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</si>
  <si>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</si>
  <si>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</si>
  <si>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</si>
  <si>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</si>
  <si>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</si>
  <si>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</si>
  <si>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</si>
  <si>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</si>
  <si>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</si>
  <si>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</si>
  <si>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</si>
  <si>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</si>
  <si>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</si>
  <si>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</si>
  <si>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</si>
  <si>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</si>
  <si>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</si>
  <si>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</si>
  <si>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</si>
  <si>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</si>
  <si>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</si>
  <si>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</si>
  <si>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</si>
  <si>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</si>
  <si>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</si>
  <si>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</si>
  <si>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</si>
  <si>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</si>
  <si>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</si>
  <si>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</si>
  <si>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47E</t>
  </si>
  <si>
    <t>48E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</si>
  <si>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</si>
  <si>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</si>
  <si>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</si>
  <si>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</si>
  <si>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</si>
  <si>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</si>
  <si>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</si>
  <si>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</si>
  <si>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</si>
  <si>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</si>
  <si>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</si>
  <si>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</si>
  <si>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</si>
  <si>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</si>
  <si>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</si>
  <si>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</si>
  <si>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</si>
  <si>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</si>
  <si>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</si>
  <si>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</si>
  <si>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</si>
  <si>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</si>
  <si>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</si>
  <si>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</si>
  <si>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</si>
  <si>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</si>
  <si>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</si>
  <si>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</si>
  <si>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</si>
  <si>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</si>
  <si>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</si>
  <si>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</si>
  <si>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</si>
  <si>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</si>
  <si>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</si>
  <si>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</si>
  <si>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</si>
  <si>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</si>
  <si>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</si>
  <si>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C. Dependencia o Unidad Administrativa 3</t>
  </si>
  <si>
    <t>D. Dependencia o Unidad Administrativa 4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</si>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</sst>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10"/>
      <name val="Arial"/>
      <family val="2"/>
    </font>
    <font>
      <b/>
      <sz val="10"/>
      <name val="Arial"/>
      <family val="2"/>
    </font>
    <font>
      <sz val="8"/>
      <color theme="0"/>
      <name val="Intro Book"/>
      <family val="3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</cellStyleXfs>
  <cellXfs count="168">
    <xf numFmtId="0" fontId="0" fillId="0" borderId="0" xfId="0"/>
    <xf numFmtId="43" fontId="4" fillId="2" borderId="0" xfId="1" applyFont="1" applyFill="1" applyAlignment="1">
      <alignment horizontal="center"/>
    </xf>
    <xf numFmtId="4" fontId="4" fillId="2" borderId="0" xfId="1" applyNumberFormat="1" applyFont="1" applyFill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Fill="1" applyBorder="1"/>
    <xf numFmtId="0" fontId="2" fillId="0" borderId="5" xfId="0" applyFont="1" applyFill="1" applyBorder="1" applyAlignment="1">
      <alignment horizontal="left" vertical="center" indent="3"/>
    </xf>
    <xf numFmtId="43" fontId="2" fillId="0" borderId="11" xfId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43" fontId="0" fillId="0" borderId="11" xfId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43" fontId="1" fillId="0" borderId="11" xfId="1" applyFon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>
      <alignment vertical="center"/>
    </xf>
    <xf numFmtId="43" fontId="0" fillId="0" borderId="11" xfId="1" applyFont="1" applyFill="1" applyBorder="1" applyAlignment="1">
      <alignment horizontal="right"/>
    </xf>
    <xf numFmtId="43" fontId="0" fillId="3" borderId="12" xfId="1" applyFont="1" applyFill="1" applyBorder="1" applyAlignment="1">
      <alignment horizontal="right"/>
    </xf>
    <xf numFmtId="0" fontId="0" fillId="0" borderId="11" xfId="0" applyBorder="1" applyAlignment="1">
      <alignment vertical="center"/>
    </xf>
    <xf numFmtId="43" fontId="0" fillId="0" borderId="11" xfId="1" applyFont="1" applyBorder="1" applyAlignment="1">
      <alignment horizontal="right"/>
    </xf>
    <xf numFmtId="43" fontId="0" fillId="0" borderId="11" xfId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1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43" fontId="0" fillId="0" borderId="13" xfId="1" applyFont="1" applyFill="1" applyBorder="1" applyAlignment="1">
      <alignment horizontal="right"/>
    </xf>
    <xf numFmtId="0" fontId="8" fillId="0" borderId="0" xfId="0" applyFont="1" applyFill="1" applyBorder="1" applyAlignment="1">
      <alignment horizontal="justify" vertical="center" wrapText="1"/>
    </xf>
    <xf numFmtId="0" fontId="0" fillId="0" borderId="11" xfId="0" applyBorder="1"/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indent="3"/>
    </xf>
    <xf numFmtId="0" fontId="2" fillId="0" borderId="11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43" fontId="2" fillId="0" borderId="11" xfId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left" vertical="center" indent="4"/>
      <protection locked="0"/>
    </xf>
    <xf numFmtId="164" fontId="0" fillId="0" borderId="11" xfId="0" applyNumberForma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horizontal="left" vertical="center"/>
    </xf>
    <xf numFmtId="16" fontId="0" fillId="0" borderId="11" xfId="0" applyNumberFormat="1" applyFill="1" applyBorder="1" applyAlignment="1">
      <alignment vertical="center"/>
    </xf>
    <xf numFmtId="43" fontId="0" fillId="0" borderId="11" xfId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2" fillId="3" borderId="10" xfId="0" applyFont="1" applyFill="1" applyBorder="1" applyAlignment="1">
      <alignment horizontal="left" vertical="center" wrapText="1" indent="3"/>
    </xf>
    <xf numFmtId="0" fontId="2" fillId="0" borderId="11" xfId="0" applyFont="1" applyFill="1" applyBorder="1" applyAlignment="1">
      <alignment horizontal="left" vertical="center" indent="3"/>
    </xf>
    <xf numFmtId="43" fontId="2" fillId="0" borderId="11" xfId="1" applyFont="1" applyFill="1" applyBorder="1" applyProtection="1">
      <protection locked="0"/>
    </xf>
    <xf numFmtId="0" fontId="0" fillId="0" borderId="11" xfId="0" applyFill="1" applyBorder="1" applyAlignment="1">
      <alignment horizontal="left" vertical="center" indent="6"/>
    </xf>
    <xf numFmtId="43" fontId="1" fillId="0" borderId="11" xfId="1" applyFont="1" applyFill="1" applyBorder="1" applyProtection="1">
      <protection locked="0"/>
    </xf>
    <xf numFmtId="43" fontId="0" fillId="0" borderId="11" xfId="1" applyFont="1" applyFill="1" applyBorder="1" applyProtection="1">
      <protection locked="0"/>
    </xf>
    <xf numFmtId="0" fontId="0" fillId="0" borderId="11" xfId="0" applyFill="1" applyBorder="1" applyAlignment="1">
      <alignment horizontal="left" vertical="center" indent="3"/>
    </xf>
    <xf numFmtId="43" fontId="0" fillId="0" borderId="11" xfId="1" applyFont="1" applyFill="1" applyBorder="1"/>
    <xf numFmtId="43" fontId="11" fillId="3" borderId="12" xfId="1" applyFont="1" applyFill="1" applyBorder="1" applyAlignment="1"/>
    <xf numFmtId="43" fontId="12" fillId="3" borderId="12" xfId="1" applyFont="1" applyFill="1" applyBorder="1" applyAlignment="1"/>
    <xf numFmtId="43" fontId="13" fillId="0" borderId="11" xfId="1" applyFont="1" applyFill="1" applyBorder="1" applyProtection="1">
      <protection locked="0"/>
    </xf>
    <xf numFmtId="43" fontId="2" fillId="0" borderId="11" xfId="1" applyFont="1" applyFill="1" applyBorder="1"/>
    <xf numFmtId="0" fontId="2" fillId="0" borderId="11" xfId="0" applyFont="1" applyFill="1" applyBorder="1" applyAlignment="1">
      <alignment horizontal="left" vertical="center" wrapText="1" indent="3"/>
    </xf>
    <xf numFmtId="0" fontId="2" fillId="0" borderId="13" xfId="0" applyFont="1" applyFill="1" applyBorder="1" applyAlignment="1">
      <alignment horizontal="left" vertical="center" wrapText="1" indent="3"/>
    </xf>
    <xf numFmtId="3" fontId="0" fillId="0" borderId="13" xfId="0" applyNumberFormat="1" applyFill="1" applyBorder="1"/>
    <xf numFmtId="43" fontId="1" fillId="0" borderId="11" xfId="1" applyFont="1" applyFill="1" applyBorder="1" applyAlignment="1" applyProtection="1">
      <alignment vertical="center"/>
      <protection locked="0"/>
    </xf>
    <xf numFmtId="3" fontId="0" fillId="0" borderId="13" xfId="0" applyNumberForma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indent="3"/>
    </xf>
    <xf numFmtId="43" fontId="0" fillId="0" borderId="13" xfId="1" applyFont="1" applyFill="1" applyBorder="1" applyAlignment="1">
      <alignment vertical="center"/>
    </xf>
    <xf numFmtId="0" fontId="0" fillId="0" borderId="14" xfId="0" applyFill="1" applyBorder="1" applyAlignment="1">
      <alignment horizontal="left" vertical="center" indent="6"/>
    </xf>
    <xf numFmtId="43" fontId="1" fillId="0" borderId="14" xfId="1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43" fontId="12" fillId="3" borderId="12" xfId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43" fontId="2" fillId="0" borderId="11" xfId="1" applyFont="1" applyFill="1" applyBorder="1" applyAlignment="1">
      <alignment vertical="center"/>
    </xf>
    <xf numFmtId="3" fontId="0" fillId="0" borderId="14" xfId="0" applyNumberFormat="1" applyFont="1" applyFill="1" applyBorder="1" applyProtection="1">
      <protection locked="0"/>
    </xf>
    <xf numFmtId="43" fontId="12" fillId="3" borderId="12" xfId="1" applyFont="1" applyFill="1" applyBorder="1"/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indent="3"/>
    </xf>
    <xf numFmtId="0" fontId="15" fillId="0" borderId="0" xfId="0" applyFont="1"/>
    <xf numFmtId="0" fontId="0" fillId="0" borderId="11" xfId="0" applyFill="1" applyBorder="1" applyAlignment="1">
      <alignment horizontal="left" indent="6"/>
    </xf>
    <xf numFmtId="0" fontId="0" fillId="0" borderId="11" xfId="0" applyFill="1" applyBorder="1" applyAlignment="1">
      <alignment horizontal="left" vertical="center" indent="9"/>
    </xf>
    <xf numFmtId="43" fontId="0" fillId="3" borderId="12" xfId="1" applyFon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wrapText="1" indent="9"/>
    </xf>
    <xf numFmtId="0" fontId="0" fillId="0" borderId="11" xfId="0" applyFill="1" applyBorder="1" applyAlignment="1">
      <alignment horizontal="left" vertical="center" wrapText="1" indent="3"/>
    </xf>
    <xf numFmtId="43" fontId="0" fillId="0" borderId="0" xfId="1" applyFont="1"/>
    <xf numFmtId="43" fontId="0" fillId="0" borderId="0" xfId="1" applyFont="1" applyFill="1" applyBorder="1" applyAlignment="1" applyProtection="1">
      <alignment vertical="center"/>
      <protection locked="0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10" fillId="0" borderId="0" xfId="0" applyFont="1" applyBorder="1" applyAlignment="1">
      <alignment horizontal="left" vertical="center" wrapText="1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center" indent="3"/>
    </xf>
    <xf numFmtId="43" fontId="2" fillId="4" borderId="11" xfId="1" applyFont="1" applyFill="1" applyBorder="1" applyAlignment="1" applyProtection="1">
      <alignment vertical="center"/>
      <protection locked="0"/>
    </xf>
    <xf numFmtId="0" fontId="0" fillId="4" borderId="11" xfId="0" applyFill="1" applyBorder="1" applyAlignment="1">
      <alignment horizontal="left" vertical="center" indent="6"/>
    </xf>
    <xf numFmtId="43" fontId="0" fillId="4" borderId="11" xfId="1" applyFont="1" applyFill="1" applyBorder="1" applyAlignment="1" applyProtection="1">
      <alignment vertical="center"/>
      <protection locked="0"/>
    </xf>
    <xf numFmtId="0" fontId="0" fillId="4" borderId="11" xfId="0" applyFill="1" applyBorder="1" applyAlignment="1">
      <alignment horizontal="left" vertical="center" indent="9"/>
    </xf>
    <xf numFmtId="43" fontId="1" fillId="4" borderId="11" xfId="1" applyFont="1" applyFill="1" applyBorder="1" applyAlignment="1" applyProtection="1">
      <alignment vertical="center"/>
      <protection locked="0"/>
    </xf>
    <xf numFmtId="0" fontId="17" fillId="0" borderId="5" xfId="2" applyFont="1" applyBorder="1" applyAlignment="1">
      <alignment horizontal="left" vertical="top"/>
    </xf>
    <xf numFmtId="0" fontId="0" fillId="4" borderId="11" xfId="0" applyFill="1" applyBorder="1" applyAlignment="1">
      <alignment horizontal="left" vertical="center" indent="3"/>
    </xf>
    <xf numFmtId="43" fontId="0" fillId="4" borderId="11" xfId="1" applyFont="1" applyFill="1" applyBorder="1" applyAlignment="1">
      <alignment vertical="center"/>
    </xf>
    <xf numFmtId="0" fontId="2" fillId="4" borderId="11" xfId="0" applyFont="1" applyFill="1" applyBorder="1" applyAlignment="1">
      <alignment horizontal="left" vertical="center" indent="3"/>
    </xf>
    <xf numFmtId="0" fontId="0" fillId="4" borderId="11" xfId="0" applyFill="1" applyBorder="1" applyAlignment="1">
      <alignment horizontal="left" indent="9"/>
    </xf>
    <xf numFmtId="0" fontId="17" fillId="0" borderId="5" xfId="2" applyFont="1" applyFill="1" applyBorder="1" applyAlignment="1">
      <alignment horizontal="left" vertical="top"/>
    </xf>
    <xf numFmtId="0" fontId="0" fillId="4" borderId="11" xfId="0" applyFill="1" applyBorder="1" applyAlignment="1">
      <alignment horizontal="left" indent="3"/>
    </xf>
    <xf numFmtId="0" fontId="2" fillId="4" borderId="11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43" fontId="0" fillId="0" borderId="13" xfId="1" applyFont="1" applyBorder="1"/>
    <xf numFmtId="0" fontId="0" fillId="0" borderId="0" xfId="0" applyBorder="1"/>
    <xf numFmtId="0" fontId="19" fillId="0" borderId="0" xfId="3" applyFont="1" applyAlignment="1" applyProtection="1">
      <alignment horizontal="center" vertical="top" wrapText="1"/>
      <protection locked="0"/>
    </xf>
    <xf numFmtId="4" fontId="19" fillId="0" borderId="0" xfId="3" applyNumberFormat="1" applyFont="1" applyAlignment="1" applyProtection="1">
      <alignment horizontal="center" vertical="top"/>
      <protection locked="0"/>
    </xf>
    <xf numFmtId="4" fontId="19" fillId="0" borderId="0" xfId="3" applyNumberFormat="1" applyFont="1" applyAlignment="1" applyProtection="1">
      <alignment horizontal="center" vertical="top" wrapText="1"/>
      <protection locked="0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43" fontId="2" fillId="0" borderId="14" xfId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0" fontId="0" fillId="0" borderId="11" xfId="0" applyFill="1" applyBorder="1" applyAlignment="1" applyProtection="1">
      <alignment horizontal="left" vertical="center" indent="6"/>
      <protection locked="0"/>
    </xf>
    <xf numFmtId="43" fontId="0" fillId="0" borderId="13" xfId="1" applyFont="1" applyBorder="1" applyAlignment="1">
      <alignment vertical="center"/>
    </xf>
    <xf numFmtId="0" fontId="0" fillId="0" borderId="0" xfId="0" applyFill="1" applyBorder="1"/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43" fontId="2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0" fontId="20" fillId="0" borderId="5" xfId="2" applyFont="1" applyBorder="1" applyAlignment="1">
      <alignment horizontal="left"/>
    </xf>
    <xf numFmtId="43" fontId="1" fillId="0" borderId="6" xfId="1" applyFon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horizontal="left" vertical="center" wrapText="1" indent="6"/>
    </xf>
    <xf numFmtId="43" fontId="2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43" fontId="0" fillId="0" borderId="8" xfId="1" applyFont="1" applyFill="1" applyBorder="1"/>
    <xf numFmtId="0" fontId="2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43" fontId="2" fillId="0" borderId="6" xfId="1" applyFont="1" applyFill="1" applyBorder="1" applyAlignment="1" applyProtection="1">
      <alignment horizontal="right" vertical="center"/>
      <protection locked="0"/>
    </xf>
    <xf numFmtId="43" fontId="1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 applyProtection="1">
      <alignment horizontal="right" vertical="center"/>
      <protection locked="0"/>
    </xf>
    <xf numFmtId="43" fontId="0" fillId="0" borderId="6" xfId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indent="3"/>
    </xf>
    <xf numFmtId="43" fontId="0" fillId="0" borderId="8" xfId="1" applyFont="1" applyBorder="1" applyAlignment="1">
      <alignment horizontal="center"/>
    </xf>
  </cellXfs>
  <cellStyles count="4">
    <cellStyle name="Millares" xfId="1" builtinId="3"/>
    <cellStyle name="Normal" xfId="0" builtinId="0"/>
    <cellStyle name="Normal 2 2" xfId="3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G42"/>
  <sheetViews>
    <sheetView topLeftCell="A21" zoomScaleNormal="100" workbookViewId="0">
      <selection sqref="A1:G42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12" t="s">
        <v>735</v>
      </c>
      <c r="B1" s="94"/>
      <c r="C1" s="94"/>
      <c r="D1" s="94"/>
      <c r="E1" s="94"/>
      <c r="F1" s="94"/>
      <c r="G1" s="94"/>
    </row>
    <row r="2" spans="1:7">
      <c r="A2" s="8" t="s">
        <v>239</v>
      </c>
      <c r="B2" s="9"/>
      <c r="C2" s="9"/>
      <c r="D2" s="9"/>
      <c r="E2" s="9"/>
      <c r="F2" s="9"/>
      <c r="G2" s="10"/>
    </row>
    <row r="3" spans="1:7">
      <c r="A3" s="14" t="s">
        <v>418</v>
      </c>
      <c r="B3" s="15"/>
      <c r="C3" s="15"/>
      <c r="D3" s="15"/>
      <c r="E3" s="15"/>
      <c r="F3" s="15"/>
      <c r="G3" s="16"/>
    </row>
    <row r="4" spans="1:7">
      <c r="A4" s="14" t="s">
        <v>736</v>
      </c>
      <c r="B4" s="15"/>
      <c r="C4" s="15"/>
      <c r="D4" s="15"/>
      <c r="E4" s="15"/>
      <c r="F4" s="15"/>
      <c r="G4" s="16"/>
    </row>
    <row r="5" spans="1:7">
      <c r="A5" s="14" t="s">
        <v>284</v>
      </c>
      <c r="B5" s="15"/>
      <c r="C5" s="15"/>
      <c r="D5" s="15"/>
      <c r="E5" s="15"/>
      <c r="F5" s="15"/>
      <c r="G5" s="16"/>
    </row>
    <row r="6" spans="1:7">
      <c r="A6" s="17" t="s">
        <v>242</v>
      </c>
      <c r="B6" s="18"/>
      <c r="C6" s="18"/>
      <c r="D6" s="18"/>
      <c r="E6" s="18"/>
      <c r="F6" s="18"/>
      <c r="G6" s="19"/>
    </row>
    <row r="7" spans="1:7">
      <c r="A7" s="96" t="s">
        <v>737</v>
      </c>
      <c r="B7" s="116" t="s">
        <v>420</v>
      </c>
      <c r="C7" s="116"/>
      <c r="D7" s="116"/>
      <c r="E7" s="116"/>
      <c r="F7" s="116"/>
      <c r="G7" s="116" t="s">
        <v>421</v>
      </c>
    </row>
    <row r="8" spans="1:7" ht="30">
      <c r="A8" s="98"/>
      <c r="B8" s="22" t="s">
        <v>422</v>
      </c>
      <c r="C8" s="160" t="s">
        <v>642</v>
      </c>
      <c r="D8" s="160" t="s">
        <v>353</v>
      </c>
      <c r="E8" s="160" t="s">
        <v>8</v>
      </c>
      <c r="F8" s="160" t="s">
        <v>9</v>
      </c>
      <c r="G8" s="161"/>
    </row>
    <row r="9" spans="1:7">
      <c r="A9" s="100" t="s">
        <v>738</v>
      </c>
      <c r="B9" s="162">
        <f>B10+B11+B12+B15+B16+B19</f>
        <v>279197273.35000002</v>
      </c>
      <c r="C9" s="162">
        <f t="shared" ref="C9:G9" si="0">C10+C11+C12+C15+C16+C19</f>
        <v>5500000</v>
      </c>
      <c r="D9" s="162">
        <f t="shared" si="0"/>
        <v>284697273.35000002</v>
      </c>
      <c r="E9" s="162">
        <f t="shared" si="0"/>
        <v>263839009.44999999</v>
      </c>
      <c r="F9" s="162">
        <f t="shared" si="0"/>
        <v>257790644.93000001</v>
      </c>
      <c r="G9" s="162">
        <f t="shared" si="0"/>
        <v>20858263.900000036</v>
      </c>
    </row>
    <row r="10" spans="1:7">
      <c r="A10" s="69" t="s">
        <v>739</v>
      </c>
      <c r="B10" s="163">
        <v>279197273.35000002</v>
      </c>
      <c r="C10" s="163">
        <v>5500000</v>
      </c>
      <c r="D10" s="164">
        <f>B10+C10</f>
        <v>284697273.35000002</v>
      </c>
      <c r="E10" s="163">
        <v>263839009.44999999</v>
      </c>
      <c r="F10" s="163">
        <v>257790644.93000001</v>
      </c>
      <c r="G10" s="164">
        <f>D10-E10</f>
        <v>20858263.900000036</v>
      </c>
    </row>
    <row r="11" spans="1:7">
      <c r="A11" s="69" t="s">
        <v>740</v>
      </c>
      <c r="B11" s="164"/>
      <c r="C11" s="164"/>
      <c r="D11" s="164">
        <f>B11+C11</f>
        <v>0</v>
      </c>
      <c r="E11" s="164"/>
      <c r="F11" s="164"/>
      <c r="G11" s="164">
        <f>D11-E11</f>
        <v>0</v>
      </c>
    </row>
    <row r="12" spans="1:7">
      <c r="A12" s="69" t="s">
        <v>741</v>
      </c>
      <c r="B12" s="164">
        <f>B13+B14</f>
        <v>0</v>
      </c>
      <c r="C12" s="164">
        <f t="shared" ref="C12:G12" si="1">C13+C14</f>
        <v>0</v>
      </c>
      <c r="D12" s="164">
        <f t="shared" si="1"/>
        <v>0</v>
      </c>
      <c r="E12" s="164">
        <f t="shared" si="1"/>
        <v>0</v>
      </c>
      <c r="F12" s="164">
        <f t="shared" si="1"/>
        <v>0</v>
      </c>
      <c r="G12" s="164">
        <f t="shared" si="1"/>
        <v>0</v>
      </c>
    </row>
    <row r="13" spans="1:7">
      <c r="A13" s="103" t="s">
        <v>742</v>
      </c>
      <c r="B13" s="164"/>
      <c r="C13" s="164"/>
      <c r="D13" s="164">
        <f>B13+C13</f>
        <v>0</v>
      </c>
      <c r="E13" s="164"/>
      <c r="F13" s="164"/>
      <c r="G13" s="164">
        <f>D13-E13</f>
        <v>0</v>
      </c>
    </row>
    <row r="14" spans="1:7">
      <c r="A14" s="103" t="s">
        <v>743</v>
      </c>
      <c r="B14" s="164"/>
      <c r="C14" s="164"/>
      <c r="D14" s="164">
        <f>B14+C14</f>
        <v>0</v>
      </c>
      <c r="E14" s="164"/>
      <c r="F14" s="164"/>
      <c r="G14" s="164">
        <f>D14-E14</f>
        <v>0</v>
      </c>
    </row>
    <row r="15" spans="1:7">
      <c r="A15" s="69" t="s">
        <v>744</v>
      </c>
      <c r="B15" s="164"/>
      <c r="C15" s="164"/>
      <c r="D15" s="164">
        <f>B15+C15</f>
        <v>0</v>
      </c>
      <c r="E15" s="164"/>
      <c r="F15" s="164"/>
      <c r="G15" s="164">
        <f>D15-E15</f>
        <v>0</v>
      </c>
    </row>
    <row r="16" spans="1:7" ht="30">
      <c r="A16" s="155" t="s">
        <v>745</v>
      </c>
      <c r="B16" s="164">
        <f>B17+B18</f>
        <v>0</v>
      </c>
      <c r="C16" s="164">
        <f t="shared" ref="C16:G16" si="2">C17+C18</f>
        <v>0</v>
      </c>
      <c r="D16" s="164">
        <f t="shared" si="2"/>
        <v>0</v>
      </c>
      <c r="E16" s="164">
        <f t="shared" si="2"/>
        <v>0</v>
      </c>
      <c r="F16" s="164">
        <f t="shared" si="2"/>
        <v>0</v>
      </c>
      <c r="G16" s="164">
        <f t="shared" si="2"/>
        <v>0</v>
      </c>
    </row>
    <row r="17" spans="1:7">
      <c r="A17" s="103" t="s">
        <v>746</v>
      </c>
      <c r="B17" s="164"/>
      <c r="C17" s="164"/>
      <c r="D17" s="164">
        <f>B17+C17</f>
        <v>0</v>
      </c>
      <c r="E17" s="164"/>
      <c r="F17" s="164"/>
      <c r="G17" s="164">
        <f>D17-E17</f>
        <v>0</v>
      </c>
    </row>
    <row r="18" spans="1:7">
      <c r="A18" s="103" t="s">
        <v>747</v>
      </c>
      <c r="B18" s="164"/>
      <c r="C18" s="164"/>
      <c r="D18" s="164">
        <f>B18+C18</f>
        <v>0</v>
      </c>
      <c r="E18" s="164"/>
      <c r="F18" s="164"/>
      <c r="G18" s="164">
        <f>D18-E18</f>
        <v>0</v>
      </c>
    </row>
    <row r="19" spans="1:7">
      <c r="A19" s="69" t="s">
        <v>748</v>
      </c>
      <c r="B19" s="164"/>
      <c r="C19" s="164"/>
      <c r="D19" s="164">
        <f>B19+C19</f>
        <v>0</v>
      </c>
      <c r="E19" s="164"/>
      <c r="F19" s="164"/>
      <c r="G19" s="164">
        <f>D19-E19</f>
        <v>0</v>
      </c>
    </row>
    <row r="20" spans="1:7">
      <c r="A20" s="31"/>
      <c r="B20" s="165"/>
      <c r="C20" s="165"/>
      <c r="D20" s="165"/>
      <c r="E20" s="165"/>
      <c r="F20" s="165"/>
      <c r="G20" s="165"/>
    </row>
    <row r="21" spans="1:7">
      <c r="A21" s="166" t="s">
        <v>749</v>
      </c>
      <c r="B21" s="162">
        <f>B22+B23+B24+B27+B28+B31</f>
        <v>79240054.799999997</v>
      </c>
      <c r="C21" s="162">
        <f t="shared" ref="C21:G21" si="3">C22+C23+C24+C27+C28+C31</f>
        <v>-60026537.75</v>
      </c>
      <c r="D21" s="162">
        <f t="shared" si="3"/>
        <v>19213517.049999997</v>
      </c>
      <c r="E21" s="162">
        <f t="shared" si="3"/>
        <v>18547826.41</v>
      </c>
      <c r="F21" s="162">
        <f t="shared" si="3"/>
        <v>18000942.859999999</v>
      </c>
      <c r="G21" s="162">
        <f t="shared" si="3"/>
        <v>665690.63999999687</v>
      </c>
    </row>
    <row r="22" spans="1:7">
      <c r="A22" s="69" t="s">
        <v>739</v>
      </c>
      <c r="B22" s="163">
        <v>79240054.799999997</v>
      </c>
      <c r="C22" s="163">
        <v>-60026537.75</v>
      </c>
      <c r="D22" s="164">
        <f>B22+C22</f>
        <v>19213517.049999997</v>
      </c>
      <c r="E22" s="163">
        <v>18547826.41</v>
      </c>
      <c r="F22" s="163">
        <v>18000942.859999999</v>
      </c>
      <c r="G22" s="164">
        <f>D22-E22</f>
        <v>665690.63999999687</v>
      </c>
    </row>
    <row r="23" spans="1:7">
      <c r="A23" s="69" t="s">
        <v>740</v>
      </c>
      <c r="B23" s="164"/>
      <c r="C23" s="164"/>
      <c r="D23" s="164">
        <f>B23+C23</f>
        <v>0</v>
      </c>
      <c r="E23" s="164"/>
      <c r="F23" s="164"/>
      <c r="G23" s="164">
        <f>D23-E23</f>
        <v>0</v>
      </c>
    </row>
    <row r="24" spans="1:7">
      <c r="A24" s="69" t="s">
        <v>741</v>
      </c>
      <c r="B24" s="164">
        <f>B25+B26</f>
        <v>0</v>
      </c>
      <c r="C24" s="164">
        <f>C25+C26</f>
        <v>0</v>
      </c>
      <c r="D24" s="164">
        <f>D25+D26</f>
        <v>0</v>
      </c>
      <c r="E24" s="164">
        <f t="shared" ref="E24:G24" si="4">E25+E26</f>
        <v>0</v>
      </c>
      <c r="F24" s="164">
        <f t="shared" si="4"/>
        <v>0</v>
      </c>
      <c r="G24" s="164">
        <f t="shared" si="4"/>
        <v>0</v>
      </c>
    </row>
    <row r="25" spans="1:7">
      <c r="A25" s="103" t="s">
        <v>742</v>
      </c>
      <c r="B25" s="164"/>
      <c r="C25" s="164"/>
      <c r="D25" s="164">
        <f>B25+C25</f>
        <v>0</v>
      </c>
      <c r="E25" s="164"/>
      <c r="F25" s="164"/>
      <c r="G25" s="164">
        <f>D25-E25</f>
        <v>0</v>
      </c>
    </row>
    <row r="26" spans="1:7">
      <c r="A26" s="103" t="s">
        <v>743</v>
      </c>
      <c r="B26" s="164"/>
      <c r="C26" s="164"/>
      <c r="D26" s="164">
        <f>B26+C26</f>
        <v>0</v>
      </c>
      <c r="E26" s="164"/>
      <c r="F26" s="164"/>
      <c r="G26" s="164">
        <f>D26-E26</f>
        <v>0</v>
      </c>
    </row>
    <row r="27" spans="1:7">
      <c r="A27" s="69" t="s">
        <v>744</v>
      </c>
      <c r="B27" s="164"/>
      <c r="C27" s="164"/>
      <c r="D27" s="164"/>
      <c r="E27" s="164"/>
      <c r="F27" s="164"/>
      <c r="G27" s="164"/>
    </row>
    <row r="28" spans="1:7" ht="30">
      <c r="A28" s="155" t="s">
        <v>745</v>
      </c>
      <c r="B28" s="164">
        <f>B29+B30</f>
        <v>0</v>
      </c>
      <c r="C28" s="164">
        <f t="shared" ref="C28:G28" si="5">C29+C30</f>
        <v>0</v>
      </c>
      <c r="D28" s="164">
        <f t="shared" si="5"/>
        <v>0</v>
      </c>
      <c r="E28" s="164">
        <f t="shared" si="5"/>
        <v>0</v>
      </c>
      <c r="F28" s="164">
        <f t="shared" si="5"/>
        <v>0</v>
      </c>
      <c r="G28" s="164">
        <f t="shared" si="5"/>
        <v>0</v>
      </c>
    </row>
    <row r="29" spans="1:7">
      <c r="A29" s="103" t="s">
        <v>746</v>
      </c>
      <c r="B29" s="164"/>
      <c r="C29" s="164"/>
      <c r="D29" s="164">
        <f>B29+C29</f>
        <v>0</v>
      </c>
      <c r="E29" s="164"/>
      <c r="F29" s="164"/>
      <c r="G29" s="164">
        <f>D29-E29</f>
        <v>0</v>
      </c>
    </row>
    <row r="30" spans="1:7">
      <c r="A30" s="103" t="s">
        <v>747</v>
      </c>
      <c r="B30" s="164"/>
      <c r="C30" s="164"/>
      <c r="D30" s="164">
        <f>B30+C30</f>
        <v>0</v>
      </c>
      <c r="E30" s="164"/>
      <c r="F30" s="164"/>
      <c r="G30" s="164">
        <f>D30-E30</f>
        <v>0</v>
      </c>
    </row>
    <row r="31" spans="1:7">
      <c r="A31" s="69" t="s">
        <v>748</v>
      </c>
      <c r="B31" s="164"/>
      <c r="C31" s="164"/>
      <c r="D31" s="164">
        <f>B31+C31</f>
        <v>0</v>
      </c>
      <c r="E31" s="164"/>
      <c r="F31" s="164"/>
      <c r="G31" s="164">
        <f>D31-E31</f>
        <v>0</v>
      </c>
    </row>
    <row r="32" spans="1:7">
      <c r="A32" s="31"/>
      <c r="B32" s="165"/>
      <c r="C32" s="165"/>
      <c r="D32" s="165"/>
      <c r="E32" s="165"/>
      <c r="F32" s="165"/>
      <c r="G32" s="165"/>
    </row>
    <row r="33" spans="1:7">
      <c r="A33" s="67" t="s">
        <v>750</v>
      </c>
      <c r="B33" s="162">
        <f>B9+B21</f>
        <v>358437328.15000004</v>
      </c>
      <c r="C33" s="162">
        <f t="shared" ref="C33:G33" si="6">C9+C21</f>
        <v>-54526537.75</v>
      </c>
      <c r="D33" s="162">
        <f t="shared" si="6"/>
        <v>303910790.40000004</v>
      </c>
      <c r="E33" s="162">
        <f t="shared" si="6"/>
        <v>282386835.86000001</v>
      </c>
      <c r="F33" s="162">
        <f t="shared" si="6"/>
        <v>275791587.79000002</v>
      </c>
      <c r="G33" s="162">
        <f t="shared" si="6"/>
        <v>21523954.540000033</v>
      </c>
    </row>
    <row r="34" spans="1:7">
      <c r="A34" s="132"/>
      <c r="B34" s="167"/>
      <c r="C34" s="167"/>
      <c r="D34" s="167"/>
      <c r="E34" s="167"/>
      <c r="F34" s="167"/>
      <c r="G34" s="167"/>
    </row>
    <row r="41" spans="1:7">
      <c r="A41" s="135" t="s">
        <v>234</v>
      </c>
      <c r="B41" s="136"/>
      <c r="C41" s="136"/>
      <c r="D41" s="136" t="s">
        <v>235</v>
      </c>
      <c r="E41" s="136"/>
    </row>
    <row r="42" spans="1:7" ht="15" customHeight="1">
      <c r="A42" s="135" t="s">
        <v>236</v>
      </c>
      <c r="B42" s="137"/>
      <c r="C42" s="137"/>
      <c r="D42" s="137" t="s">
        <v>237</v>
      </c>
      <c r="E42" s="137"/>
    </row>
  </sheetData>
  <mergeCells count="13">
    <mergeCell ref="A7:A8"/>
    <mergeCell ref="B7:F7"/>
    <mergeCell ref="G7:G8"/>
    <mergeCell ref="B41:C41"/>
    <mergeCell ref="D41:E41"/>
    <mergeCell ref="B42:C42"/>
    <mergeCell ref="D42:E42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J1739"/>
  <sheetViews>
    <sheetView workbookViewId="0">
      <selection activeCell="E22" sqref="E22"/>
    </sheetView>
  </sheetViews>
  <sheetFormatPr baseColWidth="10" defaultRowHeight="11.25"/>
  <cols>
    <col min="1" max="5" width="11.42578125" style="3"/>
    <col min="6" max="6" width="14.140625" style="4" bestFit="1" customWidth="1"/>
    <col min="7" max="7" width="14.140625" style="4" customWidth="1"/>
    <col min="8" max="8" width="15.85546875" style="4" bestFit="1" customWidth="1"/>
    <col min="9" max="10" width="13.140625" style="4" bestFit="1" customWidth="1"/>
    <col min="11" max="16384" width="11.42578125" style="3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3" t="s">
        <v>11</v>
      </c>
      <c r="C2" s="3" t="s">
        <v>12</v>
      </c>
      <c r="D2" s="3">
        <v>1.5</v>
      </c>
      <c r="E2" s="3" t="s">
        <v>13</v>
      </c>
      <c r="F2" s="4">
        <v>1169018.6399999999</v>
      </c>
      <c r="G2" s="4">
        <v>0</v>
      </c>
      <c r="H2" s="4">
        <v>0</v>
      </c>
      <c r="I2" s="4">
        <v>1169018.6399999999</v>
      </c>
      <c r="J2" s="4">
        <v>1169018.6399999999</v>
      </c>
    </row>
    <row r="3" spans="1:10">
      <c r="A3" s="3" t="s">
        <v>10</v>
      </c>
      <c r="B3" s="3" t="s">
        <v>11</v>
      </c>
      <c r="C3" s="3" t="s">
        <v>14</v>
      </c>
      <c r="D3" s="3">
        <v>1.1000000000000001</v>
      </c>
      <c r="E3" s="3" t="s">
        <v>15</v>
      </c>
      <c r="F3" s="4">
        <v>0</v>
      </c>
      <c r="G3" s="4">
        <v>431590.06</v>
      </c>
      <c r="H3" s="4">
        <v>0</v>
      </c>
      <c r="I3" s="4">
        <v>431590.06</v>
      </c>
      <c r="J3" s="4">
        <v>431590.06</v>
      </c>
    </row>
    <row r="4" spans="1:10">
      <c r="A4" s="3" t="s">
        <v>10</v>
      </c>
      <c r="B4" s="3" t="s">
        <v>11</v>
      </c>
      <c r="C4" s="3" t="s">
        <v>14</v>
      </c>
      <c r="D4" s="3">
        <v>1.5</v>
      </c>
      <c r="E4" s="3" t="s">
        <v>15</v>
      </c>
      <c r="F4" s="4">
        <v>7481713.4400000004</v>
      </c>
      <c r="G4" s="4">
        <v>1427455.7</v>
      </c>
      <c r="H4" s="4">
        <v>0</v>
      </c>
      <c r="I4" s="4">
        <v>8909169.1400000006</v>
      </c>
      <c r="J4" s="4">
        <v>8909169.1400000006</v>
      </c>
    </row>
    <row r="5" spans="1:10">
      <c r="A5" s="3" t="s">
        <v>16</v>
      </c>
      <c r="B5" s="3" t="s">
        <v>11</v>
      </c>
      <c r="C5" s="3" t="s">
        <v>12</v>
      </c>
      <c r="D5" s="3">
        <v>1.5</v>
      </c>
      <c r="E5" s="3" t="s">
        <v>13</v>
      </c>
      <c r="F5" s="4">
        <v>5704106.3399999999</v>
      </c>
      <c r="G5" s="4">
        <v>133000</v>
      </c>
      <c r="H5" s="4">
        <v>-66755.78</v>
      </c>
      <c r="I5" s="4">
        <v>5630687.5899999999</v>
      </c>
      <c r="J5" s="4">
        <v>5630687.5899999999</v>
      </c>
    </row>
    <row r="6" spans="1:10">
      <c r="A6" s="3" t="s">
        <v>16</v>
      </c>
      <c r="B6" s="3" t="s">
        <v>11</v>
      </c>
      <c r="C6" s="3" t="s">
        <v>14</v>
      </c>
      <c r="D6" s="3">
        <v>1.5</v>
      </c>
      <c r="E6" s="3" t="s">
        <v>15</v>
      </c>
      <c r="F6" s="4">
        <v>529587.36</v>
      </c>
      <c r="G6" s="4">
        <v>0</v>
      </c>
      <c r="H6" s="4">
        <v>-125498.27</v>
      </c>
      <c r="I6" s="4">
        <v>380224.07</v>
      </c>
      <c r="J6" s="4">
        <v>380224.07</v>
      </c>
    </row>
    <row r="7" spans="1:10">
      <c r="A7" s="3" t="s">
        <v>16</v>
      </c>
      <c r="B7" s="3" t="s">
        <v>11</v>
      </c>
      <c r="C7" s="3" t="s">
        <v>17</v>
      </c>
      <c r="D7" s="3">
        <v>1.5</v>
      </c>
      <c r="E7" s="3" t="s">
        <v>18</v>
      </c>
      <c r="F7" s="4">
        <v>2673143.2200000002</v>
      </c>
      <c r="G7" s="4">
        <v>0</v>
      </c>
      <c r="H7" s="4">
        <v>-306865.76</v>
      </c>
      <c r="I7" s="4">
        <v>2314501.5</v>
      </c>
      <c r="J7" s="4">
        <v>2314501.5</v>
      </c>
    </row>
    <row r="8" spans="1:10">
      <c r="A8" s="3" t="s">
        <v>16</v>
      </c>
      <c r="B8" s="3" t="s">
        <v>11</v>
      </c>
      <c r="C8" s="3" t="s">
        <v>19</v>
      </c>
      <c r="D8" s="3">
        <v>1.5</v>
      </c>
      <c r="E8" s="3" t="s">
        <v>20</v>
      </c>
      <c r="F8" s="4">
        <v>595719.9</v>
      </c>
      <c r="G8" s="4">
        <v>0</v>
      </c>
      <c r="H8" s="4">
        <v>-103156.29</v>
      </c>
      <c r="I8" s="4">
        <v>492563.6</v>
      </c>
      <c r="J8" s="4">
        <v>492563.6</v>
      </c>
    </row>
    <row r="9" spans="1:10">
      <c r="A9" s="3" t="s">
        <v>16</v>
      </c>
      <c r="B9" s="3" t="s">
        <v>11</v>
      </c>
      <c r="C9" s="3" t="s">
        <v>19</v>
      </c>
      <c r="D9" s="3">
        <v>1.5</v>
      </c>
      <c r="E9" s="3" t="s">
        <v>21</v>
      </c>
      <c r="F9" s="4">
        <v>1514906.94</v>
      </c>
      <c r="G9" s="4">
        <v>108000</v>
      </c>
      <c r="H9" s="4">
        <v>-385.55</v>
      </c>
      <c r="I9" s="4">
        <v>1570239.54</v>
      </c>
      <c r="J9" s="4">
        <v>1570239.54</v>
      </c>
    </row>
    <row r="10" spans="1:10">
      <c r="A10" s="3" t="s">
        <v>16</v>
      </c>
      <c r="B10" s="3" t="s">
        <v>11</v>
      </c>
      <c r="C10" s="3" t="s">
        <v>22</v>
      </c>
      <c r="D10" s="3">
        <v>1.5</v>
      </c>
      <c r="E10" s="3" t="s">
        <v>23</v>
      </c>
      <c r="F10" s="4">
        <v>3909008.1</v>
      </c>
      <c r="G10" s="4">
        <v>0</v>
      </c>
      <c r="H10" s="4">
        <v>-492950.49</v>
      </c>
      <c r="I10" s="4">
        <v>3267514.87</v>
      </c>
      <c r="J10" s="4">
        <v>3267514.87</v>
      </c>
    </row>
    <row r="11" spans="1:10">
      <c r="A11" s="3" t="s">
        <v>16</v>
      </c>
      <c r="B11" s="3" t="s">
        <v>11</v>
      </c>
      <c r="C11" s="3" t="s">
        <v>24</v>
      </c>
      <c r="D11" s="3">
        <v>1.5</v>
      </c>
      <c r="E11" s="3" t="s">
        <v>25</v>
      </c>
      <c r="F11" s="4">
        <v>9846443.0999999996</v>
      </c>
      <c r="G11" s="4">
        <v>412701.39</v>
      </c>
      <c r="H11" s="4">
        <v>-20822.02</v>
      </c>
      <c r="I11" s="4">
        <v>10106985.5</v>
      </c>
      <c r="J11" s="4">
        <v>10106985.5</v>
      </c>
    </row>
    <row r="12" spans="1:10">
      <c r="A12" s="3" t="s">
        <v>16</v>
      </c>
      <c r="B12" s="3" t="s">
        <v>11</v>
      </c>
      <c r="C12" s="3" t="s">
        <v>24</v>
      </c>
      <c r="D12" s="3">
        <v>1.5</v>
      </c>
      <c r="E12" s="3" t="s">
        <v>26</v>
      </c>
      <c r="F12" s="4">
        <v>1131133.98</v>
      </c>
      <c r="G12" s="4">
        <v>95596.5</v>
      </c>
      <c r="H12" s="4">
        <v>-3070.99</v>
      </c>
      <c r="I12" s="4">
        <v>1162237.83</v>
      </c>
      <c r="J12" s="4">
        <v>1162237.83</v>
      </c>
    </row>
    <row r="13" spans="1:10">
      <c r="A13" s="3" t="s">
        <v>16</v>
      </c>
      <c r="B13" s="3" t="s">
        <v>11</v>
      </c>
      <c r="C13" s="3" t="s">
        <v>27</v>
      </c>
      <c r="D13" s="3">
        <v>1.5</v>
      </c>
      <c r="E13" s="3" t="s">
        <v>28</v>
      </c>
      <c r="F13" s="4">
        <v>3037617</v>
      </c>
      <c r="G13" s="4">
        <v>266338.5</v>
      </c>
      <c r="H13" s="4">
        <v>-108672.1</v>
      </c>
      <c r="I13" s="4">
        <v>3102267.54</v>
      </c>
      <c r="J13" s="4">
        <v>3102267.54</v>
      </c>
    </row>
    <row r="14" spans="1:10">
      <c r="A14" s="3" t="s">
        <v>16</v>
      </c>
      <c r="B14" s="3" t="s">
        <v>11</v>
      </c>
      <c r="C14" s="3" t="s">
        <v>29</v>
      </c>
      <c r="D14" s="3">
        <v>1.5</v>
      </c>
      <c r="E14" s="3" t="s">
        <v>30</v>
      </c>
      <c r="F14" s="4">
        <v>303212.7</v>
      </c>
      <c r="G14" s="4">
        <v>0</v>
      </c>
      <c r="H14" s="4">
        <v>0</v>
      </c>
      <c r="I14" s="4">
        <v>303212.7</v>
      </c>
      <c r="J14" s="4">
        <v>303212.7</v>
      </c>
    </row>
    <row r="15" spans="1:10">
      <c r="A15" s="3" t="s">
        <v>16</v>
      </c>
      <c r="B15" s="3" t="s">
        <v>11</v>
      </c>
      <c r="C15" s="3" t="s">
        <v>29</v>
      </c>
      <c r="D15" s="3">
        <v>1.5</v>
      </c>
      <c r="E15" s="3" t="s">
        <v>31</v>
      </c>
      <c r="F15" s="4">
        <v>10762284.9</v>
      </c>
      <c r="G15" s="4">
        <v>414973.75</v>
      </c>
      <c r="H15" s="4">
        <v>-2309614.62</v>
      </c>
      <c r="I15" s="4">
        <v>7803271.79</v>
      </c>
      <c r="J15" s="4">
        <v>7803271.79</v>
      </c>
    </row>
    <row r="16" spans="1:10">
      <c r="A16" s="3" t="s">
        <v>16</v>
      </c>
      <c r="B16" s="3" t="s">
        <v>11</v>
      </c>
      <c r="C16" s="3" t="s">
        <v>29</v>
      </c>
      <c r="D16" s="3">
        <v>2.5</v>
      </c>
      <c r="E16" s="3" t="s">
        <v>31</v>
      </c>
      <c r="F16" s="4">
        <v>46000000</v>
      </c>
      <c r="G16" s="4">
        <v>2849900.2</v>
      </c>
      <c r="H16" s="4">
        <v>-37105956.020000003</v>
      </c>
      <c r="I16" s="4">
        <v>11445925.5</v>
      </c>
      <c r="J16" s="4">
        <v>11445925.5</v>
      </c>
    </row>
    <row r="17" spans="1:10">
      <c r="A17" s="3" t="s">
        <v>16</v>
      </c>
      <c r="B17" s="3" t="s">
        <v>11</v>
      </c>
      <c r="C17" s="3" t="s">
        <v>32</v>
      </c>
      <c r="D17" s="3">
        <v>1.5</v>
      </c>
      <c r="E17" s="3" t="s">
        <v>33</v>
      </c>
      <c r="F17" s="4">
        <v>1552085.22</v>
      </c>
      <c r="G17" s="4">
        <v>0</v>
      </c>
      <c r="H17" s="4">
        <v>-120638.25</v>
      </c>
      <c r="I17" s="4">
        <v>1431446.97</v>
      </c>
      <c r="J17" s="4">
        <v>1431446.97</v>
      </c>
    </row>
    <row r="18" spans="1:10">
      <c r="A18" s="3" t="s">
        <v>16</v>
      </c>
      <c r="B18" s="3" t="s">
        <v>11</v>
      </c>
      <c r="C18" s="3" t="s">
        <v>34</v>
      </c>
      <c r="D18" s="3">
        <v>1.5</v>
      </c>
      <c r="E18" s="3" t="s">
        <v>35</v>
      </c>
      <c r="F18" s="4">
        <v>2955764.6</v>
      </c>
      <c r="G18" s="4">
        <v>100000</v>
      </c>
      <c r="H18" s="4">
        <v>-166731.35</v>
      </c>
      <c r="I18" s="4">
        <v>2561365.98</v>
      </c>
      <c r="J18" s="4">
        <v>2561365.98</v>
      </c>
    </row>
    <row r="19" spans="1:10">
      <c r="A19" s="3" t="s">
        <v>16</v>
      </c>
      <c r="B19" s="3" t="s">
        <v>11</v>
      </c>
      <c r="C19" s="3" t="s">
        <v>34</v>
      </c>
      <c r="D19" s="3">
        <v>1.5</v>
      </c>
      <c r="E19" s="3" t="s">
        <v>36</v>
      </c>
      <c r="F19" s="4">
        <v>2879021.88</v>
      </c>
      <c r="G19" s="4">
        <v>0</v>
      </c>
      <c r="H19" s="4">
        <v>-1091.0999999999999</v>
      </c>
      <c r="I19" s="4">
        <v>2877006.29</v>
      </c>
      <c r="J19" s="4">
        <v>2877006.29</v>
      </c>
    </row>
    <row r="20" spans="1:10">
      <c r="A20" s="3" t="s">
        <v>16</v>
      </c>
      <c r="B20" s="3" t="s">
        <v>11</v>
      </c>
      <c r="C20" s="3" t="s">
        <v>37</v>
      </c>
      <c r="D20" s="3">
        <v>1.1000000000000001</v>
      </c>
      <c r="E20" s="3" t="s">
        <v>38</v>
      </c>
      <c r="F20" s="4">
        <v>953133.54</v>
      </c>
      <c r="G20" s="4">
        <v>0</v>
      </c>
      <c r="H20" s="4">
        <v>-187914.59</v>
      </c>
      <c r="I20" s="4">
        <v>724793.73</v>
      </c>
      <c r="J20" s="4">
        <v>724793.73</v>
      </c>
    </row>
    <row r="21" spans="1:10">
      <c r="A21" s="3" t="s">
        <v>16</v>
      </c>
      <c r="B21" s="3" t="s">
        <v>11</v>
      </c>
      <c r="C21" s="3" t="s">
        <v>37</v>
      </c>
      <c r="D21" s="3">
        <v>1.1000000000000001</v>
      </c>
      <c r="E21" s="3" t="s">
        <v>39</v>
      </c>
      <c r="F21" s="4">
        <v>14239969.32</v>
      </c>
      <c r="G21" s="4">
        <v>693164.73</v>
      </c>
      <c r="H21" s="4">
        <v>-221014.78</v>
      </c>
      <c r="I21" s="4">
        <v>14317798.1</v>
      </c>
      <c r="J21" s="4">
        <v>14317798.1</v>
      </c>
    </row>
    <row r="22" spans="1:10">
      <c r="A22" s="3" t="s">
        <v>16</v>
      </c>
      <c r="B22" s="3" t="s">
        <v>11</v>
      </c>
      <c r="C22" s="3" t="s">
        <v>37</v>
      </c>
      <c r="D22" s="3">
        <v>1.1000000000000001</v>
      </c>
      <c r="E22" s="3" t="s">
        <v>40</v>
      </c>
      <c r="F22" s="4">
        <v>0</v>
      </c>
      <c r="G22" s="4">
        <v>105579.16</v>
      </c>
      <c r="H22" s="4">
        <v>0</v>
      </c>
      <c r="I22" s="4">
        <v>56783.02</v>
      </c>
      <c r="J22" s="4">
        <v>56783.02</v>
      </c>
    </row>
    <row r="23" spans="1:10">
      <c r="A23" s="3" t="s">
        <v>16</v>
      </c>
      <c r="B23" s="3" t="s">
        <v>11</v>
      </c>
      <c r="C23" s="3" t="s">
        <v>37</v>
      </c>
      <c r="D23" s="3">
        <v>1.5</v>
      </c>
      <c r="E23" s="3" t="s">
        <v>41</v>
      </c>
      <c r="F23" s="4">
        <v>475569.42</v>
      </c>
      <c r="G23" s="4">
        <v>78000</v>
      </c>
      <c r="H23" s="4">
        <v>-13945.6</v>
      </c>
      <c r="I23" s="4">
        <v>516875.44</v>
      </c>
      <c r="J23" s="4">
        <v>516875.44</v>
      </c>
    </row>
    <row r="24" spans="1:10">
      <c r="A24" s="3" t="s">
        <v>16</v>
      </c>
      <c r="B24" s="3" t="s">
        <v>11</v>
      </c>
      <c r="C24" s="3" t="s">
        <v>37</v>
      </c>
      <c r="D24" s="3">
        <v>1.5</v>
      </c>
      <c r="E24" s="3" t="s">
        <v>42</v>
      </c>
      <c r="F24" s="4">
        <v>1820820.72</v>
      </c>
      <c r="G24" s="4">
        <v>0</v>
      </c>
      <c r="H24" s="4">
        <v>-51913.15</v>
      </c>
      <c r="I24" s="4">
        <v>1764721.82</v>
      </c>
      <c r="J24" s="4">
        <v>1764721.82</v>
      </c>
    </row>
    <row r="25" spans="1:10">
      <c r="A25" s="3" t="s">
        <v>16</v>
      </c>
      <c r="B25" s="3" t="s">
        <v>11</v>
      </c>
      <c r="C25" s="3" t="s">
        <v>37</v>
      </c>
      <c r="D25" s="3">
        <v>1.5</v>
      </c>
      <c r="E25" s="3" t="s">
        <v>43</v>
      </c>
      <c r="F25" s="4">
        <v>4330296.0599999996</v>
      </c>
      <c r="G25" s="4">
        <v>0</v>
      </c>
      <c r="H25" s="4">
        <v>-389245.27</v>
      </c>
      <c r="I25" s="4">
        <v>3911442.05</v>
      </c>
      <c r="J25" s="4">
        <v>3911442.05</v>
      </c>
    </row>
    <row r="26" spans="1:10">
      <c r="A26" s="3" t="s">
        <v>16</v>
      </c>
      <c r="B26" s="3" t="s">
        <v>11</v>
      </c>
      <c r="C26" s="3" t="s">
        <v>37</v>
      </c>
      <c r="D26" s="3">
        <v>1.5</v>
      </c>
      <c r="E26" s="3" t="s">
        <v>39</v>
      </c>
      <c r="F26" s="4">
        <v>0</v>
      </c>
      <c r="G26" s="4">
        <v>500000</v>
      </c>
      <c r="H26" s="4">
        <v>0</v>
      </c>
      <c r="I26" s="4">
        <v>0</v>
      </c>
      <c r="J26" s="4">
        <v>0</v>
      </c>
    </row>
    <row r="27" spans="1:10">
      <c r="A27" s="3" t="s">
        <v>16</v>
      </c>
      <c r="B27" s="3" t="s">
        <v>11</v>
      </c>
      <c r="C27" s="3" t="s">
        <v>37</v>
      </c>
      <c r="D27" s="3">
        <v>1.5</v>
      </c>
      <c r="E27" s="3" t="s">
        <v>44</v>
      </c>
      <c r="F27" s="4">
        <v>288627.59999999998</v>
      </c>
      <c r="G27" s="4">
        <v>0</v>
      </c>
      <c r="H27" s="4">
        <v>-22737.88</v>
      </c>
      <c r="I27" s="4">
        <v>265888.84000000003</v>
      </c>
      <c r="J27" s="4">
        <v>265888.84000000003</v>
      </c>
    </row>
    <row r="28" spans="1:10">
      <c r="A28" s="3" t="s">
        <v>16</v>
      </c>
      <c r="B28" s="3" t="s">
        <v>11</v>
      </c>
      <c r="C28" s="3" t="s">
        <v>37</v>
      </c>
      <c r="D28" s="3">
        <v>1.5</v>
      </c>
      <c r="E28" s="3" t="s">
        <v>45</v>
      </c>
      <c r="F28" s="4">
        <v>429782.82</v>
      </c>
      <c r="G28" s="4">
        <v>15605.81</v>
      </c>
      <c r="H28" s="4">
        <v>-19628.46</v>
      </c>
      <c r="I28" s="4">
        <v>425611.57</v>
      </c>
      <c r="J28" s="4">
        <v>425611.57</v>
      </c>
    </row>
    <row r="29" spans="1:10">
      <c r="A29" s="3" t="s">
        <v>16</v>
      </c>
      <c r="B29" s="3" t="s">
        <v>11</v>
      </c>
      <c r="C29" s="3" t="s">
        <v>37</v>
      </c>
      <c r="D29" s="3">
        <v>1.5</v>
      </c>
      <c r="E29" s="3" t="s">
        <v>46</v>
      </c>
      <c r="F29" s="4">
        <v>6501653.2699999996</v>
      </c>
      <c r="G29" s="4">
        <v>850202.62</v>
      </c>
      <c r="H29" s="4">
        <v>-134826.6</v>
      </c>
      <c r="I29" s="4">
        <v>7101826.7999999998</v>
      </c>
      <c r="J29" s="4">
        <v>7101826.7999999998</v>
      </c>
    </row>
    <row r="30" spans="1:10">
      <c r="A30" s="3" t="s">
        <v>16</v>
      </c>
      <c r="B30" s="3" t="s">
        <v>11</v>
      </c>
      <c r="C30" s="3" t="s">
        <v>37</v>
      </c>
      <c r="D30" s="3">
        <v>1.5</v>
      </c>
      <c r="E30" s="3" t="s">
        <v>40</v>
      </c>
      <c r="F30" s="4">
        <v>1211591.76</v>
      </c>
      <c r="G30" s="4">
        <v>339328.28</v>
      </c>
      <c r="H30" s="4">
        <v>-19590.73</v>
      </c>
      <c r="I30" s="4">
        <v>1531114.85</v>
      </c>
      <c r="J30" s="4">
        <v>1531114.85</v>
      </c>
    </row>
    <row r="31" spans="1:10">
      <c r="A31" s="3" t="s">
        <v>16</v>
      </c>
      <c r="B31" s="3" t="s">
        <v>11</v>
      </c>
      <c r="C31" s="3" t="s">
        <v>37</v>
      </c>
      <c r="D31" s="3">
        <v>1.5</v>
      </c>
      <c r="E31" s="3" t="s">
        <v>47</v>
      </c>
      <c r="F31" s="4">
        <v>365407.08</v>
      </c>
      <c r="G31" s="4">
        <v>14918.16</v>
      </c>
      <c r="H31" s="4">
        <v>0</v>
      </c>
      <c r="I31" s="4">
        <v>377284.24</v>
      </c>
      <c r="J31" s="4">
        <v>377284.24</v>
      </c>
    </row>
    <row r="32" spans="1:10">
      <c r="A32" s="3" t="s">
        <v>16</v>
      </c>
      <c r="B32" s="3" t="s">
        <v>11</v>
      </c>
      <c r="C32" s="3" t="s">
        <v>37</v>
      </c>
      <c r="D32" s="3">
        <v>1.5</v>
      </c>
      <c r="E32" s="3" t="s">
        <v>48</v>
      </c>
      <c r="F32" s="4">
        <v>1248715.1399999999</v>
      </c>
      <c r="G32" s="4">
        <v>163774.92000000001</v>
      </c>
      <c r="H32" s="4">
        <v>-176554.46</v>
      </c>
      <c r="I32" s="4">
        <v>1168125.6000000001</v>
      </c>
      <c r="J32" s="4">
        <v>1168125.6000000001</v>
      </c>
    </row>
    <row r="33" spans="1:10">
      <c r="A33" s="3" t="s">
        <v>16</v>
      </c>
      <c r="B33" s="3" t="s">
        <v>11</v>
      </c>
      <c r="C33" s="3" t="s">
        <v>49</v>
      </c>
      <c r="D33" s="3">
        <v>1.5</v>
      </c>
      <c r="E33" s="3" t="s">
        <v>50</v>
      </c>
      <c r="F33" s="4">
        <v>2648306.46</v>
      </c>
      <c r="G33" s="4">
        <v>0</v>
      </c>
      <c r="H33" s="4">
        <v>-117112.81</v>
      </c>
      <c r="I33" s="4">
        <v>2530402.89</v>
      </c>
      <c r="J33" s="4">
        <v>2530402.89</v>
      </c>
    </row>
    <row r="34" spans="1:10">
      <c r="A34" s="3" t="s">
        <v>16</v>
      </c>
      <c r="B34" s="3" t="s">
        <v>11</v>
      </c>
      <c r="C34" s="3" t="s">
        <v>51</v>
      </c>
      <c r="D34" s="3">
        <v>1.1000000000000001</v>
      </c>
      <c r="E34" s="3" t="s">
        <v>52</v>
      </c>
      <c r="F34" s="4">
        <v>0</v>
      </c>
      <c r="G34" s="4">
        <v>412312.6</v>
      </c>
      <c r="H34" s="4">
        <v>0</v>
      </c>
      <c r="I34" s="4">
        <v>64199.5</v>
      </c>
      <c r="J34" s="4">
        <v>64199.5</v>
      </c>
    </row>
    <row r="35" spans="1:10">
      <c r="A35" s="3" t="s">
        <v>16</v>
      </c>
      <c r="B35" s="3" t="s">
        <v>11</v>
      </c>
      <c r="C35" s="3" t="s">
        <v>51</v>
      </c>
      <c r="D35" s="3">
        <v>1.5</v>
      </c>
      <c r="E35" s="3" t="s">
        <v>52</v>
      </c>
      <c r="F35" s="4">
        <v>8500000</v>
      </c>
      <c r="G35" s="4">
        <v>1844573.5</v>
      </c>
      <c r="H35" s="4">
        <v>-1074485.04</v>
      </c>
      <c r="I35" s="4">
        <v>9269674.8699999992</v>
      </c>
      <c r="J35" s="4">
        <v>9269674.8699999992</v>
      </c>
    </row>
    <row r="36" spans="1:10">
      <c r="A36" s="3" t="s">
        <v>16</v>
      </c>
      <c r="B36" s="3" t="s">
        <v>11</v>
      </c>
      <c r="C36" s="3" t="s">
        <v>51</v>
      </c>
      <c r="D36" s="3">
        <v>1.5</v>
      </c>
      <c r="E36" s="3" t="s">
        <v>53</v>
      </c>
      <c r="F36" s="4">
        <v>3974180.08</v>
      </c>
      <c r="G36" s="4">
        <v>100000</v>
      </c>
      <c r="H36" s="4">
        <v>-752571.52</v>
      </c>
      <c r="I36" s="4">
        <v>2891734.38</v>
      </c>
      <c r="J36" s="4">
        <v>2891734.38</v>
      </c>
    </row>
    <row r="37" spans="1:10">
      <c r="A37" s="3" t="s">
        <v>16</v>
      </c>
      <c r="B37" s="3" t="s">
        <v>11</v>
      </c>
      <c r="C37" s="3" t="s">
        <v>54</v>
      </c>
      <c r="D37" s="3">
        <v>1.5</v>
      </c>
      <c r="E37" s="3" t="s">
        <v>55</v>
      </c>
      <c r="F37" s="4">
        <v>8654823.9600000009</v>
      </c>
      <c r="G37" s="4">
        <v>115000</v>
      </c>
      <c r="H37" s="4">
        <v>-181520.19</v>
      </c>
      <c r="I37" s="4">
        <v>8554203.9800000004</v>
      </c>
      <c r="J37" s="4">
        <v>8554203.9800000004</v>
      </c>
    </row>
    <row r="38" spans="1:10">
      <c r="A38" s="3" t="s">
        <v>16</v>
      </c>
      <c r="B38" s="3" t="s">
        <v>11</v>
      </c>
      <c r="C38" s="3" t="s">
        <v>56</v>
      </c>
      <c r="D38" s="3">
        <v>1.5</v>
      </c>
      <c r="E38" s="3" t="s">
        <v>57</v>
      </c>
      <c r="F38" s="4">
        <v>2669398.98</v>
      </c>
      <c r="G38" s="4">
        <v>381935.9</v>
      </c>
      <c r="H38" s="4">
        <v>-10831.31</v>
      </c>
      <c r="I38" s="4">
        <v>2961760.67</v>
      </c>
      <c r="J38" s="4">
        <v>2961760.67</v>
      </c>
    </row>
    <row r="39" spans="1:10">
      <c r="A39" s="3" t="s">
        <v>16</v>
      </c>
      <c r="B39" s="3" t="s">
        <v>11</v>
      </c>
      <c r="C39" s="3" t="s">
        <v>58</v>
      </c>
      <c r="D39" s="3">
        <v>1.5</v>
      </c>
      <c r="E39" s="3" t="s">
        <v>59</v>
      </c>
      <c r="F39" s="4">
        <v>4134760.56</v>
      </c>
      <c r="G39" s="4">
        <v>0</v>
      </c>
      <c r="H39" s="4">
        <v>-21963.83</v>
      </c>
      <c r="I39" s="4">
        <v>4106019.24</v>
      </c>
      <c r="J39" s="4">
        <v>4106019.24</v>
      </c>
    </row>
    <row r="40" spans="1:10">
      <c r="A40" s="3" t="s">
        <v>16</v>
      </c>
      <c r="B40" s="3" t="s">
        <v>11</v>
      </c>
      <c r="C40" s="3" t="s">
        <v>58</v>
      </c>
      <c r="D40" s="3">
        <v>1.5</v>
      </c>
      <c r="E40" s="3" t="s">
        <v>60</v>
      </c>
      <c r="F40" s="4">
        <v>4468859.92</v>
      </c>
      <c r="G40" s="4">
        <v>733613.09</v>
      </c>
      <c r="H40" s="4">
        <v>-29367.22</v>
      </c>
      <c r="I40" s="4">
        <v>5065152.4400000004</v>
      </c>
      <c r="J40" s="4">
        <v>5065152.4400000004</v>
      </c>
    </row>
    <row r="41" spans="1:10">
      <c r="A41" s="3" t="s">
        <v>16</v>
      </c>
      <c r="B41" s="3" t="s">
        <v>11</v>
      </c>
      <c r="C41" s="3" t="s">
        <v>58</v>
      </c>
      <c r="D41" s="3">
        <v>1.5</v>
      </c>
      <c r="E41" s="3" t="s">
        <v>61</v>
      </c>
      <c r="F41" s="4">
        <v>5631063.71</v>
      </c>
      <c r="G41" s="4">
        <v>200723.43</v>
      </c>
      <c r="H41" s="4">
        <v>-5803.35</v>
      </c>
      <c r="I41" s="4">
        <v>5777966.2000000002</v>
      </c>
      <c r="J41" s="4">
        <v>5777966.2000000002</v>
      </c>
    </row>
    <row r="42" spans="1:10">
      <c r="A42" s="3" t="s">
        <v>16</v>
      </c>
      <c r="B42" s="3" t="s">
        <v>11</v>
      </c>
      <c r="C42" s="3" t="s">
        <v>62</v>
      </c>
      <c r="D42" s="3">
        <v>1.1000000000000001</v>
      </c>
      <c r="E42" s="3" t="s">
        <v>63</v>
      </c>
      <c r="F42" s="4">
        <v>0</v>
      </c>
      <c r="G42" s="4">
        <v>77966.52</v>
      </c>
      <c r="H42" s="4">
        <v>0</v>
      </c>
      <c r="I42" s="4">
        <v>73007.55</v>
      </c>
      <c r="J42" s="4">
        <v>73007.55</v>
      </c>
    </row>
    <row r="43" spans="1:10">
      <c r="A43" s="3" t="s">
        <v>16</v>
      </c>
      <c r="B43" s="3" t="s">
        <v>11</v>
      </c>
      <c r="C43" s="3" t="s">
        <v>62</v>
      </c>
      <c r="D43" s="3">
        <v>1.5</v>
      </c>
      <c r="E43" s="3" t="s">
        <v>64</v>
      </c>
      <c r="F43" s="4">
        <v>3497960.82</v>
      </c>
      <c r="G43" s="4">
        <v>150241.67000000001</v>
      </c>
      <c r="H43" s="4">
        <v>-35388.44</v>
      </c>
      <c r="I43" s="4">
        <v>3581412.03</v>
      </c>
      <c r="J43" s="4">
        <v>3581412.03</v>
      </c>
    </row>
    <row r="44" spans="1:10">
      <c r="A44" s="3" t="s">
        <v>16</v>
      </c>
      <c r="B44" s="3" t="s">
        <v>11</v>
      </c>
      <c r="C44" s="3" t="s">
        <v>62</v>
      </c>
      <c r="D44" s="3">
        <v>1.5</v>
      </c>
      <c r="E44" s="3" t="s">
        <v>63</v>
      </c>
      <c r="F44" s="4">
        <v>1023229.86</v>
      </c>
      <c r="G44" s="4">
        <v>89000</v>
      </c>
      <c r="H44" s="4">
        <v>0</v>
      </c>
      <c r="I44" s="4">
        <v>1110884.8700000001</v>
      </c>
      <c r="J44" s="4">
        <v>1110884.8700000001</v>
      </c>
    </row>
    <row r="45" spans="1:10">
      <c r="A45" s="3" t="s">
        <v>16</v>
      </c>
      <c r="B45" s="3" t="s">
        <v>11</v>
      </c>
      <c r="C45" s="3" t="s">
        <v>65</v>
      </c>
      <c r="D45" s="3">
        <v>1.5</v>
      </c>
      <c r="E45" s="3" t="s">
        <v>66</v>
      </c>
      <c r="F45" s="4">
        <v>4745164.38</v>
      </c>
      <c r="G45" s="4">
        <v>28575.19</v>
      </c>
      <c r="H45" s="4">
        <v>-238052.29</v>
      </c>
      <c r="I45" s="4">
        <v>4394674.66</v>
      </c>
      <c r="J45" s="4">
        <v>4394674.66</v>
      </c>
    </row>
    <row r="46" spans="1:10">
      <c r="A46" s="3" t="s">
        <v>16</v>
      </c>
      <c r="B46" s="3" t="s">
        <v>11</v>
      </c>
      <c r="C46" s="3" t="s">
        <v>67</v>
      </c>
      <c r="D46" s="3">
        <v>1.5</v>
      </c>
      <c r="E46" s="3" t="s">
        <v>68</v>
      </c>
      <c r="F46" s="4">
        <v>692047.44</v>
      </c>
      <c r="G46" s="4">
        <v>97941.6</v>
      </c>
      <c r="H46" s="4">
        <v>0</v>
      </c>
      <c r="I46" s="4">
        <v>788282.93</v>
      </c>
      <c r="J46" s="4">
        <v>788282.93</v>
      </c>
    </row>
    <row r="47" spans="1:10">
      <c r="A47" s="3" t="s">
        <v>16</v>
      </c>
      <c r="B47" s="3" t="s">
        <v>11</v>
      </c>
      <c r="C47" s="3" t="s">
        <v>69</v>
      </c>
      <c r="D47" s="3">
        <v>1.5</v>
      </c>
      <c r="E47" s="3" t="s">
        <v>70</v>
      </c>
      <c r="F47" s="4">
        <v>890327.94</v>
      </c>
      <c r="G47" s="4">
        <v>28580.09</v>
      </c>
      <c r="H47" s="4">
        <v>-17188.91</v>
      </c>
      <c r="I47" s="4">
        <v>889017.75</v>
      </c>
      <c r="J47" s="4">
        <v>889017.75</v>
      </c>
    </row>
    <row r="48" spans="1:10">
      <c r="A48" s="3" t="s">
        <v>16</v>
      </c>
      <c r="B48" s="3" t="s">
        <v>11</v>
      </c>
      <c r="C48" s="3" t="s">
        <v>71</v>
      </c>
      <c r="D48" s="3">
        <v>1.5</v>
      </c>
      <c r="E48" s="3" t="s">
        <v>72</v>
      </c>
      <c r="F48" s="4">
        <v>3267637.02</v>
      </c>
      <c r="G48" s="4">
        <v>136264.04</v>
      </c>
      <c r="H48" s="4">
        <v>-38593.31</v>
      </c>
      <c r="I48" s="4">
        <v>3363011.53</v>
      </c>
      <c r="J48" s="4">
        <v>3363011.53</v>
      </c>
    </row>
    <row r="49" spans="1:10">
      <c r="A49" s="3" t="s">
        <v>16</v>
      </c>
      <c r="B49" s="3" t="s">
        <v>11</v>
      </c>
      <c r="C49" s="3" t="s">
        <v>71</v>
      </c>
      <c r="D49" s="3">
        <v>1.5</v>
      </c>
      <c r="E49" s="3" t="s">
        <v>73</v>
      </c>
      <c r="F49" s="4">
        <v>3029408.28</v>
      </c>
      <c r="G49" s="4">
        <v>0</v>
      </c>
      <c r="H49" s="4">
        <v>-852695.58</v>
      </c>
      <c r="I49" s="4">
        <v>2122150.8199999998</v>
      </c>
      <c r="J49" s="4">
        <v>2122150.8199999998</v>
      </c>
    </row>
    <row r="50" spans="1:10">
      <c r="A50" s="3" t="s">
        <v>16</v>
      </c>
      <c r="B50" s="3" t="s">
        <v>11</v>
      </c>
      <c r="C50" s="3" t="s">
        <v>71</v>
      </c>
      <c r="D50" s="3">
        <v>1.5</v>
      </c>
      <c r="E50" s="3" t="s">
        <v>74</v>
      </c>
      <c r="F50" s="4">
        <v>1337199.3</v>
      </c>
      <c r="G50" s="4">
        <v>169854.7</v>
      </c>
      <c r="H50" s="4">
        <v>-3495.88</v>
      </c>
      <c r="I50" s="4">
        <v>1496783.93</v>
      </c>
      <c r="J50" s="4">
        <v>1496783.93</v>
      </c>
    </row>
    <row r="51" spans="1:10">
      <c r="A51" s="3" t="s">
        <v>16</v>
      </c>
      <c r="B51" s="3" t="s">
        <v>11</v>
      </c>
      <c r="C51" s="3" t="s">
        <v>71</v>
      </c>
      <c r="D51" s="3">
        <v>1.5</v>
      </c>
      <c r="E51" s="3" t="s">
        <v>75</v>
      </c>
      <c r="F51" s="4">
        <v>736395.66</v>
      </c>
      <c r="G51" s="4">
        <v>36946.71</v>
      </c>
      <c r="H51" s="4">
        <v>0</v>
      </c>
      <c r="I51" s="4">
        <v>771815.74</v>
      </c>
      <c r="J51" s="4">
        <v>771815.74</v>
      </c>
    </row>
    <row r="52" spans="1:10">
      <c r="A52" s="3" t="s">
        <v>16</v>
      </c>
      <c r="B52" s="3" t="s">
        <v>11</v>
      </c>
      <c r="C52" s="3" t="s">
        <v>76</v>
      </c>
      <c r="D52" s="3">
        <v>1.1000000000000001</v>
      </c>
      <c r="E52" s="3" t="s">
        <v>77</v>
      </c>
      <c r="F52" s="4">
        <v>0</v>
      </c>
      <c r="G52" s="4">
        <v>231162.2</v>
      </c>
      <c r="H52" s="4">
        <v>0</v>
      </c>
      <c r="I52" s="4">
        <v>0</v>
      </c>
      <c r="J52" s="4">
        <v>0</v>
      </c>
    </row>
    <row r="53" spans="1:10">
      <c r="A53" s="3" t="s">
        <v>16</v>
      </c>
      <c r="B53" s="3" t="s">
        <v>11</v>
      </c>
      <c r="C53" s="3" t="s">
        <v>76</v>
      </c>
      <c r="D53" s="3">
        <v>1.5</v>
      </c>
      <c r="E53" s="3" t="s">
        <v>77</v>
      </c>
      <c r="F53" s="4">
        <v>3744797.84</v>
      </c>
      <c r="G53" s="4">
        <v>1405000</v>
      </c>
      <c r="H53" s="4">
        <v>-67926.039999999994</v>
      </c>
      <c r="I53" s="4">
        <v>4255340.8099999996</v>
      </c>
      <c r="J53" s="4">
        <v>4239440.3899999997</v>
      </c>
    </row>
    <row r="54" spans="1:10">
      <c r="A54" s="3" t="s">
        <v>16</v>
      </c>
      <c r="B54" s="3" t="s">
        <v>11</v>
      </c>
      <c r="C54" s="3" t="s">
        <v>78</v>
      </c>
      <c r="D54" s="3">
        <v>1.5</v>
      </c>
      <c r="E54" s="3" t="s">
        <v>79</v>
      </c>
      <c r="F54" s="4">
        <v>8233202.0999999996</v>
      </c>
      <c r="G54" s="4">
        <v>370685.6</v>
      </c>
      <c r="H54" s="4">
        <v>-904887.76</v>
      </c>
      <c r="I54" s="4">
        <v>7696236.0700000003</v>
      </c>
      <c r="J54" s="4">
        <v>7696236.0700000003</v>
      </c>
    </row>
    <row r="55" spans="1:10">
      <c r="A55" s="3" t="s">
        <v>16</v>
      </c>
      <c r="B55" s="3" t="s">
        <v>11</v>
      </c>
      <c r="C55" s="3" t="s">
        <v>80</v>
      </c>
      <c r="D55" s="3">
        <v>1.5</v>
      </c>
      <c r="E55" s="3" t="s">
        <v>81</v>
      </c>
      <c r="F55" s="4">
        <v>1306601.7</v>
      </c>
      <c r="G55" s="4">
        <v>0</v>
      </c>
      <c r="H55" s="4">
        <v>-125632.66</v>
      </c>
      <c r="I55" s="4">
        <v>1164648.8999999999</v>
      </c>
      <c r="J55" s="4">
        <v>1164648.8999999999</v>
      </c>
    </row>
    <row r="56" spans="1:10">
      <c r="A56" s="3" t="s">
        <v>82</v>
      </c>
      <c r="B56" s="3" t="s">
        <v>11</v>
      </c>
      <c r="C56" s="3" t="s">
        <v>76</v>
      </c>
      <c r="D56" s="3">
        <v>1.5</v>
      </c>
      <c r="E56" s="3" t="s">
        <v>77</v>
      </c>
      <c r="F56" s="4">
        <v>2062374.01</v>
      </c>
      <c r="G56" s="4">
        <v>500000</v>
      </c>
      <c r="H56" s="4">
        <v>0</v>
      </c>
      <c r="I56" s="4">
        <v>2560008.87</v>
      </c>
      <c r="J56" s="4">
        <v>2560008.87</v>
      </c>
    </row>
    <row r="57" spans="1:10">
      <c r="A57" s="3" t="s">
        <v>83</v>
      </c>
      <c r="B57" s="3" t="s">
        <v>11</v>
      </c>
      <c r="C57" s="3" t="s">
        <v>24</v>
      </c>
      <c r="D57" s="3">
        <v>1.5</v>
      </c>
      <c r="E57" s="3" t="s">
        <v>25</v>
      </c>
      <c r="F57" s="4">
        <v>70000</v>
      </c>
      <c r="G57" s="4">
        <v>15000</v>
      </c>
      <c r="H57" s="4">
        <v>0</v>
      </c>
      <c r="I57" s="4">
        <v>47518.31</v>
      </c>
      <c r="J57" s="4">
        <v>47518.31</v>
      </c>
    </row>
    <row r="58" spans="1:10">
      <c r="A58" s="3" t="s">
        <v>83</v>
      </c>
      <c r="B58" s="3" t="s">
        <v>11</v>
      </c>
      <c r="C58" s="3" t="s">
        <v>27</v>
      </c>
      <c r="D58" s="3">
        <v>1.5</v>
      </c>
      <c r="E58" s="3" t="s">
        <v>28</v>
      </c>
      <c r="F58" s="4">
        <v>37080</v>
      </c>
      <c r="G58" s="4">
        <v>0</v>
      </c>
      <c r="H58" s="4">
        <v>-15000</v>
      </c>
      <c r="I58" s="4">
        <v>0</v>
      </c>
      <c r="J58" s="4">
        <v>0</v>
      </c>
    </row>
    <row r="59" spans="1:10">
      <c r="A59" s="3" t="s">
        <v>83</v>
      </c>
      <c r="B59" s="3" t="s">
        <v>11</v>
      </c>
      <c r="C59" s="3" t="s">
        <v>29</v>
      </c>
      <c r="D59" s="3">
        <v>1.5</v>
      </c>
      <c r="E59" s="3" t="s">
        <v>31</v>
      </c>
      <c r="F59" s="4">
        <v>75000</v>
      </c>
      <c r="G59" s="4">
        <v>80000</v>
      </c>
      <c r="H59" s="4">
        <v>0</v>
      </c>
      <c r="I59" s="4">
        <v>88018.98</v>
      </c>
      <c r="J59" s="4">
        <v>88018.98</v>
      </c>
    </row>
    <row r="60" spans="1:10">
      <c r="A60" s="3" t="s">
        <v>83</v>
      </c>
      <c r="B60" s="3" t="s">
        <v>11</v>
      </c>
      <c r="C60" s="3" t="s">
        <v>29</v>
      </c>
      <c r="D60" s="3">
        <v>2.5</v>
      </c>
      <c r="E60" s="3" t="s">
        <v>31</v>
      </c>
      <c r="F60" s="4">
        <v>85000</v>
      </c>
      <c r="G60" s="4">
        <v>0</v>
      </c>
      <c r="H60" s="4">
        <v>-71829.179999999993</v>
      </c>
      <c r="I60" s="4">
        <v>5670.82</v>
      </c>
      <c r="J60" s="4">
        <v>5670.82</v>
      </c>
    </row>
    <row r="61" spans="1:10">
      <c r="A61" s="3" t="s">
        <v>83</v>
      </c>
      <c r="B61" s="3" t="s">
        <v>11</v>
      </c>
      <c r="C61" s="3" t="s">
        <v>37</v>
      </c>
      <c r="D61" s="3">
        <v>1.1000000000000001</v>
      </c>
      <c r="E61" s="3" t="s">
        <v>38</v>
      </c>
      <c r="F61" s="4">
        <v>2000</v>
      </c>
      <c r="G61" s="4">
        <v>0</v>
      </c>
      <c r="H61" s="4">
        <v>-2000</v>
      </c>
      <c r="I61" s="4">
        <v>0</v>
      </c>
      <c r="J61" s="4">
        <v>0</v>
      </c>
    </row>
    <row r="62" spans="1:10">
      <c r="A62" s="3" t="s">
        <v>83</v>
      </c>
      <c r="B62" s="3" t="s">
        <v>11</v>
      </c>
      <c r="C62" s="3" t="s">
        <v>37</v>
      </c>
      <c r="D62" s="3">
        <v>1.5</v>
      </c>
      <c r="E62" s="3" t="s">
        <v>41</v>
      </c>
      <c r="F62" s="4">
        <v>2080</v>
      </c>
      <c r="G62" s="4">
        <v>0</v>
      </c>
      <c r="H62" s="4">
        <v>-2080</v>
      </c>
      <c r="I62" s="4">
        <v>0</v>
      </c>
      <c r="J62" s="4">
        <v>0</v>
      </c>
    </row>
    <row r="63" spans="1:10">
      <c r="A63" s="3" t="s">
        <v>83</v>
      </c>
      <c r="B63" s="3" t="s">
        <v>11</v>
      </c>
      <c r="C63" s="3" t="s">
        <v>37</v>
      </c>
      <c r="D63" s="3">
        <v>1.5</v>
      </c>
      <c r="E63" s="3" t="s">
        <v>42</v>
      </c>
      <c r="F63" s="4">
        <v>95000</v>
      </c>
      <c r="G63" s="4">
        <v>0</v>
      </c>
      <c r="H63" s="4">
        <v>-25000</v>
      </c>
      <c r="I63" s="4">
        <v>52699.35</v>
      </c>
      <c r="J63" s="4">
        <v>52699.35</v>
      </c>
    </row>
    <row r="64" spans="1:10">
      <c r="A64" s="3" t="s">
        <v>83</v>
      </c>
      <c r="B64" s="3" t="s">
        <v>11</v>
      </c>
      <c r="C64" s="3" t="s">
        <v>37</v>
      </c>
      <c r="D64" s="3">
        <v>1.5</v>
      </c>
      <c r="E64" s="3" t="s">
        <v>44</v>
      </c>
      <c r="F64" s="4">
        <v>3200</v>
      </c>
      <c r="G64" s="4">
        <v>0</v>
      </c>
      <c r="H64" s="4">
        <v>0</v>
      </c>
      <c r="I64" s="4">
        <v>0</v>
      </c>
      <c r="J64" s="4">
        <v>0</v>
      </c>
    </row>
    <row r="65" spans="1:10">
      <c r="A65" s="3" t="s">
        <v>83</v>
      </c>
      <c r="B65" s="3" t="s">
        <v>11</v>
      </c>
      <c r="C65" s="3" t="s">
        <v>37</v>
      </c>
      <c r="D65" s="3">
        <v>1.5</v>
      </c>
      <c r="E65" s="3" t="s">
        <v>46</v>
      </c>
      <c r="F65" s="4">
        <v>165000</v>
      </c>
      <c r="G65" s="4">
        <v>0</v>
      </c>
      <c r="H65" s="4">
        <v>-75000</v>
      </c>
      <c r="I65" s="4">
        <v>10199.89</v>
      </c>
      <c r="J65" s="4">
        <v>10199.89</v>
      </c>
    </row>
    <row r="66" spans="1:10">
      <c r="A66" s="3" t="s">
        <v>83</v>
      </c>
      <c r="B66" s="3" t="s">
        <v>11</v>
      </c>
      <c r="C66" s="3" t="s">
        <v>37</v>
      </c>
      <c r="D66" s="3">
        <v>1.5</v>
      </c>
      <c r="E66" s="3" t="s">
        <v>40</v>
      </c>
      <c r="F66" s="4">
        <v>22500</v>
      </c>
      <c r="G66" s="4">
        <v>0</v>
      </c>
      <c r="H66" s="4">
        <v>0</v>
      </c>
      <c r="I66" s="4">
        <v>21972.78</v>
      </c>
      <c r="J66" s="4">
        <v>21972.78</v>
      </c>
    </row>
    <row r="67" spans="1:10">
      <c r="A67" s="3" t="s">
        <v>83</v>
      </c>
      <c r="B67" s="3" t="s">
        <v>11</v>
      </c>
      <c r="C67" s="3" t="s">
        <v>56</v>
      </c>
      <c r="D67" s="3">
        <v>1.5</v>
      </c>
      <c r="E67" s="3" t="s">
        <v>57</v>
      </c>
      <c r="F67" s="4">
        <v>125000</v>
      </c>
      <c r="G67" s="4">
        <v>0</v>
      </c>
      <c r="H67" s="4">
        <v>0</v>
      </c>
      <c r="I67" s="4">
        <v>119774.75</v>
      </c>
      <c r="J67" s="4">
        <v>119774.75</v>
      </c>
    </row>
    <row r="68" spans="1:10">
      <c r="A68" s="3" t="s">
        <v>83</v>
      </c>
      <c r="B68" s="3" t="s">
        <v>11</v>
      </c>
      <c r="C68" s="3" t="s">
        <v>58</v>
      </c>
      <c r="D68" s="3">
        <v>1.5</v>
      </c>
      <c r="E68" s="3" t="s">
        <v>59</v>
      </c>
      <c r="F68" s="4">
        <v>135000</v>
      </c>
      <c r="G68" s="4">
        <v>70000</v>
      </c>
      <c r="H68" s="4">
        <v>0</v>
      </c>
      <c r="I68" s="4">
        <v>187003.06</v>
      </c>
      <c r="J68" s="4">
        <v>187003.06</v>
      </c>
    </row>
    <row r="69" spans="1:10">
      <c r="A69" s="3" t="s">
        <v>83</v>
      </c>
      <c r="B69" s="3" t="s">
        <v>11</v>
      </c>
      <c r="C69" s="3" t="s">
        <v>58</v>
      </c>
      <c r="D69" s="3">
        <v>1.5</v>
      </c>
      <c r="E69" s="3" t="s">
        <v>60</v>
      </c>
      <c r="F69" s="4">
        <v>225000</v>
      </c>
      <c r="G69" s="4">
        <v>25000</v>
      </c>
      <c r="H69" s="4">
        <v>0</v>
      </c>
      <c r="I69" s="4">
        <v>249704.65</v>
      </c>
      <c r="J69" s="4">
        <v>249704.65</v>
      </c>
    </row>
    <row r="70" spans="1:10">
      <c r="A70" s="3" t="s">
        <v>83</v>
      </c>
      <c r="B70" s="3" t="s">
        <v>11</v>
      </c>
      <c r="C70" s="3" t="s">
        <v>58</v>
      </c>
      <c r="D70" s="3">
        <v>1.5</v>
      </c>
      <c r="E70" s="3" t="s">
        <v>61</v>
      </c>
      <c r="F70" s="4">
        <v>275000</v>
      </c>
      <c r="G70" s="4">
        <v>50000</v>
      </c>
      <c r="H70" s="4">
        <v>0</v>
      </c>
      <c r="I70" s="4">
        <v>314890.51</v>
      </c>
      <c r="J70" s="4">
        <v>314890.51</v>
      </c>
    </row>
    <row r="71" spans="1:10">
      <c r="A71" s="3" t="s">
        <v>83</v>
      </c>
      <c r="B71" s="3" t="s">
        <v>11</v>
      </c>
      <c r="C71" s="3" t="s">
        <v>62</v>
      </c>
      <c r="D71" s="3">
        <v>1.5</v>
      </c>
      <c r="E71" s="3" t="s">
        <v>64</v>
      </c>
      <c r="F71" s="4">
        <v>125000</v>
      </c>
      <c r="G71" s="4">
        <v>25000</v>
      </c>
      <c r="H71" s="4">
        <v>0</v>
      </c>
      <c r="I71" s="4">
        <v>117758.48</v>
      </c>
      <c r="J71" s="4">
        <v>117758.48</v>
      </c>
    </row>
    <row r="72" spans="1:10">
      <c r="A72" s="3" t="s">
        <v>83</v>
      </c>
      <c r="B72" s="3" t="s">
        <v>11</v>
      </c>
      <c r="C72" s="3" t="s">
        <v>62</v>
      </c>
      <c r="D72" s="3">
        <v>1.5</v>
      </c>
      <c r="E72" s="3" t="s">
        <v>63</v>
      </c>
      <c r="F72" s="4">
        <v>45000</v>
      </c>
      <c r="G72" s="4">
        <v>25000</v>
      </c>
      <c r="H72" s="4">
        <v>0</v>
      </c>
      <c r="I72" s="4">
        <v>50522.01</v>
      </c>
      <c r="J72" s="4">
        <v>50522.01</v>
      </c>
    </row>
    <row r="73" spans="1:10">
      <c r="A73" s="3" t="s">
        <v>83</v>
      </c>
      <c r="B73" s="3" t="s">
        <v>11</v>
      </c>
      <c r="C73" s="3" t="s">
        <v>69</v>
      </c>
      <c r="D73" s="3">
        <v>1.5</v>
      </c>
      <c r="E73" s="3" t="s">
        <v>70</v>
      </c>
      <c r="F73" s="4">
        <v>45000</v>
      </c>
      <c r="G73" s="4">
        <v>45000</v>
      </c>
      <c r="H73" s="4">
        <v>0</v>
      </c>
      <c r="I73" s="4">
        <v>57198.3</v>
      </c>
      <c r="J73" s="4">
        <v>57198.3</v>
      </c>
    </row>
    <row r="74" spans="1:10">
      <c r="A74" s="3" t="s">
        <v>83</v>
      </c>
      <c r="B74" s="3" t="s">
        <v>11</v>
      </c>
      <c r="C74" s="3" t="s">
        <v>71</v>
      </c>
      <c r="D74" s="3">
        <v>1.5</v>
      </c>
      <c r="E74" s="3" t="s">
        <v>74</v>
      </c>
      <c r="F74" s="4">
        <v>100000</v>
      </c>
      <c r="G74" s="4">
        <v>0</v>
      </c>
      <c r="H74" s="4">
        <v>0</v>
      </c>
      <c r="I74" s="4">
        <v>74712.399999999994</v>
      </c>
      <c r="J74" s="4">
        <v>74712.399999999994</v>
      </c>
    </row>
    <row r="75" spans="1:10">
      <c r="A75" s="3" t="s">
        <v>83</v>
      </c>
      <c r="B75" s="3" t="s">
        <v>11</v>
      </c>
      <c r="C75" s="3" t="s">
        <v>71</v>
      </c>
      <c r="D75" s="3">
        <v>1.5</v>
      </c>
      <c r="E75" s="3" t="s">
        <v>75</v>
      </c>
      <c r="F75" s="4">
        <v>35000</v>
      </c>
      <c r="G75" s="4">
        <v>25000</v>
      </c>
      <c r="H75" s="4">
        <v>0</v>
      </c>
      <c r="I75" s="4">
        <v>38520.769999999997</v>
      </c>
      <c r="J75" s="4">
        <v>38520.769999999997</v>
      </c>
    </row>
    <row r="76" spans="1:10">
      <c r="A76" s="3" t="s">
        <v>83</v>
      </c>
      <c r="B76" s="3" t="s">
        <v>11</v>
      </c>
      <c r="C76" s="3" t="s">
        <v>78</v>
      </c>
      <c r="D76" s="3">
        <v>1.5</v>
      </c>
      <c r="E76" s="3" t="s">
        <v>79</v>
      </c>
      <c r="F76" s="4">
        <v>85000</v>
      </c>
      <c r="G76" s="4">
        <v>30000</v>
      </c>
      <c r="H76" s="4">
        <v>0</v>
      </c>
      <c r="I76" s="4">
        <v>104583.63</v>
      </c>
      <c r="J76" s="4">
        <v>104583.63</v>
      </c>
    </row>
    <row r="77" spans="1:10">
      <c r="A77" s="3" t="s">
        <v>12</v>
      </c>
      <c r="B77" s="3" t="s">
        <v>11</v>
      </c>
      <c r="C77" s="3" t="s">
        <v>58</v>
      </c>
      <c r="D77" s="3">
        <v>1.5</v>
      </c>
      <c r="E77" s="3" t="s">
        <v>59</v>
      </c>
      <c r="F77" s="4">
        <v>602095.15</v>
      </c>
      <c r="G77" s="4">
        <v>0</v>
      </c>
      <c r="H77" s="4">
        <v>0</v>
      </c>
      <c r="I77" s="4">
        <v>484756.19</v>
      </c>
      <c r="J77" s="4">
        <v>484756.19</v>
      </c>
    </row>
    <row r="78" spans="1:10">
      <c r="A78" s="3" t="s">
        <v>12</v>
      </c>
      <c r="B78" s="3" t="s">
        <v>11</v>
      </c>
      <c r="C78" s="3" t="s">
        <v>76</v>
      </c>
      <c r="D78" s="3">
        <v>1.5</v>
      </c>
      <c r="E78" s="3" t="s">
        <v>77</v>
      </c>
      <c r="F78" s="4">
        <v>500000</v>
      </c>
      <c r="G78" s="4">
        <v>4953754.4000000004</v>
      </c>
      <c r="H78" s="4">
        <v>0</v>
      </c>
      <c r="I78" s="4">
        <v>4381268.25</v>
      </c>
      <c r="J78" s="4">
        <v>4381268.25</v>
      </c>
    </row>
    <row r="79" spans="1:10">
      <c r="A79" s="3" t="s">
        <v>14</v>
      </c>
      <c r="B79" s="3" t="s">
        <v>11</v>
      </c>
      <c r="C79" s="3" t="s">
        <v>12</v>
      </c>
      <c r="D79" s="3">
        <v>1.5</v>
      </c>
      <c r="E79" s="3" t="s">
        <v>13</v>
      </c>
      <c r="F79" s="4">
        <v>909496.05</v>
      </c>
      <c r="G79" s="4">
        <v>145608.1</v>
      </c>
      <c r="H79" s="4">
        <v>-114099.55</v>
      </c>
      <c r="I79" s="4">
        <v>867878.74</v>
      </c>
      <c r="J79" s="4">
        <v>867878.74</v>
      </c>
    </row>
    <row r="80" spans="1:10">
      <c r="A80" s="3" t="s">
        <v>14</v>
      </c>
      <c r="B80" s="3" t="s">
        <v>11</v>
      </c>
      <c r="C80" s="3" t="s">
        <v>14</v>
      </c>
      <c r="D80" s="3">
        <v>1.5</v>
      </c>
      <c r="E80" s="3" t="s">
        <v>15</v>
      </c>
      <c r="F80" s="4">
        <v>892460.01</v>
      </c>
      <c r="G80" s="4">
        <v>349647.53</v>
      </c>
      <c r="H80" s="4">
        <v>-158808.5</v>
      </c>
      <c r="I80" s="4">
        <v>1021775.76</v>
      </c>
      <c r="J80" s="4">
        <v>1021775.76</v>
      </c>
    </row>
    <row r="81" spans="1:10">
      <c r="A81" s="3" t="s">
        <v>14</v>
      </c>
      <c r="B81" s="3" t="s">
        <v>11</v>
      </c>
      <c r="C81" s="3" t="s">
        <v>17</v>
      </c>
      <c r="D81" s="3">
        <v>1.5</v>
      </c>
      <c r="E81" s="3" t="s">
        <v>18</v>
      </c>
      <c r="F81" s="4">
        <v>366184</v>
      </c>
      <c r="G81" s="4">
        <v>0</v>
      </c>
      <c r="H81" s="4">
        <v>-516.59</v>
      </c>
      <c r="I81" s="4">
        <v>302568.14</v>
      </c>
      <c r="J81" s="4">
        <v>302568.14</v>
      </c>
    </row>
    <row r="82" spans="1:10">
      <c r="A82" s="3" t="s">
        <v>14</v>
      </c>
      <c r="B82" s="3" t="s">
        <v>11</v>
      </c>
      <c r="C82" s="3" t="s">
        <v>19</v>
      </c>
      <c r="D82" s="3">
        <v>1.5</v>
      </c>
      <c r="E82" s="3" t="s">
        <v>20</v>
      </c>
      <c r="F82" s="4">
        <v>81605.460000000006</v>
      </c>
      <c r="G82" s="4">
        <v>0</v>
      </c>
      <c r="H82" s="4">
        <v>-13429.46</v>
      </c>
      <c r="I82" s="4">
        <v>64278.78</v>
      </c>
      <c r="J82" s="4">
        <v>64278.78</v>
      </c>
    </row>
    <row r="83" spans="1:10">
      <c r="A83" s="3" t="s">
        <v>14</v>
      </c>
      <c r="B83" s="3" t="s">
        <v>11</v>
      </c>
      <c r="C83" s="3" t="s">
        <v>19</v>
      </c>
      <c r="D83" s="3">
        <v>1.5</v>
      </c>
      <c r="E83" s="3" t="s">
        <v>21</v>
      </c>
      <c r="F83" s="4">
        <v>207521.48</v>
      </c>
      <c r="G83" s="4">
        <v>23312.01</v>
      </c>
      <c r="H83" s="4">
        <v>-3884.5</v>
      </c>
      <c r="I83" s="4">
        <v>202857.32</v>
      </c>
      <c r="J83" s="4">
        <v>202857.32</v>
      </c>
    </row>
    <row r="84" spans="1:10">
      <c r="A84" s="3" t="s">
        <v>14</v>
      </c>
      <c r="B84" s="3" t="s">
        <v>11</v>
      </c>
      <c r="C84" s="3" t="s">
        <v>22</v>
      </c>
      <c r="D84" s="3">
        <v>1.5</v>
      </c>
      <c r="E84" s="3" t="s">
        <v>23</v>
      </c>
      <c r="F84" s="4">
        <v>535480.55000000005</v>
      </c>
      <c r="G84" s="4">
        <v>0</v>
      </c>
      <c r="H84" s="4">
        <v>-25578.04</v>
      </c>
      <c r="I84" s="4">
        <v>418040.95</v>
      </c>
      <c r="J84" s="4">
        <v>418040.95</v>
      </c>
    </row>
    <row r="85" spans="1:10">
      <c r="A85" s="3" t="s">
        <v>14</v>
      </c>
      <c r="B85" s="3" t="s">
        <v>11</v>
      </c>
      <c r="C85" s="3" t="s">
        <v>24</v>
      </c>
      <c r="D85" s="3">
        <v>1.5</v>
      </c>
      <c r="E85" s="3" t="s">
        <v>25</v>
      </c>
      <c r="F85" s="4">
        <v>1377327.81</v>
      </c>
      <c r="G85" s="4">
        <v>95248.02</v>
      </c>
      <c r="H85" s="4">
        <v>-15873.84</v>
      </c>
      <c r="I85" s="4">
        <v>1327551.02</v>
      </c>
      <c r="J85" s="4">
        <v>1327551.02</v>
      </c>
    </row>
    <row r="86" spans="1:10">
      <c r="A86" s="3" t="s">
        <v>14</v>
      </c>
      <c r="B86" s="3" t="s">
        <v>11</v>
      </c>
      <c r="C86" s="3" t="s">
        <v>24</v>
      </c>
      <c r="D86" s="3">
        <v>1.5</v>
      </c>
      <c r="E86" s="3" t="s">
        <v>26</v>
      </c>
      <c r="F86" s="4">
        <v>154949.85</v>
      </c>
      <c r="G86" s="4">
        <v>15818.78</v>
      </c>
      <c r="H86" s="4">
        <v>-2635.63</v>
      </c>
      <c r="I86" s="4">
        <v>142689.76999999999</v>
      </c>
      <c r="J86" s="4">
        <v>142689.76999999999</v>
      </c>
    </row>
    <row r="87" spans="1:10">
      <c r="A87" s="3" t="s">
        <v>14</v>
      </c>
      <c r="B87" s="3" t="s">
        <v>11</v>
      </c>
      <c r="C87" s="3" t="s">
        <v>27</v>
      </c>
      <c r="D87" s="3">
        <v>1.5</v>
      </c>
      <c r="E87" s="3" t="s">
        <v>28</v>
      </c>
      <c r="F87" s="4">
        <v>441111.91</v>
      </c>
      <c r="G87" s="4">
        <v>77693.09</v>
      </c>
      <c r="H87" s="4">
        <v>-9198.01</v>
      </c>
      <c r="I87" s="4">
        <v>436960.98</v>
      </c>
      <c r="J87" s="4">
        <v>436960.98</v>
      </c>
    </row>
    <row r="88" spans="1:10">
      <c r="A88" s="3" t="s">
        <v>14</v>
      </c>
      <c r="B88" s="3" t="s">
        <v>11</v>
      </c>
      <c r="C88" s="3" t="s">
        <v>29</v>
      </c>
      <c r="D88" s="3">
        <v>1.5</v>
      </c>
      <c r="E88" s="3" t="s">
        <v>30</v>
      </c>
      <c r="F88" s="4">
        <v>41535.97</v>
      </c>
      <c r="G88" s="4">
        <v>0</v>
      </c>
      <c r="H88" s="4">
        <v>-113.46</v>
      </c>
      <c r="I88" s="4">
        <v>39520.980000000003</v>
      </c>
      <c r="J88" s="4">
        <v>39520.980000000003</v>
      </c>
    </row>
    <row r="89" spans="1:10">
      <c r="A89" s="3" t="s">
        <v>14</v>
      </c>
      <c r="B89" s="3" t="s">
        <v>11</v>
      </c>
      <c r="C89" s="3" t="s">
        <v>29</v>
      </c>
      <c r="D89" s="3">
        <v>1.5</v>
      </c>
      <c r="E89" s="3" t="s">
        <v>31</v>
      </c>
      <c r="F89" s="4">
        <v>1561625.53</v>
      </c>
      <c r="G89" s="4">
        <v>135025</v>
      </c>
      <c r="H89" s="4">
        <v>-24028</v>
      </c>
      <c r="I89" s="4">
        <v>1197444.93</v>
      </c>
      <c r="J89" s="4">
        <v>1197444.93</v>
      </c>
    </row>
    <row r="90" spans="1:10">
      <c r="A90" s="3" t="s">
        <v>14</v>
      </c>
      <c r="B90" s="3" t="s">
        <v>11</v>
      </c>
      <c r="C90" s="3" t="s">
        <v>29</v>
      </c>
      <c r="D90" s="3">
        <v>2.5</v>
      </c>
      <c r="E90" s="3" t="s">
        <v>31</v>
      </c>
      <c r="F90" s="4">
        <v>6462425</v>
      </c>
      <c r="G90" s="4">
        <v>0</v>
      </c>
      <c r="H90" s="4">
        <v>-5091716.28</v>
      </c>
      <c r="I90" s="4">
        <v>1370708.72</v>
      </c>
      <c r="J90" s="4">
        <v>1370708.72</v>
      </c>
    </row>
    <row r="91" spans="1:10">
      <c r="A91" s="3" t="s">
        <v>14</v>
      </c>
      <c r="B91" s="3" t="s">
        <v>11</v>
      </c>
      <c r="C91" s="3" t="s">
        <v>32</v>
      </c>
      <c r="D91" s="3">
        <v>1.5</v>
      </c>
      <c r="E91" s="3" t="s">
        <v>33</v>
      </c>
      <c r="F91" s="4">
        <v>212614.41</v>
      </c>
      <c r="G91" s="4">
        <v>0</v>
      </c>
      <c r="H91" s="4">
        <v>-14187.41</v>
      </c>
      <c r="I91" s="4">
        <v>172014.85</v>
      </c>
      <c r="J91" s="4">
        <v>172014.85</v>
      </c>
    </row>
    <row r="92" spans="1:10">
      <c r="A92" s="3" t="s">
        <v>14</v>
      </c>
      <c r="B92" s="3" t="s">
        <v>11</v>
      </c>
      <c r="C92" s="3" t="s">
        <v>34</v>
      </c>
      <c r="D92" s="3">
        <v>1.5</v>
      </c>
      <c r="E92" s="3" t="s">
        <v>35</v>
      </c>
      <c r="F92" s="4">
        <v>541885.55000000005</v>
      </c>
      <c r="G92" s="4">
        <v>0</v>
      </c>
      <c r="H92" s="4">
        <v>-48481.04</v>
      </c>
      <c r="I92" s="4">
        <v>310733.46999999997</v>
      </c>
      <c r="J92" s="4">
        <v>310733.46999999997</v>
      </c>
    </row>
    <row r="93" spans="1:10">
      <c r="A93" s="3" t="s">
        <v>14</v>
      </c>
      <c r="B93" s="3" t="s">
        <v>11</v>
      </c>
      <c r="C93" s="3" t="s">
        <v>34</v>
      </c>
      <c r="D93" s="3">
        <v>1.5</v>
      </c>
      <c r="E93" s="3" t="s">
        <v>36</v>
      </c>
      <c r="F93" s="4">
        <v>394386.55</v>
      </c>
      <c r="G93" s="4">
        <v>0</v>
      </c>
      <c r="H93" s="4">
        <v>-1077.53</v>
      </c>
      <c r="I93" s="4">
        <v>377580.57</v>
      </c>
      <c r="J93" s="4">
        <v>377580.57</v>
      </c>
    </row>
    <row r="94" spans="1:10">
      <c r="A94" s="3" t="s">
        <v>14</v>
      </c>
      <c r="B94" s="3" t="s">
        <v>11</v>
      </c>
      <c r="C94" s="3" t="s">
        <v>37</v>
      </c>
      <c r="D94" s="3">
        <v>1.1000000000000001</v>
      </c>
      <c r="E94" s="3" t="s">
        <v>38</v>
      </c>
      <c r="F94" s="4">
        <v>130566.23</v>
      </c>
      <c r="G94" s="4">
        <v>0</v>
      </c>
      <c r="H94" s="4">
        <v>-15306.73</v>
      </c>
      <c r="I94" s="4">
        <v>92082.880000000005</v>
      </c>
      <c r="J94" s="4">
        <v>92082.880000000005</v>
      </c>
    </row>
    <row r="95" spans="1:10">
      <c r="A95" s="3" t="s">
        <v>14</v>
      </c>
      <c r="B95" s="3" t="s">
        <v>11</v>
      </c>
      <c r="C95" s="3" t="s">
        <v>37</v>
      </c>
      <c r="D95" s="3">
        <v>1.1000000000000001</v>
      </c>
      <c r="E95" s="3" t="s">
        <v>39</v>
      </c>
      <c r="F95" s="4">
        <v>2416965.7200000002</v>
      </c>
      <c r="G95" s="4">
        <v>77328.710000000006</v>
      </c>
      <c r="H95" s="4">
        <v>-14553.95</v>
      </c>
      <c r="I95" s="4">
        <v>1914740.05</v>
      </c>
      <c r="J95" s="4">
        <v>1914740.05</v>
      </c>
    </row>
    <row r="96" spans="1:10">
      <c r="A96" s="3" t="s">
        <v>14</v>
      </c>
      <c r="B96" s="3" t="s">
        <v>11</v>
      </c>
      <c r="C96" s="3" t="s">
        <v>37</v>
      </c>
      <c r="D96" s="3">
        <v>1.5</v>
      </c>
      <c r="E96" s="3" t="s">
        <v>41</v>
      </c>
      <c r="F96" s="4">
        <v>65146.48</v>
      </c>
      <c r="G96" s="4">
        <v>12563.63</v>
      </c>
      <c r="H96" s="4">
        <v>-2093.11</v>
      </c>
      <c r="I96" s="4">
        <v>63620.58</v>
      </c>
      <c r="J96" s="4">
        <v>63620.58</v>
      </c>
    </row>
    <row r="97" spans="1:10">
      <c r="A97" s="3" t="s">
        <v>14</v>
      </c>
      <c r="B97" s="3" t="s">
        <v>11</v>
      </c>
      <c r="C97" s="3" t="s">
        <v>37</v>
      </c>
      <c r="D97" s="3">
        <v>1.5</v>
      </c>
      <c r="E97" s="3" t="s">
        <v>42</v>
      </c>
      <c r="F97" s="4">
        <v>258475.48</v>
      </c>
      <c r="G97" s="4">
        <v>0</v>
      </c>
      <c r="H97" s="4">
        <v>-818.98</v>
      </c>
      <c r="I97" s="4">
        <v>234895.69</v>
      </c>
      <c r="J97" s="4">
        <v>234895.69</v>
      </c>
    </row>
    <row r="98" spans="1:10">
      <c r="A98" s="3" t="s">
        <v>14</v>
      </c>
      <c r="B98" s="3" t="s">
        <v>11</v>
      </c>
      <c r="C98" s="3" t="s">
        <v>37</v>
      </c>
      <c r="D98" s="3">
        <v>1.5</v>
      </c>
      <c r="E98" s="3" t="s">
        <v>43</v>
      </c>
      <c r="F98" s="4">
        <v>653527.91</v>
      </c>
      <c r="G98" s="4">
        <v>30000</v>
      </c>
      <c r="H98" s="4">
        <v>-30613.22</v>
      </c>
      <c r="I98" s="4">
        <v>589287.5</v>
      </c>
      <c r="J98" s="4">
        <v>589287.5</v>
      </c>
    </row>
    <row r="99" spans="1:10">
      <c r="A99" s="3" t="s">
        <v>14</v>
      </c>
      <c r="B99" s="3" t="s">
        <v>11</v>
      </c>
      <c r="C99" s="3" t="s">
        <v>37</v>
      </c>
      <c r="D99" s="3">
        <v>1.5</v>
      </c>
      <c r="E99" s="3" t="s">
        <v>44</v>
      </c>
      <c r="F99" s="4">
        <v>43388.02</v>
      </c>
      <c r="G99" s="4">
        <v>2895.16</v>
      </c>
      <c r="H99" s="4">
        <v>-481.69</v>
      </c>
      <c r="I99" s="4">
        <v>36547.120000000003</v>
      </c>
      <c r="J99" s="4">
        <v>36547.120000000003</v>
      </c>
    </row>
    <row r="100" spans="1:10">
      <c r="A100" s="3" t="s">
        <v>14</v>
      </c>
      <c r="B100" s="3" t="s">
        <v>11</v>
      </c>
      <c r="C100" s="3" t="s">
        <v>37</v>
      </c>
      <c r="D100" s="3">
        <v>1.5</v>
      </c>
      <c r="E100" s="3" t="s">
        <v>45</v>
      </c>
      <c r="F100" s="4">
        <v>58874.35</v>
      </c>
      <c r="G100" s="4">
        <v>4382.16</v>
      </c>
      <c r="H100" s="4">
        <v>-729.52</v>
      </c>
      <c r="I100" s="4">
        <v>57192.66</v>
      </c>
      <c r="J100" s="4">
        <v>57192.66</v>
      </c>
    </row>
    <row r="101" spans="1:10">
      <c r="A101" s="3" t="s">
        <v>14</v>
      </c>
      <c r="B101" s="3" t="s">
        <v>11</v>
      </c>
      <c r="C101" s="3" t="s">
        <v>37</v>
      </c>
      <c r="D101" s="3">
        <v>1.5</v>
      </c>
      <c r="E101" s="3" t="s">
        <v>46</v>
      </c>
      <c r="F101" s="4">
        <v>975637.42</v>
      </c>
      <c r="G101" s="4">
        <v>226034.87</v>
      </c>
      <c r="H101" s="4">
        <v>-31838.31</v>
      </c>
      <c r="I101" s="4">
        <v>1033647.2</v>
      </c>
      <c r="J101" s="4">
        <v>1033647.2</v>
      </c>
    </row>
    <row r="102" spans="1:10">
      <c r="A102" s="3" t="s">
        <v>14</v>
      </c>
      <c r="B102" s="3" t="s">
        <v>11</v>
      </c>
      <c r="C102" s="3" t="s">
        <v>37</v>
      </c>
      <c r="D102" s="3">
        <v>1.5</v>
      </c>
      <c r="E102" s="3" t="s">
        <v>40</v>
      </c>
      <c r="F102" s="4">
        <v>165971.46</v>
      </c>
      <c r="G102" s="4">
        <v>90781.440000000002</v>
      </c>
      <c r="H102" s="4">
        <v>-15129.41</v>
      </c>
      <c r="I102" s="4">
        <v>195270.66</v>
      </c>
      <c r="J102" s="4">
        <v>195270.66</v>
      </c>
    </row>
    <row r="103" spans="1:10">
      <c r="A103" s="3" t="s">
        <v>14</v>
      </c>
      <c r="B103" s="3" t="s">
        <v>11</v>
      </c>
      <c r="C103" s="3" t="s">
        <v>37</v>
      </c>
      <c r="D103" s="3">
        <v>1.5</v>
      </c>
      <c r="E103" s="3" t="s">
        <v>77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</row>
    <row r="104" spans="1:10">
      <c r="A104" s="3" t="s">
        <v>14</v>
      </c>
      <c r="B104" s="3" t="s">
        <v>11</v>
      </c>
      <c r="C104" s="3" t="s">
        <v>37</v>
      </c>
      <c r="D104" s="3">
        <v>1.5</v>
      </c>
      <c r="E104" s="3" t="s">
        <v>47</v>
      </c>
      <c r="F104" s="4">
        <v>50055.76</v>
      </c>
      <c r="G104" s="4">
        <v>2280.4899999999998</v>
      </c>
      <c r="H104" s="4">
        <v>-379.25</v>
      </c>
      <c r="I104" s="4">
        <v>49546.01</v>
      </c>
      <c r="J104" s="4">
        <v>49546.01</v>
      </c>
    </row>
    <row r="105" spans="1:10">
      <c r="A105" s="3" t="s">
        <v>14</v>
      </c>
      <c r="B105" s="3" t="s">
        <v>11</v>
      </c>
      <c r="C105" s="3" t="s">
        <v>37</v>
      </c>
      <c r="D105" s="3">
        <v>1.5</v>
      </c>
      <c r="E105" s="3" t="s">
        <v>48</v>
      </c>
      <c r="F105" s="4">
        <v>171056.86</v>
      </c>
      <c r="G105" s="4">
        <v>45874.559999999998</v>
      </c>
      <c r="H105" s="4">
        <v>-7644.92</v>
      </c>
      <c r="I105" s="4">
        <v>153339.79</v>
      </c>
      <c r="J105" s="4">
        <v>153339.79</v>
      </c>
    </row>
    <row r="106" spans="1:10">
      <c r="A106" s="3" t="s">
        <v>14</v>
      </c>
      <c r="B106" s="3" t="s">
        <v>11</v>
      </c>
      <c r="C106" s="3" t="s">
        <v>49</v>
      </c>
      <c r="D106" s="3">
        <v>1.5</v>
      </c>
      <c r="E106" s="3" t="s">
        <v>50</v>
      </c>
      <c r="F106" s="4">
        <v>382781.7</v>
      </c>
      <c r="G106" s="4">
        <v>443.34</v>
      </c>
      <c r="H106" s="4">
        <v>-73.05</v>
      </c>
      <c r="I106" s="4">
        <v>337894.74</v>
      </c>
      <c r="J106" s="4">
        <v>337894.74</v>
      </c>
    </row>
    <row r="107" spans="1:10">
      <c r="A107" s="3" t="s">
        <v>14</v>
      </c>
      <c r="B107" s="3" t="s">
        <v>11</v>
      </c>
      <c r="C107" s="3" t="s">
        <v>51</v>
      </c>
      <c r="D107" s="3">
        <v>1.5</v>
      </c>
      <c r="E107" s="3" t="s">
        <v>52</v>
      </c>
      <c r="F107" s="4">
        <v>1412155.33</v>
      </c>
      <c r="G107" s="4">
        <v>13689.41</v>
      </c>
      <c r="H107" s="4">
        <v>-2280.7399999999998</v>
      </c>
      <c r="I107" s="4">
        <v>1225874.3799999999</v>
      </c>
      <c r="J107" s="4">
        <v>1225874.3799999999</v>
      </c>
    </row>
    <row r="108" spans="1:10">
      <c r="A108" s="3" t="s">
        <v>14</v>
      </c>
      <c r="B108" s="3" t="s">
        <v>11</v>
      </c>
      <c r="C108" s="3" t="s">
        <v>51</v>
      </c>
      <c r="D108" s="3">
        <v>1.5</v>
      </c>
      <c r="E108" s="3" t="s">
        <v>53</v>
      </c>
      <c r="F108" s="4">
        <v>695093.15</v>
      </c>
      <c r="G108" s="4">
        <v>0</v>
      </c>
      <c r="H108" s="4">
        <v>-38180.129999999997</v>
      </c>
      <c r="I108" s="4">
        <v>384593.81</v>
      </c>
      <c r="J108" s="4">
        <v>384593.81</v>
      </c>
    </row>
    <row r="109" spans="1:10">
      <c r="A109" s="3" t="s">
        <v>14</v>
      </c>
      <c r="B109" s="3" t="s">
        <v>11</v>
      </c>
      <c r="C109" s="3" t="s">
        <v>54</v>
      </c>
      <c r="D109" s="3">
        <v>1.5</v>
      </c>
      <c r="E109" s="3" t="s">
        <v>55</v>
      </c>
      <c r="F109" s="4">
        <v>1185592.31</v>
      </c>
      <c r="G109" s="4">
        <v>49880.23</v>
      </c>
      <c r="H109" s="4">
        <v>-8312.5400000000009</v>
      </c>
      <c r="I109" s="4">
        <v>1067441.69</v>
      </c>
      <c r="J109" s="4">
        <v>1067441.69</v>
      </c>
    </row>
    <row r="110" spans="1:10">
      <c r="A110" s="3" t="s">
        <v>14</v>
      </c>
      <c r="B110" s="3" t="s">
        <v>11</v>
      </c>
      <c r="C110" s="3" t="s">
        <v>56</v>
      </c>
      <c r="D110" s="3">
        <v>1.5</v>
      </c>
      <c r="E110" s="3" t="s">
        <v>57</v>
      </c>
      <c r="F110" s="4">
        <v>417040.95</v>
      </c>
      <c r="G110" s="4">
        <v>29387.63</v>
      </c>
      <c r="H110" s="4">
        <v>-4897.1000000000004</v>
      </c>
      <c r="I110" s="4">
        <v>383306.56</v>
      </c>
      <c r="J110" s="4">
        <v>383306.56</v>
      </c>
    </row>
    <row r="111" spans="1:10">
      <c r="A111" s="3" t="s">
        <v>14</v>
      </c>
      <c r="B111" s="3" t="s">
        <v>11</v>
      </c>
      <c r="C111" s="3" t="s">
        <v>58</v>
      </c>
      <c r="D111" s="3">
        <v>1.5</v>
      </c>
      <c r="E111" s="3" t="s">
        <v>59</v>
      </c>
      <c r="F111" s="4">
        <v>601405.55000000005</v>
      </c>
      <c r="G111" s="4">
        <v>18612.509999999998</v>
      </c>
      <c r="H111" s="4">
        <v>-184.58</v>
      </c>
      <c r="I111" s="4">
        <v>570407.94999999995</v>
      </c>
      <c r="J111" s="4">
        <v>570407.94999999995</v>
      </c>
    </row>
    <row r="112" spans="1:10">
      <c r="A112" s="3" t="s">
        <v>14</v>
      </c>
      <c r="B112" s="3" t="s">
        <v>11</v>
      </c>
      <c r="C112" s="3" t="s">
        <v>58</v>
      </c>
      <c r="D112" s="3">
        <v>1.5</v>
      </c>
      <c r="E112" s="3" t="s">
        <v>60</v>
      </c>
      <c r="F112" s="4">
        <v>708620.17</v>
      </c>
      <c r="G112" s="4">
        <v>79885.7</v>
      </c>
      <c r="H112" s="4">
        <v>-13313.45</v>
      </c>
      <c r="I112" s="4">
        <v>680041.89</v>
      </c>
      <c r="J112" s="4">
        <v>680041.89</v>
      </c>
    </row>
    <row r="113" spans="1:10">
      <c r="A113" s="3" t="s">
        <v>14</v>
      </c>
      <c r="B113" s="3" t="s">
        <v>11</v>
      </c>
      <c r="C113" s="3" t="s">
        <v>58</v>
      </c>
      <c r="D113" s="3">
        <v>1.5</v>
      </c>
      <c r="E113" s="3" t="s">
        <v>61</v>
      </c>
      <c r="F113" s="4">
        <v>785878.58</v>
      </c>
      <c r="G113" s="4">
        <v>47537.48</v>
      </c>
      <c r="H113" s="4">
        <v>-7922.08</v>
      </c>
      <c r="I113" s="4">
        <v>764635.91</v>
      </c>
      <c r="J113" s="4">
        <v>764635.91</v>
      </c>
    </row>
    <row r="114" spans="1:10">
      <c r="A114" s="3" t="s">
        <v>14</v>
      </c>
      <c r="B114" s="3" t="s">
        <v>11</v>
      </c>
      <c r="C114" s="3" t="s">
        <v>62</v>
      </c>
      <c r="D114" s="3">
        <v>1.5</v>
      </c>
      <c r="E114" s="3" t="s">
        <v>64</v>
      </c>
      <c r="F114" s="4">
        <v>517672.71</v>
      </c>
      <c r="G114" s="4">
        <v>41339.919999999998</v>
      </c>
      <c r="H114" s="4">
        <v>-6889.15</v>
      </c>
      <c r="I114" s="4">
        <v>494012.32</v>
      </c>
      <c r="J114" s="4">
        <v>494012.32</v>
      </c>
    </row>
    <row r="115" spans="1:10">
      <c r="A115" s="3" t="s">
        <v>14</v>
      </c>
      <c r="B115" s="3" t="s">
        <v>11</v>
      </c>
      <c r="C115" s="3" t="s">
        <v>62</v>
      </c>
      <c r="D115" s="3">
        <v>1.5</v>
      </c>
      <c r="E115" s="3" t="s">
        <v>63</v>
      </c>
      <c r="F115" s="4">
        <v>143018.46</v>
      </c>
      <c r="G115" s="4">
        <v>27356.05</v>
      </c>
      <c r="H115" s="4">
        <v>-4558.51</v>
      </c>
      <c r="I115" s="4">
        <v>155894.9</v>
      </c>
      <c r="J115" s="4">
        <v>155894.9</v>
      </c>
    </row>
    <row r="116" spans="1:10">
      <c r="A116" s="3" t="s">
        <v>14</v>
      </c>
      <c r="B116" s="3" t="s">
        <v>11</v>
      </c>
      <c r="C116" s="3" t="s">
        <v>65</v>
      </c>
      <c r="D116" s="3">
        <v>1.5</v>
      </c>
      <c r="E116" s="3" t="s">
        <v>66</v>
      </c>
      <c r="F116" s="4">
        <v>650022.51</v>
      </c>
      <c r="G116" s="4">
        <v>11479.99</v>
      </c>
      <c r="H116" s="4">
        <v>-1912.5</v>
      </c>
      <c r="I116" s="4">
        <v>582250.4</v>
      </c>
      <c r="J116" s="4">
        <v>582250.4</v>
      </c>
    </row>
    <row r="117" spans="1:10">
      <c r="A117" s="3" t="s">
        <v>14</v>
      </c>
      <c r="B117" s="3" t="s">
        <v>11</v>
      </c>
      <c r="C117" s="3" t="s">
        <v>67</v>
      </c>
      <c r="D117" s="3">
        <v>1.5</v>
      </c>
      <c r="E117" s="3" t="s">
        <v>68</v>
      </c>
      <c r="F117" s="4">
        <v>94801.01</v>
      </c>
      <c r="G117" s="4">
        <v>15744.19</v>
      </c>
      <c r="H117" s="4">
        <v>-2623.2</v>
      </c>
      <c r="I117" s="4">
        <v>103434.1</v>
      </c>
      <c r="J117" s="4">
        <v>103434.1</v>
      </c>
    </row>
    <row r="118" spans="1:10">
      <c r="A118" s="3" t="s">
        <v>14</v>
      </c>
      <c r="B118" s="3" t="s">
        <v>11</v>
      </c>
      <c r="C118" s="3" t="s">
        <v>69</v>
      </c>
      <c r="D118" s="3">
        <v>1.5</v>
      </c>
      <c r="E118" s="3" t="s">
        <v>70</v>
      </c>
      <c r="F118" s="4">
        <v>142066.29</v>
      </c>
      <c r="G118" s="4">
        <v>10273.120000000001</v>
      </c>
      <c r="H118" s="4">
        <v>-961.35</v>
      </c>
      <c r="I118" s="4">
        <v>130513.5</v>
      </c>
      <c r="J118" s="4">
        <v>130513.5</v>
      </c>
    </row>
    <row r="119" spans="1:10">
      <c r="A119" s="3" t="s">
        <v>14</v>
      </c>
      <c r="B119" s="3" t="s">
        <v>11</v>
      </c>
      <c r="C119" s="3" t="s">
        <v>71</v>
      </c>
      <c r="D119" s="3">
        <v>1.5</v>
      </c>
      <c r="E119" s="3" t="s">
        <v>72</v>
      </c>
      <c r="F119" s="4">
        <v>447621.5</v>
      </c>
      <c r="G119" s="4">
        <v>29003</v>
      </c>
      <c r="H119" s="4">
        <v>-4833</v>
      </c>
      <c r="I119" s="4">
        <v>460224.49</v>
      </c>
      <c r="J119" s="4">
        <v>460224.49</v>
      </c>
    </row>
    <row r="120" spans="1:10">
      <c r="A120" s="3" t="s">
        <v>14</v>
      </c>
      <c r="B120" s="3" t="s">
        <v>11</v>
      </c>
      <c r="C120" s="3" t="s">
        <v>71</v>
      </c>
      <c r="D120" s="3">
        <v>1.5</v>
      </c>
      <c r="E120" s="3" t="s">
        <v>73</v>
      </c>
      <c r="F120" s="4">
        <v>476631.26</v>
      </c>
      <c r="G120" s="4">
        <v>0</v>
      </c>
      <c r="H120" s="4">
        <v>-162152.26</v>
      </c>
      <c r="I120" s="4">
        <v>277542.83</v>
      </c>
      <c r="J120" s="4">
        <v>277542.83</v>
      </c>
    </row>
    <row r="121" spans="1:10">
      <c r="A121" s="3" t="s">
        <v>14</v>
      </c>
      <c r="B121" s="3" t="s">
        <v>11</v>
      </c>
      <c r="C121" s="3" t="s">
        <v>71</v>
      </c>
      <c r="D121" s="3">
        <v>1.5</v>
      </c>
      <c r="E121" s="3" t="s">
        <v>74</v>
      </c>
      <c r="F121" s="4">
        <v>211201.68</v>
      </c>
      <c r="G121" s="4">
        <v>36557.440000000002</v>
      </c>
      <c r="H121" s="4">
        <v>-4425.41</v>
      </c>
      <c r="I121" s="4">
        <v>226046.75</v>
      </c>
      <c r="J121" s="4">
        <v>226046.75</v>
      </c>
    </row>
    <row r="122" spans="1:10">
      <c r="A122" s="3" t="s">
        <v>14</v>
      </c>
      <c r="B122" s="3" t="s">
        <v>11</v>
      </c>
      <c r="C122" s="3" t="s">
        <v>71</v>
      </c>
      <c r="D122" s="3">
        <v>1.5</v>
      </c>
      <c r="E122" s="3" t="s">
        <v>75</v>
      </c>
      <c r="F122" s="4">
        <v>114376.11</v>
      </c>
      <c r="G122" s="4">
        <v>11092.87</v>
      </c>
      <c r="H122" s="4">
        <v>-1097.98</v>
      </c>
      <c r="I122" s="4">
        <v>111776.45</v>
      </c>
      <c r="J122" s="4">
        <v>111776.45</v>
      </c>
    </row>
    <row r="123" spans="1:10">
      <c r="A123" s="3" t="s">
        <v>14</v>
      </c>
      <c r="B123" s="3" t="s">
        <v>11</v>
      </c>
      <c r="C123" s="3" t="s">
        <v>76</v>
      </c>
      <c r="D123" s="3">
        <v>1.5</v>
      </c>
      <c r="E123" s="3" t="s">
        <v>77</v>
      </c>
      <c r="F123" s="4">
        <v>481371.21</v>
      </c>
      <c r="G123" s="4">
        <v>0</v>
      </c>
      <c r="H123" s="4">
        <v>-26109.69</v>
      </c>
      <c r="I123" s="4">
        <v>410749.62</v>
      </c>
      <c r="J123" s="4">
        <v>410749.62</v>
      </c>
    </row>
    <row r="124" spans="1:10">
      <c r="A124" s="3" t="s">
        <v>14</v>
      </c>
      <c r="B124" s="3" t="s">
        <v>11</v>
      </c>
      <c r="C124" s="3" t="s">
        <v>78</v>
      </c>
      <c r="D124" s="3">
        <v>1.5</v>
      </c>
      <c r="E124" s="3" t="s">
        <v>79</v>
      </c>
      <c r="F124" s="4">
        <v>952503.36</v>
      </c>
      <c r="G124" s="4">
        <v>107994.57</v>
      </c>
      <c r="H124" s="4">
        <v>-12325.83</v>
      </c>
      <c r="I124" s="4">
        <v>987768.98</v>
      </c>
      <c r="J124" s="4">
        <v>987731.96</v>
      </c>
    </row>
    <row r="125" spans="1:10">
      <c r="A125" s="3" t="s">
        <v>14</v>
      </c>
      <c r="B125" s="3" t="s">
        <v>11</v>
      </c>
      <c r="C125" s="3" t="s">
        <v>80</v>
      </c>
      <c r="D125" s="3">
        <v>1.5</v>
      </c>
      <c r="E125" s="3" t="s">
        <v>81</v>
      </c>
      <c r="F125" s="4">
        <v>178986.52</v>
      </c>
      <c r="G125" s="4">
        <v>0</v>
      </c>
      <c r="H125" s="4">
        <v>-15953.52</v>
      </c>
      <c r="I125" s="4">
        <v>160512.23000000001</v>
      </c>
      <c r="J125" s="4">
        <v>160512.23000000001</v>
      </c>
    </row>
    <row r="126" spans="1:10">
      <c r="A126" s="3" t="s">
        <v>84</v>
      </c>
      <c r="B126" s="3" t="s">
        <v>11</v>
      </c>
      <c r="C126" s="3" t="s">
        <v>24</v>
      </c>
      <c r="D126" s="3">
        <v>1.5</v>
      </c>
      <c r="E126" s="3" t="s">
        <v>25</v>
      </c>
      <c r="F126" s="4">
        <v>66500</v>
      </c>
      <c r="G126" s="4">
        <v>5500</v>
      </c>
      <c r="H126" s="4">
        <v>-5500</v>
      </c>
      <c r="I126" s="4">
        <v>51653.66</v>
      </c>
      <c r="J126" s="4">
        <v>51653.66</v>
      </c>
    </row>
    <row r="127" spans="1:10">
      <c r="A127" s="3" t="s">
        <v>84</v>
      </c>
      <c r="B127" s="3" t="s">
        <v>11</v>
      </c>
      <c r="C127" s="3" t="s">
        <v>27</v>
      </c>
      <c r="D127" s="3">
        <v>1.5</v>
      </c>
      <c r="E127" s="3" t="s">
        <v>28</v>
      </c>
      <c r="F127" s="4">
        <v>67800</v>
      </c>
      <c r="G127" s="4">
        <v>45000</v>
      </c>
      <c r="H127" s="4">
        <v>-35000</v>
      </c>
      <c r="I127" s="4">
        <v>75315.55</v>
      </c>
      <c r="J127" s="4">
        <v>75315.55</v>
      </c>
    </row>
    <row r="128" spans="1:10">
      <c r="A128" s="3" t="s">
        <v>84</v>
      </c>
      <c r="B128" s="3" t="s">
        <v>11</v>
      </c>
      <c r="C128" s="3" t="s">
        <v>29</v>
      </c>
      <c r="D128" s="3">
        <v>1.5</v>
      </c>
      <c r="E128" s="3" t="s">
        <v>30</v>
      </c>
      <c r="F128" s="4">
        <v>3120</v>
      </c>
      <c r="G128" s="4">
        <v>0</v>
      </c>
      <c r="H128" s="4">
        <v>0</v>
      </c>
      <c r="I128" s="4">
        <v>0</v>
      </c>
      <c r="J128" s="4">
        <v>0</v>
      </c>
    </row>
    <row r="129" spans="1:10">
      <c r="A129" s="3" t="s">
        <v>84</v>
      </c>
      <c r="B129" s="3" t="s">
        <v>11</v>
      </c>
      <c r="C129" s="3" t="s">
        <v>29</v>
      </c>
      <c r="D129" s="3">
        <v>1.5</v>
      </c>
      <c r="E129" s="3" t="s">
        <v>31</v>
      </c>
      <c r="F129" s="4">
        <v>207500</v>
      </c>
      <c r="G129" s="4">
        <v>13000</v>
      </c>
      <c r="H129" s="4">
        <v>-13000</v>
      </c>
      <c r="I129" s="4">
        <v>129644.22</v>
      </c>
      <c r="J129" s="4">
        <v>129644.22</v>
      </c>
    </row>
    <row r="130" spans="1:10">
      <c r="A130" s="3" t="s">
        <v>84</v>
      </c>
      <c r="B130" s="3" t="s">
        <v>11</v>
      </c>
      <c r="C130" s="3" t="s">
        <v>29</v>
      </c>
      <c r="D130" s="3">
        <v>2.5</v>
      </c>
      <c r="E130" s="3" t="s">
        <v>31</v>
      </c>
      <c r="F130" s="4">
        <v>550000</v>
      </c>
      <c r="G130" s="4">
        <v>0</v>
      </c>
      <c r="H130" s="4">
        <v>-550000</v>
      </c>
      <c r="I130" s="4">
        <v>0</v>
      </c>
      <c r="J130" s="4">
        <v>0</v>
      </c>
    </row>
    <row r="131" spans="1:10">
      <c r="A131" s="3" t="s">
        <v>84</v>
      </c>
      <c r="B131" s="3" t="s">
        <v>11</v>
      </c>
      <c r="C131" s="3" t="s">
        <v>37</v>
      </c>
      <c r="D131" s="3">
        <v>1.1000000000000001</v>
      </c>
      <c r="E131" s="3" t="s">
        <v>38</v>
      </c>
      <c r="F131" s="4">
        <v>5000</v>
      </c>
      <c r="G131" s="4">
        <v>0</v>
      </c>
      <c r="H131" s="4">
        <v>0</v>
      </c>
      <c r="I131" s="4">
        <v>0</v>
      </c>
      <c r="J131" s="4">
        <v>0</v>
      </c>
    </row>
    <row r="132" spans="1:10">
      <c r="A132" s="3" t="s">
        <v>84</v>
      </c>
      <c r="B132" s="3" t="s">
        <v>11</v>
      </c>
      <c r="C132" s="3" t="s">
        <v>37</v>
      </c>
      <c r="D132" s="3">
        <v>1.1000000000000001</v>
      </c>
      <c r="E132" s="3" t="s">
        <v>39</v>
      </c>
      <c r="F132" s="4">
        <v>120000</v>
      </c>
      <c r="G132" s="4">
        <v>6500</v>
      </c>
      <c r="H132" s="4">
        <v>-25000</v>
      </c>
      <c r="I132" s="4">
        <v>48084.27</v>
      </c>
      <c r="J132" s="4">
        <v>48084.27</v>
      </c>
    </row>
    <row r="133" spans="1:10">
      <c r="A133" s="3" t="s">
        <v>84</v>
      </c>
      <c r="B133" s="3" t="s">
        <v>11</v>
      </c>
      <c r="C133" s="3" t="s">
        <v>37</v>
      </c>
      <c r="D133" s="3">
        <v>1.5</v>
      </c>
      <c r="E133" s="3" t="s">
        <v>42</v>
      </c>
      <c r="F133" s="4">
        <v>125000</v>
      </c>
      <c r="G133" s="4">
        <v>0</v>
      </c>
      <c r="H133" s="4">
        <v>-23500</v>
      </c>
      <c r="I133" s="4">
        <v>81839.789999999994</v>
      </c>
      <c r="J133" s="4">
        <v>81839.789999999994</v>
      </c>
    </row>
    <row r="134" spans="1:10">
      <c r="A134" s="3" t="s">
        <v>84</v>
      </c>
      <c r="B134" s="3" t="s">
        <v>11</v>
      </c>
      <c r="C134" s="3" t="s">
        <v>37</v>
      </c>
      <c r="D134" s="3">
        <v>1.5</v>
      </c>
      <c r="E134" s="3" t="s">
        <v>43</v>
      </c>
      <c r="F134" s="4">
        <v>96000</v>
      </c>
      <c r="G134" s="4">
        <v>75000</v>
      </c>
      <c r="H134" s="4">
        <v>0</v>
      </c>
      <c r="I134" s="4">
        <v>75286.66</v>
      </c>
      <c r="J134" s="4">
        <v>75286.66</v>
      </c>
    </row>
    <row r="135" spans="1:10">
      <c r="A135" s="3" t="s">
        <v>84</v>
      </c>
      <c r="B135" s="3" t="s">
        <v>11</v>
      </c>
      <c r="C135" s="3" t="s">
        <v>37</v>
      </c>
      <c r="D135" s="3">
        <v>1.5</v>
      </c>
      <c r="E135" s="3" t="s">
        <v>44</v>
      </c>
      <c r="F135" s="4">
        <v>6850</v>
      </c>
      <c r="G135" s="4">
        <v>0</v>
      </c>
      <c r="H135" s="4">
        <v>0</v>
      </c>
      <c r="I135" s="4">
        <v>516.57000000000005</v>
      </c>
      <c r="J135" s="4">
        <v>516.57000000000005</v>
      </c>
    </row>
    <row r="136" spans="1:10">
      <c r="A136" s="3" t="s">
        <v>84</v>
      </c>
      <c r="B136" s="3" t="s">
        <v>11</v>
      </c>
      <c r="C136" s="3" t="s">
        <v>37</v>
      </c>
      <c r="D136" s="3">
        <v>1.5</v>
      </c>
      <c r="E136" s="3" t="s">
        <v>46</v>
      </c>
      <c r="F136" s="4">
        <v>260000</v>
      </c>
      <c r="G136" s="4">
        <v>125000</v>
      </c>
      <c r="H136" s="4">
        <v>0</v>
      </c>
      <c r="I136" s="4">
        <v>304780.88</v>
      </c>
      <c r="J136" s="4">
        <v>304780.88</v>
      </c>
    </row>
    <row r="137" spans="1:10">
      <c r="A137" s="3" t="s">
        <v>84</v>
      </c>
      <c r="B137" s="3" t="s">
        <v>11</v>
      </c>
      <c r="C137" s="3" t="s">
        <v>37</v>
      </c>
      <c r="D137" s="3">
        <v>1.5</v>
      </c>
      <c r="E137" s="3" t="s">
        <v>40</v>
      </c>
      <c r="F137" s="4">
        <v>7350</v>
      </c>
      <c r="G137" s="4">
        <v>0</v>
      </c>
      <c r="H137" s="4">
        <v>-4850</v>
      </c>
      <c r="I137" s="4">
        <v>434.49</v>
      </c>
      <c r="J137" s="4">
        <v>434.49</v>
      </c>
    </row>
    <row r="138" spans="1:10">
      <c r="A138" s="3" t="s">
        <v>84</v>
      </c>
      <c r="B138" s="3" t="s">
        <v>11</v>
      </c>
      <c r="C138" s="3" t="s">
        <v>49</v>
      </c>
      <c r="D138" s="3">
        <v>1.5</v>
      </c>
      <c r="E138" s="3" t="s">
        <v>50</v>
      </c>
      <c r="F138" s="4">
        <v>28500</v>
      </c>
      <c r="G138" s="4">
        <v>12500</v>
      </c>
      <c r="H138" s="4">
        <v>0</v>
      </c>
      <c r="I138" s="4">
        <v>26234.53</v>
      </c>
      <c r="J138" s="4">
        <v>26234.53</v>
      </c>
    </row>
    <row r="139" spans="1:10">
      <c r="A139" s="3" t="s">
        <v>84</v>
      </c>
      <c r="B139" s="3" t="s">
        <v>11</v>
      </c>
      <c r="C139" s="3" t="s">
        <v>51</v>
      </c>
      <c r="D139" s="3">
        <v>1.5</v>
      </c>
      <c r="E139" s="3" t="s">
        <v>52</v>
      </c>
      <c r="F139" s="4">
        <v>12500</v>
      </c>
      <c r="G139" s="4">
        <v>0</v>
      </c>
      <c r="H139" s="4">
        <v>-12500</v>
      </c>
      <c r="I139" s="4">
        <v>0</v>
      </c>
      <c r="J139" s="4">
        <v>0</v>
      </c>
    </row>
    <row r="140" spans="1:10">
      <c r="A140" s="3" t="s">
        <v>84</v>
      </c>
      <c r="B140" s="3" t="s">
        <v>11</v>
      </c>
      <c r="C140" s="3" t="s">
        <v>56</v>
      </c>
      <c r="D140" s="3">
        <v>1.5</v>
      </c>
      <c r="E140" s="3" t="s">
        <v>57</v>
      </c>
      <c r="F140" s="4">
        <v>112000</v>
      </c>
      <c r="G140" s="4">
        <v>0</v>
      </c>
      <c r="H140" s="4">
        <v>-15000</v>
      </c>
      <c r="I140" s="4">
        <v>55211.4</v>
      </c>
      <c r="J140" s="4">
        <v>55211.4</v>
      </c>
    </row>
    <row r="141" spans="1:10">
      <c r="A141" s="3" t="s">
        <v>84</v>
      </c>
      <c r="B141" s="3" t="s">
        <v>11</v>
      </c>
      <c r="C141" s="3" t="s">
        <v>58</v>
      </c>
      <c r="D141" s="3">
        <v>1.5</v>
      </c>
      <c r="E141" s="3" t="s">
        <v>59</v>
      </c>
      <c r="F141" s="4">
        <v>168500</v>
      </c>
      <c r="G141" s="4">
        <v>0</v>
      </c>
      <c r="H141" s="4">
        <v>-10000</v>
      </c>
      <c r="I141" s="4">
        <v>107142.93</v>
      </c>
      <c r="J141" s="4">
        <v>107142.93</v>
      </c>
    </row>
    <row r="142" spans="1:10">
      <c r="A142" s="3" t="s">
        <v>84</v>
      </c>
      <c r="B142" s="3" t="s">
        <v>11</v>
      </c>
      <c r="C142" s="3" t="s">
        <v>58</v>
      </c>
      <c r="D142" s="3">
        <v>1.5</v>
      </c>
      <c r="E142" s="3" t="s">
        <v>60</v>
      </c>
      <c r="F142" s="4">
        <v>190000</v>
      </c>
      <c r="G142" s="4">
        <v>100000</v>
      </c>
      <c r="H142" s="4">
        <v>0</v>
      </c>
      <c r="I142" s="4">
        <v>195207.45</v>
      </c>
      <c r="J142" s="4">
        <v>195207.45</v>
      </c>
    </row>
    <row r="143" spans="1:10">
      <c r="A143" s="3" t="s">
        <v>84</v>
      </c>
      <c r="B143" s="3" t="s">
        <v>11</v>
      </c>
      <c r="C143" s="3" t="s">
        <v>58</v>
      </c>
      <c r="D143" s="3">
        <v>1.5</v>
      </c>
      <c r="E143" s="3" t="s">
        <v>61</v>
      </c>
      <c r="F143" s="4">
        <v>105000</v>
      </c>
      <c r="G143" s="4">
        <v>0</v>
      </c>
      <c r="H143" s="4">
        <v>-15500</v>
      </c>
      <c r="I143" s="4">
        <v>52563.97</v>
      </c>
      <c r="J143" s="4">
        <v>52563.97</v>
      </c>
    </row>
    <row r="144" spans="1:10">
      <c r="A144" s="3" t="s">
        <v>84</v>
      </c>
      <c r="B144" s="3" t="s">
        <v>11</v>
      </c>
      <c r="C144" s="3" t="s">
        <v>62</v>
      </c>
      <c r="D144" s="3">
        <v>1.5</v>
      </c>
      <c r="E144" s="3" t="s">
        <v>64</v>
      </c>
      <c r="F144" s="4">
        <v>40000</v>
      </c>
      <c r="G144" s="4">
        <v>0</v>
      </c>
      <c r="H144" s="4">
        <v>-10000</v>
      </c>
      <c r="I144" s="4">
        <v>7439.89</v>
      </c>
      <c r="J144" s="4">
        <v>7439.89</v>
      </c>
    </row>
    <row r="145" spans="1:10">
      <c r="A145" s="3" t="s">
        <v>84</v>
      </c>
      <c r="B145" s="3" t="s">
        <v>11</v>
      </c>
      <c r="C145" s="3" t="s">
        <v>62</v>
      </c>
      <c r="D145" s="3">
        <v>1.5</v>
      </c>
      <c r="E145" s="3" t="s">
        <v>63</v>
      </c>
      <c r="F145" s="4">
        <v>17500</v>
      </c>
      <c r="G145" s="4">
        <v>0</v>
      </c>
      <c r="H145" s="4">
        <v>0</v>
      </c>
      <c r="I145" s="4">
        <v>1560.26</v>
      </c>
      <c r="J145" s="4">
        <v>1560.26</v>
      </c>
    </row>
    <row r="146" spans="1:10">
      <c r="A146" s="3" t="s">
        <v>84</v>
      </c>
      <c r="B146" s="3" t="s">
        <v>11</v>
      </c>
      <c r="C146" s="3" t="s">
        <v>65</v>
      </c>
      <c r="D146" s="3">
        <v>1.5</v>
      </c>
      <c r="E146" s="3" t="s">
        <v>66</v>
      </c>
      <c r="F146" s="4">
        <v>7500</v>
      </c>
      <c r="G146" s="4">
        <v>0</v>
      </c>
      <c r="H146" s="4">
        <v>-3500</v>
      </c>
      <c r="I146" s="4">
        <v>0</v>
      </c>
      <c r="J146" s="4">
        <v>0</v>
      </c>
    </row>
    <row r="147" spans="1:10">
      <c r="A147" s="3" t="s">
        <v>84</v>
      </c>
      <c r="B147" s="3" t="s">
        <v>11</v>
      </c>
      <c r="C147" s="3" t="s">
        <v>67</v>
      </c>
      <c r="D147" s="3">
        <v>1.5</v>
      </c>
      <c r="E147" s="3" t="s">
        <v>68</v>
      </c>
      <c r="F147" s="4">
        <v>2500</v>
      </c>
      <c r="G147" s="4">
        <v>0</v>
      </c>
      <c r="H147" s="4">
        <v>0</v>
      </c>
      <c r="I147" s="4">
        <v>0</v>
      </c>
      <c r="J147" s="4">
        <v>0</v>
      </c>
    </row>
    <row r="148" spans="1:10">
      <c r="A148" s="3" t="s">
        <v>84</v>
      </c>
      <c r="B148" s="3" t="s">
        <v>11</v>
      </c>
      <c r="C148" s="3" t="s">
        <v>69</v>
      </c>
      <c r="D148" s="3">
        <v>1.5</v>
      </c>
      <c r="E148" s="3" t="s">
        <v>70</v>
      </c>
      <c r="F148" s="4">
        <v>48000</v>
      </c>
      <c r="G148" s="4">
        <v>3500</v>
      </c>
      <c r="H148" s="4">
        <v>0</v>
      </c>
      <c r="I148" s="4">
        <v>38530.239999999998</v>
      </c>
      <c r="J148" s="4">
        <v>38530.239999999998</v>
      </c>
    </row>
    <row r="149" spans="1:10">
      <c r="A149" s="3" t="s">
        <v>84</v>
      </c>
      <c r="B149" s="3" t="s">
        <v>11</v>
      </c>
      <c r="C149" s="3" t="s">
        <v>71</v>
      </c>
      <c r="D149" s="3">
        <v>1.5</v>
      </c>
      <c r="E149" s="3" t="s">
        <v>74</v>
      </c>
      <c r="F149" s="4">
        <v>69250</v>
      </c>
      <c r="G149" s="4">
        <v>40000</v>
      </c>
      <c r="H149" s="4">
        <v>0</v>
      </c>
      <c r="I149" s="4">
        <v>83971.63</v>
      </c>
      <c r="J149" s="4">
        <v>83971.63</v>
      </c>
    </row>
    <row r="150" spans="1:10">
      <c r="A150" s="3" t="s">
        <v>84</v>
      </c>
      <c r="B150" s="3" t="s">
        <v>11</v>
      </c>
      <c r="C150" s="3" t="s">
        <v>71</v>
      </c>
      <c r="D150" s="3">
        <v>1.5</v>
      </c>
      <c r="E150" s="3" t="s">
        <v>75</v>
      </c>
      <c r="F150" s="4">
        <v>30000</v>
      </c>
      <c r="G150" s="4">
        <v>12000</v>
      </c>
      <c r="H150" s="4">
        <v>0</v>
      </c>
      <c r="I150" s="4">
        <v>29644.99</v>
      </c>
      <c r="J150" s="4">
        <v>29644.99</v>
      </c>
    </row>
    <row r="151" spans="1:10">
      <c r="A151" s="3" t="s">
        <v>84</v>
      </c>
      <c r="B151" s="3" t="s">
        <v>11</v>
      </c>
      <c r="C151" s="3" t="s">
        <v>78</v>
      </c>
      <c r="D151" s="3">
        <v>1.5</v>
      </c>
      <c r="E151" s="3" t="s">
        <v>79</v>
      </c>
      <c r="F151" s="4">
        <v>127500</v>
      </c>
      <c r="G151" s="4">
        <v>70000</v>
      </c>
      <c r="H151" s="4">
        <v>0</v>
      </c>
      <c r="I151" s="4">
        <v>151658.23999999999</v>
      </c>
      <c r="J151" s="4">
        <v>151658.23999999999</v>
      </c>
    </row>
    <row r="152" spans="1:10">
      <c r="A152" s="3" t="s">
        <v>17</v>
      </c>
      <c r="B152" s="3" t="s">
        <v>11</v>
      </c>
      <c r="C152" s="3" t="s">
        <v>24</v>
      </c>
      <c r="D152" s="3">
        <v>1.5</v>
      </c>
      <c r="E152" s="3" t="s">
        <v>25</v>
      </c>
      <c r="F152" s="4">
        <v>100000</v>
      </c>
      <c r="G152" s="4">
        <v>50000</v>
      </c>
      <c r="H152" s="4">
        <v>0</v>
      </c>
      <c r="I152" s="4">
        <v>100000</v>
      </c>
      <c r="J152" s="4">
        <v>100000</v>
      </c>
    </row>
    <row r="153" spans="1:10">
      <c r="A153" s="3" t="s">
        <v>17</v>
      </c>
      <c r="B153" s="3" t="s">
        <v>11</v>
      </c>
      <c r="C153" s="3" t="s">
        <v>27</v>
      </c>
      <c r="D153" s="3">
        <v>1.5</v>
      </c>
      <c r="E153" s="3" t="s">
        <v>28</v>
      </c>
      <c r="F153" s="4">
        <v>339857.14</v>
      </c>
      <c r="G153" s="4">
        <v>34578.42</v>
      </c>
      <c r="H153" s="4">
        <v>-19740.68</v>
      </c>
      <c r="I153" s="4">
        <v>335736.94</v>
      </c>
      <c r="J153" s="4">
        <v>335736.94</v>
      </c>
    </row>
    <row r="154" spans="1:10">
      <c r="A154" s="3" t="s">
        <v>17</v>
      </c>
      <c r="B154" s="3" t="s">
        <v>11</v>
      </c>
      <c r="C154" s="3" t="s">
        <v>29</v>
      </c>
      <c r="D154" s="3">
        <v>1.5</v>
      </c>
      <c r="E154" s="3" t="s">
        <v>31</v>
      </c>
      <c r="F154" s="4">
        <v>143785.71</v>
      </c>
      <c r="G154" s="4">
        <v>0</v>
      </c>
      <c r="H154" s="4">
        <v>0</v>
      </c>
      <c r="I154" s="4">
        <v>9199.9599999999991</v>
      </c>
      <c r="J154" s="4">
        <v>9199.9599999999991</v>
      </c>
    </row>
    <row r="155" spans="1:10">
      <c r="A155" s="3" t="s">
        <v>17</v>
      </c>
      <c r="B155" s="3" t="s">
        <v>11</v>
      </c>
      <c r="C155" s="3" t="s">
        <v>29</v>
      </c>
      <c r="D155" s="3">
        <v>2.5</v>
      </c>
      <c r="E155" s="3" t="s">
        <v>31</v>
      </c>
      <c r="F155" s="4">
        <v>3372968.16</v>
      </c>
      <c r="G155" s="4">
        <v>0</v>
      </c>
      <c r="H155" s="4">
        <v>-2473098.5299999998</v>
      </c>
      <c r="I155" s="4">
        <v>851401.11</v>
      </c>
      <c r="J155" s="4">
        <v>851401.11</v>
      </c>
    </row>
    <row r="156" spans="1:10">
      <c r="A156" s="3" t="s">
        <v>17</v>
      </c>
      <c r="B156" s="3" t="s">
        <v>11</v>
      </c>
      <c r="C156" s="3" t="s">
        <v>37</v>
      </c>
      <c r="D156" s="3">
        <v>1.1000000000000001</v>
      </c>
      <c r="E156" s="3" t="s">
        <v>39</v>
      </c>
      <c r="F156" s="4">
        <v>1320425.52</v>
      </c>
      <c r="G156" s="4">
        <v>0</v>
      </c>
      <c r="H156" s="4">
        <v>-196429.98</v>
      </c>
      <c r="I156" s="4">
        <v>1032888.11</v>
      </c>
      <c r="J156" s="4">
        <v>1032888.11</v>
      </c>
    </row>
    <row r="157" spans="1:10">
      <c r="A157" s="3" t="s">
        <v>17</v>
      </c>
      <c r="B157" s="3" t="s">
        <v>11</v>
      </c>
      <c r="C157" s="3" t="s">
        <v>37</v>
      </c>
      <c r="D157" s="3">
        <v>1.5</v>
      </c>
      <c r="E157" s="3" t="s">
        <v>43</v>
      </c>
      <c r="F157" s="4">
        <v>352985.04</v>
      </c>
      <c r="G157" s="4">
        <v>0</v>
      </c>
      <c r="H157" s="4">
        <v>-49849.84</v>
      </c>
      <c r="I157" s="4">
        <v>289321.42</v>
      </c>
      <c r="J157" s="4">
        <v>289321.42</v>
      </c>
    </row>
    <row r="158" spans="1:10">
      <c r="A158" s="3" t="s">
        <v>85</v>
      </c>
      <c r="B158" s="3" t="s">
        <v>11</v>
      </c>
      <c r="C158" s="3" t="s">
        <v>24</v>
      </c>
      <c r="D158" s="3">
        <v>1.5</v>
      </c>
      <c r="E158" s="3" t="s">
        <v>25</v>
      </c>
      <c r="F158" s="4">
        <v>100000</v>
      </c>
      <c r="G158" s="4">
        <v>1400000</v>
      </c>
      <c r="H158" s="4">
        <v>0</v>
      </c>
      <c r="I158" s="4">
        <v>259424</v>
      </c>
      <c r="J158" s="4">
        <v>259424</v>
      </c>
    </row>
    <row r="159" spans="1:10">
      <c r="A159" s="3" t="s">
        <v>86</v>
      </c>
      <c r="B159" s="3" t="s">
        <v>11</v>
      </c>
      <c r="C159" s="3" t="s">
        <v>12</v>
      </c>
      <c r="D159" s="3">
        <v>1.5</v>
      </c>
      <c r="E159" s="3" t="s">
        <v>13</v>
      </c>
      <c r="F159" s="4">
        <v>1454458.38</v>
      </c>
      <c r="G159" s="4">
        <v>92500</v>
      </c>
      <c r="H159" s="4">
        <v>-163594.06</v>
      </c>
      <c r="I159" s="4">
        <v>1290515.8799999999</v>
      </c>
      <c r="J159" s="4">
        <v>1182359.1299999999</v>
      </c>
    </row>
    <row r="160" spans="1:10">
      <c r="A160" s="3" t="s">
        <v>86</v>
      </c>
      <c r="B160" s="3" t="s">
        <v>11</v>
      </c>
      <c r="C160" s="3" t="s">
        <v>14</v>
      </c>
      <c r="D160" s="3">
        <v>1.5</v>
      </c>
      <c r="E160" s="3" t="s">
        <v>15</v>
      </c>
      <c r="F160" s="4">
        <v>131628.24</v>
      </c>
      <c r="G160" s="4">
        <v>0</v>
      </c>
      <c r="H160" s="4">
        <v>-34969.39</v>
      </c>
      <c r="I160" s="4">
        <v>86607.52</v>
      </c>
      <c r="J160" s="4">
        <v>80213.75</v>
      </c>
    </row>
    <row r="161" spans="1:10">
      <c r="A161" s="3" t="s">
        <v>86</v>
      </c>
      <c r="B161" s="3" t="s">
        <v>11</v>
      </c>
      <c r="C161" s="3" t="s">
        <v>17</v>
      </c>
      <c r="D161" s="3">
        <v>1.5</v>
      </c>
      <c r="E161" s="3" t="s">
        <v>18</v>
      </c>
      <c r="F161" s="4">
        <v>596276.22</v>
      </c>
      <c r="G161" s="4">
        <v>0</v>
      </c>
      <c r="H161" s="4">
        <v>-75762.77</v>
      </c>
      <c r="I161" s="4">
        <v>481521.62</v>
      </c>
      <c r="J161" s="4">
        <v>433829.89</v>
      </c>
    </row>
    <row r="162" spans="1:10">
      <c r="A162" s="3" t="s">
        <v>86</v>
      </c>
      <c r="B162" s="3" t="s">
        <v>11</v>
      </c>
      <c r="C162" s="3" t="s">
        <v>19</v>
      </c>
      <c r="D162" s="3">
        <v>1.5</v>
      </c>
      <c r="E162" s="3" t="s">
        <v>20</v>
      </c>
      <c r="F162" s="4">
        <v>139552.14000000001</v>
      </c>
      <c r="G162" s="4">
        <v>0</v>
      </c>
      <c r="H162" s="4">
        <v>-31103.47</v>
      </c>
      <c r="I162" s="4">
        <v>104527.47</v>
      </c>
      <c r="J162" s="4">
        <v>95813.46</v>
      </c>
    </row>
    <row r="163" spans="1:10">
      <c r="A163" s="3" t="s">
        <v>86</v>
      </c>
      <c r="B163" s="3" t="s">
        <v>11</v>
      </c>
      <c r="C163" s="3" t="s">
        <v>19</v>
      </c>
      <c r="D163" s="3">
        <v>1.5</v>
      </c>
      <c r="E163" s="3" t="s">
        <v>21</v>
      </c>
      <c r="F163" s="4">
        <v>333707.82</v>
      </c>
      <c r="G163" s="4">
        <v>9118.2199999999993</v>
      </c>
      <c r="H163" s="4">
        <v>0</v>
      </c>
      <c r="I163" s="4">
        <v>318295.25</v>
      </c>
      <c r="J163" s="4">
        <v>295671.61</v>
      </c>
    </row>
    <row r="164" spans="1:10">
      <c r="A164" s="3" t="s">
        <v>86</v>
      </c>
      <c r="B164" s="3" t="s">
        <v>11</v>
      </c>
      <c r="C164" s="3" t="s">
        <v>22</v>
      </c>
      <c r="D164" s="3">
        <v>1.5</v>
      </c>
      <c r="E164" s="3" t="s">
        <v>23</v>
      </c>
      <c r="F164" s="4">
        <v>822039.66</v>
      </c>
      <c r="G164" s="4">
        <v>0</v>
      </c>
      <c r="H164" s="4">
        <v>-133707.72</v>
      </c>
      <c r="I164" s="4">
        <v>614287.24</v>
      </c>
      <c r="J164" s="4">
        <v>564141.57999999996</v>
      </c>
    </row>
    <row r="165" spans="1:10">
      <c r="A165" s="3" t="s">
        <v>86</v>
      </c>
      <c r="B165" s="3" t="s">
        <v>11</v>
      </c>
      <c r="C165" s="3" t="s">
        <v>24</v>
      </c>
      <c r="D165" s="3">
        <v>1.5</v>
      </c>
      <c r="E165" s="3" t="s">
        <v>25</v>
      </c>
      <c r="F165" s="4">
        <v>2268244.7400000002</v>
      </c>
      <c r="G165" s="4">
        <v>17202.62</v>
      </c>
      <c r="H165" s="4">
        <v>0</v>
      </c>
      <c r="I165" s="4">
        <v>2182558.13</v>
      </c>
      <c r="J165" s="4">
        <v>1994495.32</v>
      </c>
    </row>
    <row r="166" spans="1:10">
      <c r="A166" s="3" t="s">
        <v>86</v>
      </c>
      <c r="B166" s="3" t="s">
        <v>11</v>
      </c>
      <c r="C166" s="3" t="s">
        <v>24</v>
      </c>
      <c r="D166" s="3">
        <v>1.5</v>
      </c>
      <c r="E166" s="3" t="s">
        <v>26</v>
      </c>
      <c r="F166" s="4">
        <v>272099.03999999998</v>
      </c>
      <c r="G166" s="4">
        <v>13397.27</v>
      </c>
      <c r="H166" s="4">
        <v>0</v>
      </c>
      <c r="I166" s="4">
        <v>261130.63</v>
      </c>
      <c r="J166" s="4">
        <v>245621.97</v>
      </c>
    </row>
    <row r="167" spans="1:10">
      <c r="A167" s="3" t="s">
        <v>86</v>
      </c>
      <c r="B167" s="3" t="s">
        <v>11</v>
      </c>
      <c r="C167" s="3" t="s">
        <v>27</v>
      </c>
      <c r="D167" s="3">
        <v>1.5</v>
      </c>
      <c r="E167" s="3" t="s">
        <v>28</v>
      </c>
      <c r="F167" s="4">
        <v>742412.7</v>
      </c>
      <c r="G167" s="4">
        <v>38070.54</v>
      </c>
      <c r="H167" s="4">
        <v>0</v>
      </c>
      <c r="I167" s="4">
        <v>752589.99</v>
      </c>
      <c r="J167" s="4">
        <v>690329.33</v>
      </c>
    </row>
    <row r="168" spans="1:10">
      <c r="A168" s="3" t="s">
        <v>86</v>
      </c>
      <c r="B168" s="3" t="s">
        <v>11</v>
      </c>
      <c r="C168" s="3" t="s">
        <v>29</v>
      </c>
      <c r="D168" s="3">
        <v>1.5</v>
      </c>
      <c r="E168" s="3" t="s">
        <v>30</v>
      </c>
      <c r="F168" s="4">
        <v>70846.62</v>
      </c>
      <c r="G168" s="4">
        <v>0</v>
      </c>
      <c r="H168" s="4">
        <v>-2690.11</v>
      </c>
      <c r="I168" s="4">
        <v>65527.92</v>
      </c>
      <c r="J168" s="4">
        <v>60155.49</v>
      </c>
    </row>
    <row r="169" spans="1:10">
      <c r="A169" s="3" t="s">
        <v>86</v>
      </c>
      <c r="B169" s="3" t="s">
        <v>11</v>
      </c>
      <c r="C169" s="3" t="s">
        <v>29</v>
      </c>
      <c r="D169" s="3">
        <v>1.5</v>
      </c>
      <c r="E169" s="3" t="s">
        <v>31</v>
      </c>
      <c r="F169" s="4">
        <v>2605909.02</v>
      </c>
      <c r="G169" s="4">
        <v>121512</v>
      </c>
      <c r="H169" s="4">
        <v>-473388.06</v>
      </c>
      <c r="I169" s="4">
        <v>1859659.39</v>
      </c>
      <c r="J169" s="4">
        <v>1702518.99</v>
      </c>
    </row>
    <row r="170" spans="1:10">
      <c r="A170" s="3" t="s">
        <v>86</v>
      </c>
      <c r="B170" s="3" t="s">
        <v>11</v>
      </c>
      <c r="C170" s="3" t="s">
        <v>29</v>
      </c>
      <c r="D170" s="3">
        <v>2.5</v>
      </c>
      <c r="E170" s="3" t="s">
        <v>31</v>
      </c>
      <c r="F170" s="4">
        <v>10639568.76</v>
      </c>
      <c r="G170" s="4">
        <v>0</v>
      </c>
      <c r="H170" s="4">
        <v>-7902636.3799999999</v>
      </c>
      <c r="I170" s="4">
        <v>2589396.7200000002</v>
      </c>
      <c r="J170" s="4">
        <v>2333860.5499999998</v>
      </c>
    </row>
    <row r="171" spans="1:10">
      <c r="A171" s="3" t="s">
        <v>86</v>
      </c>
      <c r="B171" s="3" t="s">
        <v>11</v>
      </c>
      <c r="C171" s="3" t="s">
        <v>32</v>
      </c>
      <c r="D171" s="3">
        <v>1.5</v>
      </c>
      <c r="E171" s="3" t="s">
        <v>33</v>
      </c>
      <c r="F171" s="4">
        <v>361446.96</v>
      </c>
      <c r="G171" s="4">
        <v>0</v>
      </c>
      <c r="H171" s="4">
        <v>-42685.08</v>
      </c>
      <c r="I171" s="4">
        <v>302492</v>
      </c>
      <c r="J171" s="4">
        <v>276997.99</v>
      </c>
    </row>
    <row r="172" spans="1:10">
      <c r="A172" s="3" t="s">
        <v>86</v>
      </c>
      <c r="B172" s="3" t="s">
        <v>11</v>
      </c>
      <c r="C172" s="3" t="s">
        <v>34</v>
      </c>
      <c r="D172" s="3">
        <v>1.5</v>
      </c>
      <c r="E172" s="3" t="s">
        <v>35</v>
      </c>
      <c r="F172" s="4">
        <v>893391.35999999999</v>
      </c>
      <c r="G172" s="4">
        <v>0</v>
      </c>
      <c r="H172" s="4">
        <v>-237930.98</v>
      </c>
      <c r="I172" s="4">
        <v>534803.61</v>
      </c>
      <c r="J172" s="4">
        <v>494645.13</v>
      </c>
    </row>
    <row r="173" spans="1:10">
      <c r="A173" s="3" t="s">
        <v>86</v>
      </c>
      <c r="B173" s="3" t="s">
        <v>11</v>
      </c>
      <c r="C173" s="3" t="s">
        <v>34</v>
      </c>
      <c r="D173" s="3">
        <v>1.5</v>
      </c>
      <c r="E173" s="3" t="s">
        <v>36</v>
      </c>
      <c r="F173" s="4">
        <v>637242.6</v>
      </c>
      <c r="G173" s="4">
        <v>0</v>
      </c>
      <c r="H173" s="4">
        <v>-30892.6</v>
      </c>
      <c r="I173" s="4">
        <v>583354.48</v>
      </c>
      <c r="J173" s="4">
        <v>535313.93999999994</v>
      </c>
    </row>
    <row r="174" spans="1:10">
      <c r="A174" s="3" t="s">
        <v>86</v>
      </c>
      <c r="B174" s="3" t="s">
        <v>11</v>
      </c>
      <c r="C174" s="3" t="s">
        <v>37</v>
      </c>
      <c r="D174" s="3">
        <v>1.1000000000000001</v>
      </c>
      <c r="E174" s="3" t="s">
        <v>38</v>
      </c>
      <c r="F174" s="4">
        <v>243616.92</v>
      </c>
      <c r="G174" s="4">
        <v>0</v>
      </c>
      <c r="H174" s="4">
        <v>-49754</v>
      </c>
      <c r="I174" s="4">
        <v>172734.99</v>
      </c>
      <c r="J174" s="4">
        <v>159092.91</v>
      </c>
    </row>
    <row r="175" spans="1:10">
      <c r="A175" s="3" t="s">
        <v>86</v>
      </c>
      <c r="B175" s="3" t="s">
        <v>11</v>
      </c>
      <c r="C175" s="3" t="s">
        <v>37</v>
      </c>
      <c r="D175" s="3">
        <v>1.1000000000000001</v>
      </c>
      <c r="E175" s="3" t="s">
        <v>39</v>
      </c>
      <c r="F175" s="4">
        <v>4288436.63</v>
      </c>
      <c r="G175" s="4">
        <v>0</v>
      </c>
      <c r="H175" s="4">
        <v>-484150.48</v>
      </c>
      <c r="I175" s="4">
        <v>3467318.47</v>
      </c>
      <c r="J175" s="4">
        <v>3173249.68</v>
      </c>
    </row>
    <row r="176" spans="1:10">
      <c r="A176" s="3" t="s">
        <v>86</v>
      </c>
      <c r="B176" s="3" t="s">
        <v>11</v>
      </c>
      <c r="C176" s="3" t="s">
        <v>37</v>
      </c>
      <c r="D176" s="3">
        <v>1.5</v>
      </c>
      <c r="E176" s="3" t="s">
        <v>41</v>
      </c>
      <c r="F176" s="4">
        <v>127752.3</v>
      </c>
      <c r="G176" s="4">
        <v>9771.6299999999992</v>
      </c>
      <c r="H176" s="4">
        <v>0</v>
      </c>
      <c r="I176" s="4">
        <v>124013.45</v>
      </c>
      <c r="J176" s="4">
        <v>114724.54</v>
      </c>
    </row>
    <row r="177" spans="1:10">
      <c r="A177" s="3" t="s">
        <v>86</v>
      </c>
      <c r="B177" s="3" t="s">
        <v>11</v>
      </c>
      <c r="C177" s="3" t="s">
        <v>37</v>
      </c>
      <c r="D177" s="3">
        <v>1.5</v>
      </c>
      <c r="E177" s="3" t="s">
        <v>42</v>
      </c>
      <c r="F177" s="4">
        <v>499897.44</v>
      </c>
      <c r="G177" s="4">
        <v>0</v>
      </c>
      <c r="H177" s="4">
        <v>-20588.79</v>
      </c>
      <c r="I177" s="4">
        <v>471290.75</v>
      </c>
      <c r="J177" s="4">
        <v>430957.38</v>
      </c>
    </row>
    <row r="178" spans="1:10">
      <c r="A178" s="3" t="s">
        <v>86</v>
      </c>
      <c r="B178" s="3" t="s">
        <v>11</v>
      </c>
      <c r="C178" s="3" t="s">
        <v>37</v>
      </c>
      <c r="D178" s="3">
        <v>1.5</v>
      </c>
      <c r="E178" s="3" t="s">
        <v>43</v>
      </c>
      <c r="F178" s="4">
        <v>1034557.56</v>
      </c>
      <c r="G178" s="4">
        <v>0</v>
      </c>
      <c r="H178" s="4">
        <v>-92990.47</v>
      </c>
      <c r="I178" s="4">
        <v>925710.86</v>
      </c>
      <c r="J178" s="4">
        <v>848356.58</v>
      </c>
    </row>
    <row r="179" spans="1:10">
      <c r="A179" s="3" t="s">
        <v>86</v>
      </c>
      <c r="B179" s="3" t="s">
        <v>11</v>
      </c>
      <c r="C179" s="3" t="s">
        <v>37</v>
      </c>
      <c r="D179" s="3">
        <v>1.5</v>
      </c>
      <c r="E179" s="3" t="s">
        <v>44</v>
      </c>
      <c r="F179" s="4">
        <v>79780.679999999993</v>
      </c>
      <c r="G179" s="4">
        <v>0</v>
      </c>
      <c r="H179" s="4">
        <v>-8213.77</v>
      </c>
      <c r="I179" s="4">
        <v>69186.17</v>
      </c>
      <c r="J179" s="4">
        <v>62790.239999999998</v>
      </c>
    </row>
    <row r="180" spans="1:10">
      <c r="A180" s="3" t="s">
        <v>86</v>
      </c>
      <c r="B180" s="3" t="s">
        <v>11</v>
      </c>
      <c r="C180" s="3" t="s">
        <v>37</v>
      </c>
      <c r="D180" s="3">
        <v>1.5</v>
      </c>
      <c r="E180" s="3" t="s">
        <v>45</v>
      </c>
      <c r="F180" s="4">
        <v>113635.68</v>
      </c>
      <c r="G180" s="4">
        <v>0</v>
      </c>
      <c r="H180" s="4">
        <v>-7911.61</v>
      </c>
      <c r="I180" s="4">
        <v>102117.82</v>
      </c>
      <c r="J180" s="4">
        <v>92972.93</v>
      </c>
    </row>
    <row r="181" spans="1:10">
      <c r="A181" s="3" t="s">
        <v>86</v>
      </c>
      <c r="B181" s="3" t="s">
        <v>11</v>
      </c>
      <c r="C181" s="3" t="s">
        <v>37</v>
      </c>
      <c r="D181" s="3">
        <v>1.5</v>
      </c>
      <c r="E181" s="3" t="s">
        <v>46</v>
      </c>
      <c r="F181" s="4">
        <v>2021553.42</v>
      </c>
      <c r="G181" s="4">
        <v>83491.92</v>
      </c>
      <c r="H181" s="4">
        <v>0</v>
      </c>
      <c r="I181" s="4">
        <v>2018231.41</v>
      </c>
      <c r="J181" s="4">
        <v>1848883.31</v>
      </c>
    </row>
    <row r="182" spans="1:10">
      <c r="A182" s="3" t="s">
        <v>86</v>
      </c>
      <c r="B182" s="3" t="s">
        <v>11</v>
      </c>
      <c r="C182" s="3" t="s">
        <v>37</v>
      </c>
      <c r="D182" s="3">
        <v>1.5</v>
      </c>
      <c r="E182" s="3" t="s">
        <v>40</v>
      </c>
      <c r="F182" s="4">
        <v>317453.76</v>
      </c>
      <c r="G182" s="4">
        <v>101108.18</v>
      </c>
      <c r="H182" s="4">
        <v>0</v>
      </c>
      <c r="I182" s="4">
        <v>398752.92</v>
      </c>
      <c r="J182" s="4">
        <v>366176.45</v>
      </c>
    </row>
    <row r="183" spans="1:10">
      <c r="A183" s="3" t="s">
        <v>86</v>
      </c>
      <c r="B183" s="3" t="s">
        <v>11</v>
      </c>
      <c r="C183" s="3" t="s">
        <v>37</v>
      </c>
      <c r="D183" s="3">
        <v>1.5</v>
      </c>
      <c r="E183" s="3" t="s">
        <v>47</v>
      </c>
      <c r="F183" s="4">
        <v>94534.14</v>
      </c>
      <c r="G183" s="4">
        <v>0</v>
      </c>
      <c r="H183" s="4">
        <v>-500</v>
      </c>
      <c r="I183" s="4">
        <v>90222.27</v>
      </c>
      <c r="J183" s="4">
        <v>83458.009999999995</v>
      </c>
    </row>
    <row r="184" spans="1:10">
      <c r="A184" s="3" t="s">
        <v>86</v>
      </c>
      <c r="B184" s="3" t="s">
        <v>11</v>
      </c>
      <c r="C184" s="3" t="s">
        <v>37</v>
      </c>
      <c r="D184" s="3">
        <v>1.5</v>
      </c>
      <c r="E184" s="3" t="s">
        <v>48</v>
      </c>
      <c r="F184" s="4">
        <v>280773.24</v>
      </c>
      <c r="G184" s="4">
        <v>0</v>
      </c>
      <c r="H184" s="4">
        <v>-6934.5</v>
      </c>
      <c r="I184" s="4">
        <v>241562.28</v>
      </c>
      <c r="J184" s="4">
        <v>218742.73</v>
      </c>
    </row>
    <row r="185" spans="1:10">
      <c r="A185" s="3" t="s">
        <v>86</v>
      </c>
      <c r="B185" s="3" t="s">
        <v>11</v>
      </c>
      <c r="C185" s="3" t="s">
        <v>49</v>
      </c>
      <c r="D185" s="3">
        <v>1.5</v>
      </c>
      <c r="E185" s="3" t="s">
        <v>50</v>
      </c>
      <c r="F185" s="4">
        <v>627510.66</v>
      </c>
      <c r="G185" s="4">
        <v>0</v>
      </c>
      <c r="H185" s="4">
        <v>-48767.55</v>
      </c>
      <c r="I185" s="4">
        <v>559043.67000000004</v>
      </c>
      <c r="J185" s="4">
        <v>510848.03</v>
      </c>
    </row>
    <row r="186" spans="1:10">
      <c r="A186" s="3" t="s">
        <v>86</v>
      </c>
      <c r="B186" s="3" t="s">
        <v>11</v>
      </c>
      <c r="C186" s="3" t="s">
        <v>51</v>
      </c>
      <c r="D186" s="3">
        <v>1.5</v>
      </c>
      <c r="E186" s="3" t="s">
        <v>52</v>
      </c>
      <c r="F186" s="4">
        <v>2463059.2200000002</v>
      </c>
      <c r="G186" s="4">
        <v>0</v>
      </c>
      <c r="H186" s="4">
        <v>-211415.11</v>
      </c>
      <c r="I186" s="4">
        <v>2087470.16</v>
      </c>
      <c r="J186" s="4">
        <v>1912895.08</v>
      </c>
    </row>
    <row r="187" spans="1:10">
      <c r="A187" s="3" t="s">
        <v>86</v>
      </c>
      <c r="B187" s="3" t="s">
        <v>11</v>
      </c>
      <c r="C187" s="3" t="s">
        <v>51</v>
      </c>
      <c r="D187" s="3">
        <v>1.5</v>
      </c>
      <c r="E187" s="3" t="s">
        <v>53</v>
      </c>
      <c r="F187" s="4">
        <v>1194726.48</v>
      </c>
      <c r="G187" s="4">
        <v>0</v>
      </c>
      <c r="H187" s="4">
        <v>-360754.93</v>
      </c>
      <c r="I187" s="4">
        <v>667062.80000000005</v>
      </c>
      <c r="J187" s="4">
        <v>603328.32999999996</v>
      </c>
    </row>
    <row r="188" spans="1:10">
      <c r="A188" s="3" t="s">
        <v>86</v>
      </c>
      <c r="B188" s="3" t="s">
        <v>11</v>
      </c>
      <c r="C188" s="3" t="s">
        <v>54</v>
      </c>
      <c r="D188" s="3">
        <v>1.5</v>
      </c>
      <c r="E188" s="3" t="s">
        <v>55</v>
      </c>
      <c r="F188" s="4">
        <v>2020320</v>
      </c>
      <c r="G188" s="4">
        <v>0</v>
      </c>
      <c r="H188" s="4">
        <v>-68083.17</v>
      </c>
      <c r="I188" s="4">
        <v>1883831.36</v>
      </c>
      <c r="J188" s="4">
        <v>1719991.48</v>
      </c>
    </row>
    <row r="189" spans="1:10">
      <c r="A189" s="3" t="s">
        <v>86</v>
      </c>
      <c r="B189" s="3" t="s">
        <v>11</v>
      </c>
      <c r="C189" s="3" t="s">
        <v>56</v>
      </c>
      <c r="D189" s="3">
        <v>1.5</v>
      </c>
      <c r="E189" s="3" t="s">
        <v>57</v>
      </c>
      <c r="F189" s="4">
        <v>838044.84</v>
      </c>
      <c r="G189" s="4">
        <v>6716.27</v>
      </c>
      <c r="H189" s="4">
        <v>0</v>
      </c>
      <c r="I189" s="4">
        <v>818984.73</v>
      </c>
      <c r="J189" s="4">
        <v>756436.42</v>
      </c>
    </row>
    <row r="190" spans="1:10">
      <c r="A190" s="3" t="s">
        <v>86</v>
      </c>
      <c r="B190" s="3" t="s">
        <v>11</v>
      </c>
      <c r="C190" s="3" t="s">
        <v>58</v>
      </c>
      <c r="D190" s="3">
        <v>1.5</v>
      </c>
      <c r="E190" s="3" t="s">
        <v>59</v>
      </c>
      <c r="F190" s="4">
        <v>1169468.82</v>
      </c>
      <c r="G190" s="4">
        <v>0</v>
      </c>
      <c r="H190" s="4">
        <v>-23911.39</v>
      </c>
      <c r="I190" s="4">
        <v>1131686.69</v>
      </c>
      <c r="J190" s="4">
        <v>1034514.08</v>
      </c>
    </row>
    <row r="191" spans="1:10">
      <c r="A191" s="3" t="s">
        <v>86</v>
      </c>
      <c r="B191" s="3" t="s">
        <v>11</v>
      </c>
      <c r="C191" s="3" t="s">
        <v>58</v>
      </c>
      <c r="D191" s="3">
        <v>1.5</v>
      </c>
      <c r="E191" s="3" t="s">
        <v>60</v>
      </c>
      <c r="F191" s="4">
        <v>1433933.1</v>
      </c>
      <c r="G191" s="4">
        <v>33951.43</v>
      </c>
      <c r="H191" s="4">
        <v>0</v>
      </c>
      <c r="I191" s="4">
        <v>1443872.15</v>
      </c>
      <c r="J191" s="4">
        <v>1322256.23</v>
      </c>
    </row>
    <row r="192" spans="1:10">
      <c r="A192" s="3" t="s">
        <v>86</v>
      </c>
      <c r="B192" s="3" t="s">
        <v>11</v>
      </c>
      <c r="C192" s="3" t="s">
        <v>58</v>
      </c>
      <c r="D192" s="3">
        <v>1.5</v>
      </c>
      <c r="E192" s="3" t="s">
        <v>61</v>
      </c>
      <c r="F192" s="4">
        <v>1664366.7</v>
      </c>
      <c r="G192" s="4">
        <v>34286.78</v>
      </c>
      <c r="H192" s="4">
        <v>0</v>
      </c>
      <c r="I192" s="4">
        <v>1681646.23</v>
      </c>
      <c r="J192" s="4">
        <v>1538407.44</v>
      </c>
    </row>
    <row r="193" spans="1:10">
      <c r="A193" s="3" t="s">
        <v>86</v>
      </c>
      <c r="B193" s="3" t="s">
        <v>11</v>
      </c>
      <c r="C193" s="3" t="s">
        <v>62</v>
      </c>
      <c r="D193" s="3">
        <v>1.5</v>
      </c>
      <c r="E193" s="3" t="s">
        <v>64</v>
      </c>
      <c r="F193" s="4">
        <v>958308.78</v>
      </c>
      <c r="G193" s="4">
        <v>17121.939999999999</v>
      </c>
      <c r="H193" s="4">
        <v>0</v>
      </c>
      <c r="I193" s="4">
        <v>951835.82</v>
      </c>
      <c r="J193" s="4">
        <v>871786.14</v>
      </c>
    </row>
    <row r="194" spans="1:10">
      <c r="A194" s="3" t="s">
        <v>86</v>
      </c>
      <c r="B194" s="3" t="s">
        <v>11</v>
      </c>
      <c r="C194" s="3" t="s">
        <v>62</v>
      </c>
      <c r="D194" s="3">
        <v>1.5</v>
      </c>
      <c r="E194" s="3" t="s">
        <v>63</v>
      </c>
      <c r="F194" s="4">
        <v>288049.32</v>
      </c>
      <c r="G194" s="4">
        <v>39993.49</v>
      </c>
      <c r="H194" s="4">
        <v>0</v>
      </c>
      <c r="I194" s="4">
        <v>322057.75</v>
      </c>
      <c r="J194" s="4">
        <v>295093.96000000002</v>
      </c>
    </row>
    <row r="195" spans="1:10">
      <c r="A195" s="3" t="s">
        <v>86</v>
      </c>
      <c r="B195" s="3" t="s">
        <v>11</v>
      </c>
      <c r="C195" s="3" t="s">
        <v>65</v>
      </c>
      <c r="D195" s="3">
        <v>1.5</v>
      </c>
      <c r="E195" s="3" t="s">
        <v>66</v>
      </c>
      <c r="F195" s="4">
        <v>1152530.3400000001</v>
      </c>
      <c r="G195" s="4">
        <v>0</v>
      </c>
      <c r="H195" s="4">
        <v>-76304.259999999995</v>
      </c>
      <c r="I195" s="4">
        <v>985737.11</v>
      </c>
      <c r="J195" s="4">
        <v>907032.5</v>
      </c>
    </row>
    <row r="196" spans="1:10">
      <c r="A196" s="3" t="s">
        <v>86</v>
      </c>
      <c r="B196" s="3" t="s">
        <v>11</v>
      </c>
      <c r="C196" s="3" t="s">
        <v>67</v>
      </c>
      <c r="D196" s="3">
        <v>1.5</v>
      </c>
      <c r="E196" s="3" t="s">
        <v>68</v>
      </c>
      <c r="F196" s="4">
        <v>164147.34</v>
      </c>
      <c r="G196" s="4">
        <v>16984.009999999998</v>
      </c>
      <c r="H196" s="4">
        <v>0</v>
      </c>
      <c r="I196" s="4">
        <v>174401.62</v>
      </c>
      <c r="J196" s="4">
        <v>160025.74</v>
      </c>
    </row>
    <row r="197" spans="1:10">
      <c r="A197" s="3" t="s">
        <v>86</v>
      </c>
      <c r="B197" s="3" t="s">
        <v>11</v>
      </c>
      <c r="C197" s="3" t="s">
        <v>69</v>
      </c>
      <c r="D197" s="3">
        <v>1.5</v>
      </c>
      <c r="E197" s="3" t="s">
        <v>70</v>
      </c>
      <c r="F197" s="4">
        <v>256675.8</v>
      </c>
      <c r="G197" s="4">
        <v>5918.51</v>
      </c>
      <c r="H197" s="4">
        <v>0</v>
      </c>
      <c r="I197" s="4">
        <v>256743.12</v>
      </c>
      <c r="J197" s="4">
        <v>234305.69</v>
      </c>
    </row>
    <row r="198" spans="1:10">
      <c r="A198" s="3" t="s">
        <v>86</v>
      </c>
      <c r="B198" s="3" t="s">
        <v>11</v>
      </c>
      <c r="C198" s="3" t="s">
        <v>71</v>
      </c>
      <c r="D198" s="3">
        <v>1.5</v>
      </c>
      <c r="E198" s="3" t="s">
        <v>72</v>
      </c>
      <c r="F198" s="4">
        <v>725192.4</v>
      </c>
      <c r="G198" s="4">
        <v>0</v>
      </c>
      <c r="H198" s="4">
        <v>-5986.75</v>
      </c>
      <c r="I198" s="4">
        <v>683805.91</v>
      </c>
      <c r="J198" s="4">
        <v>625385.42000000004</v>
      </c>
    </row>
    <row r="199" spans="1:10">
      <c r="A199" s="3" t="s">
        <v>86</v>
      </c>
      <c r="B199" s="3" t="s">
        <v>11</v>
      </c>
      <c r="C199" s="3" t="s">
        <v>71</v>
      </c>
      <c r="D199" s="3">
        <v>1.5</v>
      </c>
      <c r="E199" s="3" t="s">
        <v>73</v>
      </c>
      <c r="F199" s="4">
        <v>848428.26</v>
      </c>
      <c r="G199" s="4">
        <v>0</v>
      </c>
      <c r="H199" s="4">
        <v>-345589.72</v>
      </c>
      <c r="I199" s="4">
        <v>468066.71</v>
      </c>
      <c r="J199" s="4">
        <v>429794.73</v>
      </c>
    </row>
    <row r="200" spans="1:10">
      <c r="A200" s="3" t="s">
        <v>86</v>
      </c>
      <c r="B200" s="3" t="s">
        <v>11</v>
      </c>
      <c r="C200" s="3" t="s">
        <v>71</v>
      </c>
      <c r="D200" s="3">
        <v>1.5</v>
      </c>
      <c r="E200" s="3" t="s">
        <v>74</v>
      </c>
      <c r="F200" s="4">
        <v>409422.24</v>
      </c>
      <c r="G200" s="4">
        <v>39858.31</v>
      </c>
      <c r="H200" s="4">
        <v>0</v>
      </c>
      <c r="I200" s="4">
        <v>442479.65</v>
      </c>
      <c r="J200" s="4">
        <v>405453.8</v>
      </c>
    </row>
    <row r="201" spans="1:10">
      <c r="A201" s="3" t="s">
        <v>86</v>
      </c>
      <c r="B201" s="3" t="s">
        <v>11</v>
      </c>
      <c r="C201" s="3" t="s">
        <v>71</v>
      </c>
      <c r="D201" s="3">
        <v>1.5</v>
      </c>
      <c r="E201" s="3" t="s">
        <v>75</v>
      </c>
      <c r="F201" s="4">
        <v>214831.02</v>
      </c>
      <c r="G201" s="4">
        <v>7833.69</v>
      </c>
      <c r="H201" s="4">
        <v>0</v>
      </c>
      <c r="I201" s="4">
        <v>218629.38</v>
      </c>
      <c r="J201" s="4">
        <v>200016.16</v>
      </c>
    </row>
    <row r="202" spans="1:10">
      <c r="A202" s="3" t="s">
        <v>86</v>
      </c>
      <c r="B202" s="3" t="s">
        <v>11</v>
      </c>
      <c r="C202" s="3" t="s">
        <v>76</v>
      </c>
      <c r="D202" s="3">
        <v>1.5</v>
      </c>
      <c r="E202" s="3" t="s">
        <v>77</v>
      </c>
      <c r="F202" s="4">
        <v>760009.98</v>
      </c>
      <c r="G202" s="4">
        <v>0</v>
      </c>
      <c r="H202" s="4">
        <v>-88544.74</v>
      </c>
      <c r="I202" s="4">
        <v>634884.52</v>
      </c>
      <c r="J202" s="4">
        <v>577130.46</v>
      </c>
    </row>
    <row r="203" spans="1:10">
      <c r="A203" s="3" t="s">
        <v>86</v>
      </c>
      <c r="B203" s="3" t="s">
        <v>11</v>
      </c>
      <c r="C203" s="3" t="s">
        <v>78</v>
      </c>
      <c r="D203" s="3">
        <v>1.5</v>
      </c>
      <c r="E203" s="3" t="s">
        <v>79</v>
      </c>
      <c r="F203" s="4">
        <v>1632261.18</v>
      </c>
      <c r="G203" s="4">
        <v>82306.55</v>
      </c>
      <c r="H203" s="4">
        <v>0</v>
      </c>
      <c r="I203" s="4">
        <v>1714567.73</v>
      </c>
      <c r="J203" s="4">
        <v>1596823.01</v>
      </c>
    </row>
    <row r="204" spans="1:10">
      <c r="A204" s="3" t="s">
        <v>86</v>
      </c>
      <c r="B204" s="3" t="s">
        <v>11</v>
      </c>
      <c r="C204" s="3" t="s">
        <v>80</v>
      </c>
      <c r="D204" s="3">
        <v>1.5</v>
      </c>
      <c r="E204" s="3" t="s">
        <v>81</v>
      </c>
      <c r="F204" s="4">
        <v>307472.94</v>
      </c>
      <c r="G204" s="4">
        <v>0</v>
      </c>
      <c r="H204" s="4">
        <v>-42122.58</v>
      </c>
      <c r="I204" s="4">
        <v>249276.11</v>
      </c>
      <c r="J204" s="4">
        <v>231392.58</v>
      </c>
    </row>
    <row r="205" spans="1:10">
      <c r="A205" s="3" t="s">
        <v>87</v>
      </c>
      <c r="B205" s="3" t="s">
        <v>11</v>
      </c>
      <c r="C205" s="3" t="s">
        <v>12</v>
      </c>
      <c r="D205" s="3">
        <v>1.5</v>
      </c>
      <c r="E205" s="3" t="s">
        <v>13</v>
      </c>
      <c r="F205" s="4">
        <v>394332.62</v>
      </c>
      <c r="G205" s="4">
        <v>0</v>
      </c>
      <c r="H205" s="4">
        <v>-180703.89</v>
      </c>
      <c r="I205" s="4">
        <v>185708.56</v>
      </c>
      <c r="J205" s="4">
        <v>123667.66</v>
      </c>
    </row>
    <row r="206" spans="1:10">
      <c r="A206" s="3" t="s">
        <v>87</v>
      </c>
      <c r="B206" s="3" t="s">
        <v>11</v>
      </c>
      <c r="C206" s="3" t="s">
        <v>14</v>
      </c>
      <c r="D206" s="3">
        <v>1.5</v>
      </c>
      <c r="E206" s="3" t="s">
        <v>15</v>
      </c>
      <c r="F206" s="4">
        <v>445490.1</v>
      </c>
      <c r="G206" s="4">
        <v>0</v>
      </c>
      <c r="H206" s="4">
        <v>-74248.350000000006</v>
      </c>
      <c r="I206" s="4">
        <v>11525.54</v>
      </c>
      <c r="J206" s="4">
        <v>7898.52</v>
      </c>
    </row>
    <row r="207" spans="1:10">
      <c r="A207" s="3" t="s">
        <v>87</v>
      </c>
      <c r="B207" s="3" t="s">
        <v>11</v>
      </c>
      <c r="C207" s="3" t="s">
        <v>17</v>
      </c>
      <c r="D207" s="3">
        <v>1.5</v>
      </c>
      <c r="E207" s="3" t="s">
        <v>18</v>
      </c>
      <c r="F207" s="4">
        <v>153018.14000000001</v>
      </c>
      <c r="G207" s="4">
        <v>0</v>
      </c>
      <c r="H207" s="4">
        <v>-85867.06</v>
      </c>
      <c r="I207" s="4">
        <v>67151.08</v>
      </c>
      <c r="J207" s="4">
        <v>42467.02</v>
      </c>
    </row>
    <row r="208" spans="1:10">
      <c r="A208" s="3" t="s">
        <v>87</v>
      </c>
      <c r="B208" s="3" t="s">
        <v>11</v>
      </c>
      <c r="C208" s="3" t="s">
        <v>19</v>
      </c>
      <c r="D208" s="3">
        <v>1.5</v>
      </c>
      <c r="E208" s="3" t="s">
        <v>20</v>
      </c>
      <c r="F208" s="4">
        <v>34434.75</v>
      </c>
      <c r="G208" s="4">
        <v>0</v>
      </c>
      <c r="H208" s="4">
        <v>-17854.18</v>
      </c>
      <c r="I208" s="4">
        <v>14262.86</v>
      </c>
      <c r="J208" s="4">
        <v>9534.41</v>
      </c>
    </row>
    <row r="209" spans="1:10">
      <c r="A209" s="3" t="s">
        <v>87</v>
      </c>
      <c r="B209" s="3" t="s">
        <v>11</v>
      </c>
      <c r="C209" s="3" t="s">
        <v>19</v>
      </c>
      <c r="D209" s="3">
        <v>1.5</v>
      </c>
      <c r="E209" s="3" t="s">
        <v>21</v>
      </c>
      <c r="F209" s="4">
        <v>87137.57</v>
      </c>
      <c r="G209" s="4">
        <v>0</v>
      </c>
      <c r="H209" s="4">
        <v>-31307.94</v>
      </c>
      <c r="I209" s="4">
        <v>44361.93</v>
      </c>
      <c r="J209" s="4">
        <v>31411.79</v>
      </c>
    </row>
    <row r="210" spans="1:10">
      <c r="A210" s="3" t="s">
        <v>87</v>
      </c>
      <c r="B210" s="3" t="s">
        <v>11</v>
      </c>
      <c r="C210" s="3" t="s">
        <v>22</v>
      </c>
      <c r="D210" s="3">
        <v>1.5</v>
      </c>
      <c r="E210" s="3" t="s">
        <v>23</v>
      </c>
      <c r="F210" s="4">
        <v>225805.73</v>
      </c>
      <c r="G210" s="4">
        <v>0</v>
      </c>
      <c r="H210" s="4">
        <v>-125782.88</v>
      </c>
      <c r="I210" s="4">
        <v>85095.29</v>
      </c>
      <c r="J210" s="4">
        <v>56432.6</v>
      </c>
    </row>
    <row r="211" spans="1:10">
      <c r="A211" s="3" t="s">
        <v>87</v>
      </c>
      <c r="B211" s="3" t="s">
        <v>11</v>
      </c>
      <c r="C211" s="3" t="s">
        <v>24</v>
      </c>
      <c r="D211" s="3">
        <v>1.5</v>
      </c>
      <c r="E211" s="3" t="s">
        <v>25</v>
      </c>
      <c r="F211" s="4">
        <v>596159.22</v>
      </c>
      <c r="G211" s="4">
        <v>0</v>
      </c>
      <c r="H211" s="4">
        <v>-260785.96</v>
      </c>
      <c r="I211" s="4">
        <v>283530.84000000003</v>
      </c>
      <c r="J211" s="4">
        <v>190409.84</v>
      </c>
    </row>
    <row r="212" spans="1:10">
      <c r="A212" s="3" t="s">
        <v>87</v>
      </c>
      <c r="B212" s="3" t="s">
        <v>11</v>
      </c>
      <c r="C212" s="3" t="s">
        <v>24</v>
      </c>
      <c r="D212" s="3">
        <v>1.5</v>
      </c>
      <c r="E212" s="3" t="s">
        <v>26</v>
      </c>
      <c r="F212" s="4">
        <v>65174.74</v>
      </c>
      <c r="G212" s="4">
        <v>0</v>
      </c>
      <c r="H212" s="4">
        <v>-24461.42</v>
      </c>
      <c r="I212" s="4">
        <v>32333.3</v>
      </c>
      <c r="J212" s="4">
        <v>23837.23</v>
      </c>
    </row>
    <row r="213" spans="1:10">
      <c r="A213" s="3" t="s">
        <v>87</v>
      </c>
      <c r="B213" s="3" t="s">
        <v>11</v>
      </c>
      <c r="C213" s="3" t="s">
        <v>27</v>
      </c>
      <c r="D213" s="3">
        <v>1.5</v>
      </c>
      <c r="E213" s="3" t="s">
        <v>28</v>
      </c>
      <c r="F213" s="4">
        <v>177688</v>
      </c>
      <c r="G213" s="4">
        <v>0</v>
      </c>
      <c r="H213" s="4">
        <v>-57186.02</v>
      </c>
      <c r="I213" s="4">
        <v>101016.11</v>
      </c>
      <c r="J213" s="4">
        <v>68761.78</v>
      </c>
    </row>
    <row r="214" spans="1:10">
      <c r="A214" s="3" t="s">
        <v>87</v>
      </c>
      <c r="B214" s="3" t="s">
        <v>11</v>
      </c>
      <c r="C214" s="3" t="s">
        <v>29</v>
      </c>
      <c r="D214" s="3">
        <v>1.5</v>
      </c>
      <c r="E214" s="3" t="s">
        <v>30</v>
      </c>
      <c r="F214" s="4">
        <v>17685.099999999999</v>
      </c>
      <c r="G214" s="4">
        <v>0</v>
      </c>
      <c r="H214" s="4">
        <v>-7611.03</v>
      </c>
      <c r="I214" s="4">
        <v>8665.84</v>
      </c>
      <c r="J214" s="4">
        <v>5792.93</v>
      </c>
    </row>
    <row r="215" spans="1:10">
      <c r="A215" s="3" t="s">
        <v>87</v>
      </c>
      <c r="B215" s="3" t="s">
        <v>11</v>
      </c>
      <c r="C215" s="3" t="s">
        <v>29</v>
      </c>
      <c r="D215" s="3">
        <v>1.5</v>
      </c>
      <c r="E215" s="3" t="s">
        <v>31</v>
      </c>
      <c r="F215" s="4">
        <v>629036.48</v>
      </c>
      <c r="G215" s="4">
        <v>0</v>
      </c>
      <c r="H215" s="4">
        <v>-314687.89</v>
      </c>
      <c r="I215" s="4">
        <v>231585.97</v>
      </c>
      <c r="J215" s="4">
        <v>151058.6</v>
      </c>
    </row>
    <row r="216" spans="1:10">
      <c r="A216" s="3" t="s">
        <v>87</v>
      </c>
      <c r="B216" s="3" t="s">
        <v>11</v>
      </c>
      <c r="C216" s="3" t="s">
        <v>29</v>
      </c>
      <c r="D216" s="3">
        <v>2.5</v>
      </c>
      <c r="E216" s="3" t="s">
        <v>31</v>
      </c>
      <c r="F216" s="4">
        <v>4286362.09</v>
      </c>
      <c r="G216" s="4">
        <v>0</v>
      </c>
      <c r="H216" s="4">
        <v>-3837507.21</v>
      </c>
      <c r="I216" s="4">
        <v>404561.98</v>
      </c>
      <c r="J216" s="4">
        <v>266057.23</v>
      </c>
    </row>
    <row r="217" spans="1:10">
      <c r="A217" s="3" t="s">
        <v>87</v>
      </c>
      <c r="B217" s="3" t="s">
        <v>11</v>
      </c>
      <c r="C217" s="3" t="s">
        <v>32</v>
      </c>
      <c r="D217" s="3">
        <v>1.5</v>
      </c>
      <c r="E217" s="3" t="s">
        <v>33</v>
      </c>
      <c r="F217" s="4">
        <v>89492.78</v>
      </c>
      <c r="G217" s="4">
        <v>0</v>
      </c>
      <c r="H217" s="4">
        <v>-41234.800000000003</v>
      </c>
      <c r="I217" s="4">
        <v>40695.040000000001</v>
      </c>
      <c r="J217" s="4">
        <v>26932.83</v>
      </c>
    </row>
    <row r="218" spans="1:10">
      <c r="A218" s="3" t="s">
        <v>87</v>
      </c>
      <c r="B218" s="3" t="s">
        <v>11</v>
      </c>
      <c r="C218" s="3" t="s">
        <v>34</v>
      </c>
      <c r="D218" s="3">
        <v>1.5</v>
      </c>
      <c r="E218" s="3" t="s">
        <v>35</v>
      </c>
      <c r="F218" s="4">
        <v>228705.45</v>
      </c>
      <c r="G218" s="4">
        <v>0</v>
      </c>
      <c r="H218" s="4">
        <v>-143841.28</v>
      </c>
      <c r="I218" s="4">
        <v>71791.89</v>
      </c>
      <c r="J218" s="4">
        <v>48489.54</v>
      </c>
    </row>
    <row r="219" spans="1:10">
      <c r="A219" s="3" t="s">
        <v>87</v>
      </c>
      <c r="B219" s="3" t="s">
        <v>11</v>
      </c>
      <c r="C219" s="3" t="s">
        <v>34</v>
      </c>
      <c r="D219" s="3">
        <v>1.5</v>
      </c>
      <c r="E219" s="3" t="s">
        <v>36</v>
      </c>
      <c r="F219" s="4">
        <v>166356.39000000001</v>
      </c>
      <c r="G219" s="4">
        <v>0</v>
      </c>
      <c r="H219" s="4">
        <v>-70803.98</v>
      </c>
      <c r="I219" s="4">
        <v>82306.34</v>
      </c>
      <c r="J219" s="4">
        <v>54974.84</v>
      </c>
    </row>
    <row r="220" spans="1:10">
      <c r="A220" s="3" t="s">
        <v>87</v>
      </c>
      <c r="B220" s="3" t="s">
        <v>11</v>
      </c>
      <c r="C220" s="3" t="s">
        <v>37</v>
      </c>
      <c r="D220" s="3">
        <v>1.1000000000000001</v>
      </c>
      <c r="E220" s="3" t="s">
        <v>38</v>
      </c>
      <c r="F220" s="4">
        <v>55215.94</v>
      </c>
      <c r="G220" s="4">
        <v>0</v>
      </c>
      <c r="H220" s="4">
        <v>-31453.78</v>
      </c>
      <c r="I220" s="4">
        <v>20270.580000000002</v>
      </c>
      <c r="J220" s="4">
        <v>13563.17</v>
      </c>
    </row>
    <row r="221" spans="1:10">
      <c r="A221" s="3" t="s">
        <v>87</v>
      </c>
      <c r="B221" s="3" t="s">
        <v>11</v>
      </c>
      <c r="C221" s="3" t="s">
        <v>37</v>
      </c>
      <c r="D221" s="3">
        <v>1.1000000000000001</v>
      </c>
      <c r="E221" s="3" t="s">
        <v>39</v>
      </c>
      <c r="F221" s="4">
        <v>1095214.07</v>
      </c>
      <c r="G221" s="4">
        <v>0</v>
      </c>
      <c r="H221" s="4">
        <v>-567348.32999999996</v>
      </c>
      <c r="I221" s="4">
        <v>462624.53</v>
      </c>
      <c r="J221" s="4">
        <v>305024.61</v>
      </c>
    </row>
    <row r="222" spans="1:10">
      <c r="A222" s="3" t="s">
        <v>87</v>
      </c>
      <c r="B222" s="3" t="s">
        <v>11</v>
      </c>
      <c r="C222" s="3" t="s">
        <v>37</v>
      </c>
      <c r="D222" s="3">
        <v>1.5</v>
      </c>
      <c r="E222" s="3" t="s">
        <v>41</v>
      </c>
      <c r="F222" s="4">
        <v>27829.11</v>
      </c>
      <c r="G222" s="4">
        <v>0</v>
      </c>
      <c r="H222" s="4">
        <v>-11908.84</v>
      </c>
      <c r="I222" s="4">
        <v>13694.85</v>
      </c>
      <c r="J222" s="4">
        <v>9154.7099999999991</v>
      </c>
    </row>
    <row r="223" spans="1:10">
      <c r="A223" s="3" t="s">
        <v>87</v>
      </c>
      <c r="B223" s="3" t="s">
        <v>11</v>
      </c>
      <c r="C223" s="3" t="s">
        <v>37</v>
      </c>
      <c r="D223" s="3">
        <v>1.5</v>
      </c>
      <c r="E223" s="3" t="s">
        <v>42</v>
      </c>
      <c r="F223" s="4">
        <v>111491.95</v>
      </c>
      <c r="G223" s="4">
        <v>0</v>
      </c>
      <c r="H223" s="4">
        <v>-50443.99</v>
      </c>
      <c r="I223" s="4">
        <v>53558.57</v>
      </c>
      <c r="J223" s="4">
        <v>35157</v>
      </c>
    </row>
    <row r="224" spans="1:10">
      <c r="A224" s="3" t="s">
        <v>87</v>
      </c>
      <c r="B224" s="3" t="s">
        <v>11</v>
      </c>
      <c r="C224" s="3" t="s">
        <v>37</v>
      </c>
      <c r="D224" s="3">
        <v>1.5</v>
      </c>
      <c r="E224" s="3" t="s">
        <v>43</v>
      </c>
      <c r="F224" s="4">
        <v>269487.71999999997</v>
      </c>
      <c r="G224" s="4">
        <v>0</v>
      </c>
      <c r="H224" s="4">
        <v>-126855.75</v>
      </c>
      <c r="I224" s="4">
        <v>124165.75999999999</v>
      </c>
      <c r="J224" s="4">
        <v>83155.06</v>
      </c>
    </row>
    <row r="225" spans="1:10">
      <c r="A225" s="3" t="s">
        <v>87</v>
      </c>
      <c r="B225" s="3" t="s">
        <v>11</v>
      </c>
      <c r="C225" s="3" t="s">
        <v>37</v>
      </c>
      <c r="D225" s="3">
        <v>1.5</v>
      </c>
      <c r="E225" s="3" t="s">
        <v>44</v>
      </c>
      <c r="F225" s="4">
        <v>17466.77</v>
      </c>
      <c r="G225" s="4">
        <v>0</v>
      </c>
      <c r="H225" s="4">
        <v>-7142.43</v>
      </c>
      <c r="I225" s="4">
        <v>8846.4699999999993</v>
      </c>
      <c r="J225" s="4">
        <v>5936.84</v>
      </c>
    </row>
    <row r="226" spans="1:10">
      <c r="A226" s="3" t="s">
        <v>87</v>
      </c>
      <c r="B226" s="3" t="s">
        <v>11</v>
      </c>
      <c r="C226" s="3" t="s">
        <v>37</v>
      </c>
      <c r="D226" s="3">
        <v>1.5</v>
      </c>
      <c r="E226" s="3" t="s">
        <v>45</v>
      </c>
      <c r="F226" s="4">
        <v>25061.759999999998</v>
      </c>
      <c r="G226" s="4">
        <v>0</v>
      </c>
      <c r="H226" s="4">
        <v>-10810.56</v>
      </c>
      <c r="I226" s="4">
        <v>12873.24</v>
      </c>
      <c r="J226" s="4">
        <v>8502.01</v>
      </c>
    </row>
    <row r="227" spans="1:10">
      <c r="A227" s="3" t="s">
        <v>87</v>
      </c>
      <c r="B227" s="3" t="s">
        <v>11</v>
      </c>
      <c r="C227" s="3" t="s">
        <v>37</v>
      </c>
      <c r="D227" s="3">
        <v>1.5</v>
      </c>
      <c r="E227" s="3" t="s">
        <v>46</v>
      </c>
      <c r="F227" s="4">
        <v>389113.7</v>
      </c>
      <c r="G227" s="4">
        <v>0</v>
      </c>
      <c r="H227" s="4">
        <v>-142765.07</v>
      </c>
      <c r="I227" s="4">
        <v>214979.65</v>
      </c>
      <c r="J227" s="4">
        <v>143055.51999999999</v>
      </c>
    </row>
    <row r="228" spans="1:10">
      <c r="A228" s="3" t="s">
        <v>87</v>
      </c>
      <c r="B228" s="3" t="s">
        <v>11</v>
      </c>
      <c r="C228" s="3" t="s">
        <v>37</v>
      </c>
      <c r="D228" s="3">
        <v>1.5</v>
      </c>
      <c r="E228" s="3" t="s">
        <v>40</v>
      </c>
      <c r="F228" s="4">
        <v>71168.77</v>
      </c>
      <c r="G228" s="4">
        <v>0</v>
      </c>
      <c r="H228" s="4">
        <v>-16027.62</v>
      </c>
      <c r="I228" s="4">
        <v>48410.13</v>
      </c>
      <c r="J228" s="4">
        <v>32669.33</v>
      </c>
    </row>
    <row r="229" spans="1:10">
      <c r="A229" s="3" t="s">
        <v>87</v>
      </c>
      <c r="B229" s="3" t="s">
        <v>11</v>
      </c>
      <c r="C229" s="3" t="s">
        <v>37</v>
      </c>
      <c r="D229" s="3">
        <v>1.5</v>
      </c>
      <c r="E229" s="3" t="s">
        <v>47</v>
      </c>
      <c r="F229" s="4">
        <v>21341.63</v>
      </c>
      <c r="G229" s="4">
        <v>0</v>
      </c>
      <c r="H229" s="4">
        <v>-8705.69</v>
      </c>
      <c r="I229" s="4">
        <v>10712.91</v>
      </c>
      <c r="J229" s="4">
        <v>7266.11</v>
      </c>
    </row>
    <row r="230" spans="1:10">
      <c r="A230" s="3" t="s">
        <v>87</v>
      </c>
      <c r="B230" s="3" t="s">
        <v>11</v>
      </c>
      <c r="C230" s="3" t="s">
        <v>37</v>
      </c>
      <c r="D230" s="3">
        <v>1.5</v>
      </c>
      <c r="E230" s="3" t="s">
        <v>48</v>
      </c>
      <c r="F230" s="4">
        <v>72331.59</v>
      </c>
      <c r="G230" s="4">
        <v>0</v>
      </c>
      <c r="H230" s="4">
        <v>-30736.35</v>
      </c>
      <c r="I230" s="4">
        <v>36501.370000000003</v>
      </c>
      <c r="J230" s="4">
        <v>23918.71</v>
      </c>
    </row>
    <row r="231" spans="1:10">
      <c r="A231" s="3" t="s">
        <v>87</v>
      </c>
      <c r="B231" s="3" t="s">
        <v>11</v>
      </c>
      <c r="C231" s="3" t="s">
        <v>49</v>
      </c>
      <c r="D231" s="3">
        <v>1.5</v>
      </c>
      <c r="E231" s="3" t="s">
        <v>50</v>
      </c>
      <c r="F231" s="4">
        <v>156044.35999999999</v>
      </c>
      <c r="G231" s="4">
        <v>0</v>
      </c>
      <c r="H231" s="4">
        <v>-72608.800000000003</v>
      </c>
      <c r="I231" s="4">
        <v>75019.09</v>
      </c>
      <c r="J231" s="4">
        <v>49610.59</v>
      </c>
    </row>
    <row r="232" spans="1:10">
      <c r="A232" s="3" t="s">
        <v>87</v>
      </c>
      <c r="B232" s="3" t="s">
        <v>11</v>
      </c>
      <c r="C232" s="3" t="s">
        <v>51</v>
      </c>
      <c r="D232" s="3">
        <v>1.5</v>
      </c>
      <c r="E232" s="3" t="s">
        <v>52</v>
      </c>
      <c r="F232" s="4">
        <v>594335</v>
      </c>
      <c r="G232" s="4">
        <v>0</v>
      </c>
      <c r="H232" s="4">
        <v>-285385.53000000003</v>
      </c>
      <c r="I232" s="4">
        <v>266565.26</v>
      </c>
      <c r="J232" s="4">
        <v>178047.47</v>
      </c>
    </row>
    <row r="233" spans="1:10">
      <c r="A233" s="3" t="s">
        <v>87</v>
      </c>
      <c r="B233" s="3" t="s">
        <v>11</v>
      </c>
      <c r="C233" s="3" t="s">
        <v>51</v>
      </c>
      <c r="D233" s="3">
        <v>1.5</v>
      </c>
      <c r="E233" s="3" t="s">
        <v>53</v>
      </c>
      <c r="F233" s="4">
        <v>294500.14</v>
      </c>
      <c r="G233" s="4">
        <v>0</v>
      </c>
      <c r="H233" s="4">
        <v>-194849.16</v>
      </c>
      <c r="I233" s="4">
        <v>87016.960000000006</v>
      </c>
      <c r="J233" s="4">
        <v>58068.21</v>
      </c>
    </row>
    <row r="234" spans="1:10">
      <c r="A234" s="3" t="s">
        <v>87</v>
      </c>
      <c r="B234" s="3" t="s">
        <v>11</v>
      </c>
      <c r="C234" s="3" t="s">
        <v>54</v>
      </c>
      <c r="D234" s="3">
        <v>1.5</v>
      </c>
      <c r="E234" s="3" t="s">
        <v>55</v>
      </c>
      <c r="F234" s="4">
        <v>498672.27</v>
      </c>
      <c r="G234" s="4">
        <v>0</v>
      </c>
      <c r="H234" s="4">
        <v>-210899.14</v>
      </c>
      <c r="I234" s="4">
        <v>255463.2</v>
      </c>
      <c r="J234" s="4">
        <v>167220.95000000001</v>
      </c>
    </row>
    <row r="235" spans="1:10">
      <c r="A235" s="3" t="s">
        <v>87</v>
      </c>
      <c r="B235" s="3" t="s">
        <v>11</v>
      </c>
      <c r="C235" s="3" t="s">
        <v>56</v>
      </c>
      <c r="D235" s="3">
        <v>1.5</v>
      </c>
      <c r="E235" s="3" t="s">
        <v>57</v>
      </c>
      <c r="F235" s="4">
        <v>183310.93</v>
      </c>
      <c r="G235" s="4">
        <v>0</v>
      </c>
      <c r="H235" s="4">
        <v>-76938.59</v>
      </c>
      <c r="I235" s="4">
        <v>93344.29</v>
      </c>
      <c r="J235" s="4">
        <v>63127.06</v>
      </c>
    </row>
    <row r="236" spans="1:10">
      <c r="A236" s="3" t="s">
        <v>87</v>
      </c>
      <c r="B236" s="3" t="s">
        <v>11</v>
      </c>
      <c r="C236" s="3" t="s">
        <v>58</v>
      </c>
      <c r="D236" s="3">
        <v>1.5</v>
      </c>
      <c r="E236" s="3" t="s">
        <v>59</v>
      </c>
      <c r="F236" s="4">
        <v>278467.71000000002</v>
      </c>
      <c r="G236" s="4">
        <v>0</v>
      </c>
      <c r="H236" s="4">
        <v>-125525.38</v>
      </c>
      <c r="I236" s="4">
        <v>129637.17</v>
      </c>
      <c r="J236" s="4">
        <v>86366.92</v>
      </c>
    </row>
    <row r="237" spans="1:10">
      <c r="A237" s="3" t="s">
        <v>87</v>
      </c>
      <c r="B237" s="3" t="s">
        <v>11</v>
      </c>
      <c r="C237" s="3" t="s">
        <v>58</v>
      </c>
      <c r="D237" s="3">
        <v>1.5</v>
      </c>
      <c r="E237" s="3" t="s">
        <v>60</v>
      </c>
      <c r="F237" s="4">
        <v>304706.52</v>
      </c>
      <c r="G237" s="4">
        <v>0</v>
      </c>
      <c r="H237" s="4">
        <v>-116406.41</v>
      </c>
      <c r="I237" s="4">
        <v>162109.89000000001</v>
      </c>
      <c r="J237" s="4">
        <v>108225.22</v>
      </c>
    </row>
    <row r="238" spans="1:10">
      <c r="A238" s="3" t="s">
        <v>87</v>
      </c>
      <c r="B238" s="3" t="s">
        <v>11</v>
      </c>
      <c r="C238" s="3" t="s">
        <v>58</v>
      </c>
      <c r="D238" s="3">
        <v>1.5</v>
      </c>
      <c r="E238" s="3" t="s">
        <v>61</v>
      </c>
      <c r="F238" s="4">
        <v>346782.26</v>
      </c>
      <c r="G238" s="4">
        <v>0</v>
      </c>
      <c r="H238" s="4">
        <v>-135855.22</v>
      </c>
      <c r="I238" s="4">
        <v>182345.25</v>
      </c>
      <c r="J238" s="4">
        <v>121551.15</v>
      </c>
    </row>
    <row r="239" spans="1:10">
      <c r="A239" s="3" t="s">
        <v>87</v>
      </c>
      <c r="B239" s="3" t="s">
        <v>11</v>
      </c>
      <c r="C239" s="3" t="s">
        <v>62</v>
      </c>
      <c r="D239" s="3">
        <v>1.5</v>
      </c>
      <c r="E239" s="3" t="s">
        <v>64</v>
      </c>
      <c r="F239" s="4">
        <v>210870.23</v>
      </c>
      <c r="G239" s="4">
        <v>0</v>
      </c>
      <c r="H239" s="4">
        <v>-86348.93</v>
      </c>
      <c r="I239" s="4">
        <v>108975.99</v>
      </c>
      <c r="J239" s="4">
        <v>71450.210000000006</v>
      </c>
    </row>
    <row r="240" spans="1:10">
      <c r="A240" s="3" t="s">
        <v>87</v>
      </c>
      <c r="B240" s="3" t="s">
        <v>11</v>
      </c>
      <c r="C240" s="3" t="s">
        <v>62</v>
      </c>
      <c r="D240" s="3">
        <v>1.5</v>
      </c>
      <c r="E240" s="3" t="s">
        <v>63</v>
      </c>
      <c r="F240" s="4">
        <v>62173.93</v>
      </c>
      <c r="G240" s="4">
        <v>0</v>
      </c>
      <c r="H240" s="4">
        <v>-20210.37</v>
      </c>
      <c r="I240" s="4">
        <v>36128.559999999998</v>
      </c>
      <c r="J240" s="4">
        <v>24393.200000000001</v>
      </c>
    </row>
    <row r="241" spans="1:10">
      <c r="A241" s="3" t="s">
        <v>87</v>
      </c>
      <c r="B241" s="3" t="s">
        <v>11</v>
      </c>
      <c r="C241" s="3" t="s">
        <v>65</v>
      </c>
      <c r="D241" s="3">
        <v>1.5</v>
      </c>
      <c r="E241" s="3" t="s">
        <v>66</v>
      </c>
      <c r="F241" s="4">
        <v>274076.44</v>
      </c>
      <c r="G241" s="4">
        <v>0</v>
      </c>
      <c r="H241" s="4">
        <v>-129965.17</v>
      </c>
      <c r="I241" s="4">
        <v>123227.69</v>
      </c>
      <c r="J241" s="4">
        <v>81966.66</v>
      </c>
    </row>
    <row r="242" spans="1:10">
      <c r="A242" s="3" t="s">
        <v>87</v>
      </c>
      <c r="B242" s="3" t="s">
        <v>11</v>
      </c>
      <c r="C242" s="3" t="s">
        <v>67</v>
      </c>
      <c r="D242" s="3">
        <v>1.5</v>
      </c>
      <c r="E242" s="3" t="s">
        <v>68</v>
      </c>
      <c r="F242" s="4">
        <v>39971.32</v>
      </c>
      <c r="G242" s="4">
        <v>0</v>
      </c>
      <c r="H242" s="4">
        <v>-13724.51</v>
      </c>
      <c r="I242" s="4">
        <v>22577.91</v>
      </c>
      <c r="J242" s="4">
        <v>15092.84</v>
      </c>
    </row>
    <row r="243" spans="1:10">
      <c r="A243" s="3" t="s">
        <v>87</v>
      </c>
      <c r="B243" s="3" t="s">
        <v>11</v>
      </c>
      <c r="C243" s="3" t="s">
        <v>69</v>
      </c>
      <c r="D243" s="3">
        <v>1.5</v>
      </c>
      <c r="E243" s="3" t="s">
        <v>70</v>
      </c>
      <c r="F243" s="4">
        <v>55132.32</v>
      </c>
      <c r="G243" s="4">
        <v>0</v>
      </c>
      <c r="H243" s="4">
        <v>-19592.490000000002</v>
      </c>
      <c r="I243" s="4">
        <v>29714.34</v>
      </c>
      <c r="J243" s="4">
        <v>20067.759999999998</v>
      </c>
    </row>
    <row r="244" spans="1:10">
      <c r="A244" s="3" t="s">
        <v>87</v>
      </c>
      <c r="B244" s="3" t="s">
        <v>11</v>
      </c>
      <c r="C244" s="3" t="s">
        <v>71</v>
      </c>
      <c r="D244" s="3">
        <v>1.5</v>
      </c>
      <c r="E244" s="3" t="s">
        <v>72</v>
      </c>
      <c r="F244" s="4">
        <v>189550.24</v>
      </c>
      <c r="G244" s="4">
        <v>0</v>
      </c>
      <c r="H244" s="4">
        <v>-77926.87</v>
      </c>
      <c r="I244" s="4">
        <v>97891.28</v>
      </c>
      <c r="J244" s="4">
        <v>65064.67</v>
      </c>
    </row>
    <row r="245" spans="1:10">
      <c r="A245" s="3" t="s">
        <v>87</v>
      </c>
      <c r="B245" s="3" t="s">
        <v>11</v>
      </c>
      <c r="C245" s="3" t="s">
        <v>71</v>
      </c>
      <c r="D245" s="3">
        <v>1.5</v>
      </c>
      <c r="E245" s="3" t="s">
        <v>73</v>
      </c>
      <c r="F245" s="4">
        <v>201761.28</v>
      </c>
      <c r="G245" s="4">
        <v>0</v>
      </c>
      <c r="H245" s="4">
        <v>-131072.26</v>
      </c>
      <c r="I245" s="4">
        <v>60807.81</v>
      </c>
      <c r="J245" s="4">
        <v>40648.69</v>
      </c>
    </row>
    <row r="246" spans="1:10">
      <c r="A246" s="3" t="s">
        <v>87</v>
      </c>
      <c r="B246" s="3" t="s">
        <v>11</v>
      </c>
      <c r="C246" s="3" t="s">
        <v>71</v>
      </c>
      <c r="D246" s="3">
        <v>1.5</v>
      </c>
      <c r="E246" s="3" t="s">
        <v>74</v>
      </c>
      <c r="F246" s="4">
        <v>84679.7</v>
      </c>
      <c r="G246" s="4">
        <v>0</v>
      </c>
      <c r="H246" s="4">
        <v>-28988</v>
      </c>
      <c r="I246" s="4">
        <v>46501.120000000003</v>
      </c>
      <c r="J246" s="4">
        <v>31122.400000000001</v>
      </c>
    </row>
    <row r="247" spans="1:10">
      <c r="A247" s="3" t="s">
        <v>87</v>
      </c>
      <c r="B247" s="3" t="s">
        <v>11</v>
      </c>
      <c r="C247" s="3" t="s">
        <v>71</v>
      </c>
      <c r="D247" s="3">
        <v>1.5</v>
      </c>
      <c r="E247" s="3" t="s">
        <v>75</v>
      </c>
      <c r="F247" s="4">
        <v>45354.05</v>
      </c>
      <c r="G247" s="4">
        <v>0</v>
      </c>
      <c r="H247" s="4">
        <v>-14254.88</v>
      </c>
      <c r="I247" s="4">
        <v>24988.6</v>
      </c>
      <c r="J247" s="4">
        <v>16599.2</v>
      </c>
    </row>
    <row r="248" spans="1:10">
      <c r="A248" s="3" t="s">
        <v>87</v>
      </c>
      <c r="B248" s="3" t="s">
        <v>11</v>
      </c>
      <c r="C248" s="3" t="s">
        <v>76</v>
      </c>
      <c r="D248" s="3">
        <v>1.5</v>
      </c>
      <c r="E248" s="3" t="s">
        <v>77</v>
      </c>
      <c r="F248" s="4">
        <v>226016.69</v>
      </c>
      <c r="G248" s="4">
        <v>0</v>
      </c>
      <c r="H248" s="4">
        <v>-123477.03</v>
      </c>
      <c r="I248" s="4">
        <v>88628.47</v>
      </c>
      <c r="J248" s="4">
        <v>58893.120000000003</v>
      </c>
    </row>
    <row r="249" spans="1:10">
      <c r="A249" s="3" t="s">
        <v>87</v>
      </c>
      <c r="B249" s="3" t="s">
        <v>11</v>
      </c>
      <c r="C249" s="3" t="s">
        <v>78</v>
      </c>
      <c r="D249" s="3">
        <v>1.5</v>
      </c>
      <c r="E249" s="3" t="s">
        <v>79</v>
      </c>
      <c r="F249" s="4">
        <v>467996.67</v>
      </c>
      <c r="G249" s="4">
        <v>0</v>
      </c>
      <c r="H249" s="4">
        <v>-206610.55</v>
      </c>
      <c r="I249" s="4">
        <v>233535.09</v>
      </c>
      <c r="J249" s="4">
        <v>154165.01</v>
      </c>
    </row>
    <row r="250" spans="1:10">
      <c r="A250" s="3" t="s">
        <v>87</v>
      </c>
      <c r="B250" s="3" t="s">
        <v>11</v>
      </c>
      <c r="C250" s="3" t="s">
        <v>80</v>
      </c>
      <c r="D250" s="3">
        <v>1.5</v>
      </c>
      <c r="E250" s="3" t="s">
        <v>81</v>
      </c>
      <c r="F250" s="4">
        <v>75803.63</v>
      </c>
      <c r="G250" s="4">
        <v>0</v>
      </c>
      <c r="H250" s="4">
        <v>-41666.22</v>
      </c>
      <c r="I250" s="4">
        <v>32359.59</v>
      </c>
      <c r="J250" s="4">
        <v>21202.3</v>
      </c>
    </row>
    <row r="251" spans="1:10">
      <c r="A251" s="3" t="s">
        <v>88</v>
      </c>
      <c r="B251" s="3" t="s">
        <v>11</v>
      </c>
      <c r="C251" s="3" t="s">
        <v>12</v>
      </c>
      <c r="D251" s="3">
        <v>1.5</v>
      </c>
      <c r="E251" s="3" t="s">
        <v>13</v>
      </c>
      <c r="F251" s="4">
        <v>451614.71999999997</v>
      </c>
      <c r="G251" s="4">
        <v>36000</v>
      </c>
      <c r="H251" s="4">
        <v>-46711.93</v>
      </c>
      <c r="I251" s="4">
        <v>413927.46</v>
      </c>
      <c r="J251" s="4">
        <v>348138.2</v>
      </c>
    </row>
    <row r="252" spans="1:10">
      <c r="A252" s="3" t="s">
        <v>88</v>
      </c>
      <c r="B252" s="3" t="s">
        <v>11</v>
      </c>
      <c r="C252" s="3" t="s">
        <v>14</v>
      </c>
      <c r="D252" s="3">
        <v>1.5</v>
      </c>
      <c r="E252" s="3" t="s">
        <v>15</v>
      </c>
      <c r="F252" s="4">
        <v>37280.76</v>
      </c>
      <c r="G252" s="4">
        <v>0</v>
      </c>
      <c r="H252" s="4">
        <v>-8389.57</v>
      </c>
      <c r="I252" s="4">
        <v>26015.63</v>
      </c>
      <c r="J252" s="4">
        <v>22085.19</v>
      </c>
    </row>
    <row r="253" spans="1:10">
      <c r="A253" s="3" t="s">
        <v>88</v>
      </c>
      <c r="B253" s="3" t="s">
        <v>11</v>
      </c>
      <c r="C253" s="3" t="s">
        <v>17</v>
      </c>
      <c r="D253" s="3">
        <v>1.5</v>
      </c>
      <c r="E253" s="3" t="s">
        <v>18</v>
      </c>
      <c r="F253" s="4">
        <v>188182.56</v>
      </c>
      <c r="G253" s="4">
        <v>0</v>
      </c>
      <c r="H253" s="4">
        <v>-18299.86</v>
      </c>
      <c r="I253" s="4">
        <v>154761.34</v>
      </c>
      <c r="J253" s="4">
        <v>125569.3</v>
      </c>
    </row>
    <row r="254" spans="1:10">
      <c r="A254" s="3" t="s">
        <v>88</v>
      </c>
      <c r="B254" s="3" t="s">
        <v>11</v>
      </c>
      <c r="C254" s="3" t="s">
        <v>19</v>
      </c>
      <c r="D254" s="3">
        <v>1.5</v>
      </c>
      <c r="E254" s="3" t="s">
        <v>20</v>
      </c>
      <c r="F254" s="4">
        <v>41936.28</v>
      </c>
      <c r="G254" s="4">
        <v>5.9</v>
      </c>
      <c r="H254" s="4">
        <v>-7134.38</v>
      </c>
      <c r="I254" s="4">
        <v>33700.339999999997</v>
      </c>
      <c r="J254" s="4">
        <v>28455.64</v>
      </c>
    </row>
    <row r="255" spans="1:10">
      <c r="A255" s="3" t="s">
        <v>88</v>
      </c>
      <c r="B255" s="3" t="s">
        <v>11</v>
      </c>
      <c r="C255" s="3" t="s">
        <v>19</v>
      </c>
      <c r="D255" s="3">
        <v>1.5</v>
      </c>
      <c r="E255" s="3" t="s">
        <v>21</v>
      </c>
      <c r="F255" s="4">
        <v>106645.08</v>
      </c>
      <c r="G255" s="4">
        <v>3997.06</v>
      </c>
      <c r="H255" s="4">
        <v>0</v>
      </c>
      <c r="I255" s="4">
        <v>103170.46</v>
      </c>
      <c r="J255" s="4">
        <v>89057.95</v>
      </c>
    </row>
    <row r="256" spans="1:10">
      <c r="A256" s="3" t="s">
        <v>88</v>
      </c>
      <c r="B256" s="3" t="s">
        <v>11</v>
      </c>
      <c r="C256" s="3" t="s">
        <v>22</v>
      </c>
      <c r="D256" s="3">
        <v>1.5</v>
      </c>
      <c r="E256" s="3" t="s">
        <v>23</v>
      </c>
      <c r="F256" s="4">
        <v>260332.14</v>
      </c>
      <c r="G256" s="4">
        <v>0</v>
      </c>
      <c r="H256" s="4">
        <v>-35378.17</v>
      </c>
      <c r="I256" s="4">
        <v>198709.41</v>
      </c>
      <c r="J256" s="4">
        <v>167128.64000000001</v>
      </c>
    </row>
    <row r="257" spans="1:10">
      <c r="A257" s="3" t="s">
        <v>88</v>
      </c>
      <c r="B257" s="3" t="s">
        <v>11</v>
      </c>
      <c r="C257" s="3" t="s">
        <v>24</v>
      </c>
      <c r="D257" s="3">
        <v>1.5</v>
      </c>
      <c r="E257" s="3" t="s">
        <v>25</v>
      </c>
      <c r="F257" s="4">
        <v>678307.8</v>
      </c>
      <c r="G257" s="4">
        <v>18371.349999999999</v>
      </c>
      <c r="H257" s="4">
        <v>0</v>
      </c>
      <c r="I257" s="4">
        <v>663275.85</v>
      </c>
      <c r="J257" s="4">
        <v>559650.80000000005</v>
      </c>
    </row>
    <row r="258" spans="1:10">
      <c r="A258" s="3" t="s">
        <v>88</v>
      </c>
      <c r="B258" s="3" t="s">
        <v>11</v>
      </c>
      <c r="C258" s="3" t="s">
        <v>24</v>
      </c>
      <c r="D258" s="3">
        <v>1.5</v>
      </c>
      <c r="E258" s="3" t="s">
        <v>26</v>
      </c>
      <c r="F258" s="4">
        <v>79630.62</v>
      </c>
      <c r="G258" s="4">
        <v>5022.26</v>
      </c>
      <c r="H258" s="4">
        <v>0</v>
      </c>
      <c r="I258" s="4">
        <v>78458.149999999994</v>
      </c>
      <c r="J258" s="4">
        <v>69472.88</v>
      </c>
    </row>
    <row r="259" spans="1:10">
      <c r="A259" s="3" t="s">
        <v>88</v>
      </c>
      <c r="B259" s="3" t="s">
        <v>11</v>
      </c>
      <c r="C259" s="3" t="s">
        <v>27</v>
      </c>
      <c r="D259" s="3">
        <v>1.5</v>
      </c>
      <c r="E259" s="3" t="s">
        <v>28</v>
      </c>
      <c r="F259" s="4">
        <v>213820.86</v>
      </c>
      <c r="G259" s="4">
        <v>15532.37</v>
      </c>
      <c r="H259" s="4">
        <v>0</v>
      </c>
      <c r="I259" s="4">
        <v>223256.44</v>
      </c>
      <c r="J259" s="4">
        <v>187341.57</v>
      </c>
    </row>
    <row r="260" spans="1:10">
      <c r="A260" s="3" t="s">
        <v>88</v>
      </c>
      <c r="B260" s="3" t="s">
        <v>11</v>
      </c>
      <c r="C260" s="3" t="s">
        <v>29</v>
      </c>
      <c r="D260" s="3">
        <v>1.5</v>
      </c>
      <c r="E260" s="3" t="s">
        <v>30</v>
      </c>
      <c r="F260" s="4">
        <v>21345.119999999999</v>
      </c>
      <c r="G260" s="4">
        <v>0</v>
      </c>
      <c r="H260" s="4">
        <v>-506.61</v>
      </c>
      <c r="I260" s="4">
        <v>20112.87</v>
      </c>
      <c r="J260" s="4">
        <v>16919.830000000002</v>
      </c>
    </row>
    <row r="261" spans="1:10">
      <c r="A261" s="3" t="s">
        <v>88</v>
      </c>
      <c r="B261" s="3" t="s">
        <v>11</v>
      </c>
      <c r="C261" s="3" t="s">
        <v>29</v>
      </c>
      <c r="D261" s="3">
        <v>1.5</v>
      </c>
      <c r="E261" s="3" t="s">
        <v>31</v>
      </c>
      <c r="F261" s="4">
        <v>742698.18</v>
      </c>
      <c r="G261" s="4">
        <v>46048.54</v>
      </c>
      <c r="H261" s="4">
        <v>-106464.43</v>
      </c>
      <c r="I261" s="4">
        <v>540271.09</v>
      </c>
      <c r="J261" s="4">
        <v>451382.76</v>
      </c>
    </row>
    <row r="262" spans="1:10">
      <c r="A262" s="3" t="s">
        <v>88</v>
      </c>
      <c r="B262" s="3" t="s">
        <v>11</v>
      </c>
      <c r="C262" s="3" t="s">
        <v>29</v>
      </c>
      <c r="D262" s="3">
        <v>2.5</v>
      </c>
      <c r="E262" s="3" t="s">
        <v>31</v>
      </c>
      <c r="F262" s="4">
        <v>3281109.48</v>
      </c>
      <c r="G262" s="4">
        <v>0</v>
      </c>
      <c r="H262" s="4">
        <v>-2414962.75</v>
      </c>
      <c r="I262" s="4">
        <v>820064.6</v>
      </c>
      <c r="J262" s="4">
        <v>667221.97</v>
      </c>
    </row>
    <row r="263" spans="1:10">
      <c r="A263" s="3" t="s">
        <v>88</v>
      </c>
      <c r="B263" s="3" t="s">
        <v>11</v>
      </c>
      <c r="C263" s="3" t="s">
        <v>32</v>
      </c>
      <c r="D263" s="3">
        <v>1.5</v>
      </c>
      <c r="E263" s="3" t="s">
        <v>33</v>
      </c>
      <c r="F263" s="4">
        <v>109269.3</v>
      </c>
      <c r="G263" s="4">
        <v>0</v>
      </c>
      <c r="H263" s="4">
        <v>-10193.08</v>
      </c>
      <c r="I263" s="4">
        <v>94132.32</v>
      </c>
      <c r="J263" s="4">
        <v>78849.47</v>
      </c>
    </row>
    <row r="264" spans="1:10">
      <c r="A264" s="3" t="s">
        <v>88</v>
      </c>
      <c r="B264" s="3" t="s">
        <v>11</v>
      </c>
      <c r="C264" s="3" t="s">
        <v>34</v>
      </c>
      <c r="D264" s="3">
        <v>1.5</v>
      </c>
      <c r="E264" s="3" t="s">
        <v>35</v>
      </c>
      <c r="F264" s="4">
        <v>278467.44</v>
      </c>
      <c r="G264" s="4">
        <v>0</v>
      </c>
      <c r="H264" s="4">
        <v>-64362.400000000001</v>
      </c>
      <c r="I264" s="4">
        <v>170761.24</v>
      </c>
      <c r="J264" s="4">
        <v>144729.70000000001</v>
      </c>
    </row>
    <row r="265" spans="1:10">
      <c r="A265" s="3" t="s">
        <v>88</v>
      </c>
      <c r="B265" s="3" t="s">
        <v>11</v>
      </c>
      <c r="C265" s="3" t="s">
        <v>34</v>
      </c>
      <c r="D265" s="3">
        <v>1.5</v>
      </c>
      <c r="E265" s="3" t="s">
        <v>36</v>
      </c>
      <c r="F265" s="4">
        <v>202687.14</v>
      </c>
      <c r="G265" s="4">
        <v>0</v>
      </c>
      <c r="H265" s="4">
        <v>-6645.77</v>
      </c>
      <c r="I265" s="4">
        <v>189260.28</v>
      </c>
      <c r="J265" s="4">
        <v>159137.25</v>
      </c>
    </row>
    <row r="266" spans="1:10">
      <c r="A266" s="3" t="s">
        <v>88</v>
      </c>
      <c r="B266" s="3" t="s">
        <v>11</v>
      </c>
      <c r="C266" s="3" t="s">
        <v>37</v>
      </c>
      <c r="D266" s="3">
        <v>1.1000000000000001</v>
      </c>
      <c r="E266" s="3" t="s">
        <v>38</v>
      </c>
      <c r="F266" s="4">
        <v>67084.14</v>
      </c>
      <c r="G266" s="4">
        <v>0</v>
      </c>
      <c r="H266" s="4">
        <v>-12428.29</v>
      </c>
      <c r="I266" s="4">
        <v>48588.91</v>
      </c>
      <c r="J266" s="4">
        <v>41060.21</v>
      </c>
    </row>
    <row r="267" spans="1:10">
      <c r="A267" s="3" t="s">
        <v>88</v>
      </c>
      <c r="B267" s="3" t="s">
        <v>11</v>
      </c>
      <c r="C267" s="3" t="s">
        <v>37</v>
      </c>
      <c r="D267" s="3">
        <v>1.1000000000000001</v>
      </c>
      <c r="E267" s="3" t="s">
        <v>39</v>
      </c>
      <c r="F267" s="4">
        <v>1241955.1200000001</v>
      </c>
      <c r="G267" s="4">
        <v>0</v>
      </c>
      <c r="H267" s="4">
        <v>-104909.53</v>
      </c>
      <c r="I267" s="4">
        <v>1037649.38</v>
      </c>
      <c r="J267" s="4">
        <v>862942.35</v>
      </c>
    </row>
    <row r="268" spans="1:10">
      <c r="A268" s="3" t="s">
        <v>88</v>
      </c>
      <c r="B268" s="3" t="s">
        <v>11</v>
      </c>
      <c r="C268" s="3" t="s">
        <v>37</v>
      </c>
      <c r="D268" s="3">
        <v>1.5</v>
      </c>
      <c r="E268" s="3" t="s">
        <v>41</v>
      </c>
      <c r="F268" s="4">
        <v>33470.699999999997</v>
      </c>
      <c r="G268" s="4">
        <v>4676.49</v>
      </c>
      <c r="H268" s="4">
        <v>0</v>
      </c>
      <c r="I268" s="4">
        <v>34359.82</v>
      </c>
      <c r="J268" s="4">
        <v>29292.69</v>
      </c>
    </row>
    <row r="269" spans="1:10">
      <c r="A269" s="3" t="s">
        <v>88</v>
      </c>
      <c r="B269" s="3" t="s">
        <v>11</v>
      </c>
      <c r="C269" s="3" t="s">
        <v>37</v>
      </c>
      <c r="D269" s="3">
        <v>1.5</v>
      </c>
      <c r="E269" s="3" t="s">
        <v>42</v>
      </c>
      <c r="F269" s="4">
        <v>128147.58</v>
      </c>
      <c r="G269" s="4">
        <v>0</v>
      </c>
      <c r="H269" s="4">
        <v>-267.45999999999998</v>
      </c>
      <c r="I269" s="4">
        <v>126136.32000000001</v>
      </c>
      <c r="J269" s="4">
        <v>105586.48</v>
      </c>
    </row>
    <row r="270" spans="1:10">
      <c r="A270" s="3" t="s">
        <v>88</v>
      </c>
      <c r="B270" s="3" t="s">
        <v>11</v>
      </c>
      <c r="C270" s="3" t="s">
        <v>37</v>
      </c>
      <c r="D270" s="3">
        <v>1.5</v>
      </c>
      <c r="E270" s="3" t="s">
        <v>43</v>
      </c>
      <c r="F270" s="4">
        <v>304837.74</v>
      </c>
      <c r="G270" s="4">
        <v>0</v>
      </c>
      <c r="H270" s="4">
        <v>-20095.560000000001</v>
      </c>
      <c r="I270" s="4">
        <v>283450.43</v>
      </c>
      <c r="J270" s="4">
        <v>237702.32</v>
      </c>
    </row>
    <row r="271" spans="1:10">
      <c r="A271" s="3" t="s">
        <v>88</v>
      </c>
      <c r="B271" s="3" t="s">
        <v>11</v>
      </c>
      <c r="C271" s="3" t="s">
        <v>37</v>
      </c>
      <c r="D271" s="3">
        <v>1.5</v>
      </c>
      <c r="E271" s="3" t="s">
        <v>44</v>
      </c>
      <c r="F271" s="4">
        <v>20316.66</v>
      </c>
      <c r="G271" s="4">
        <v>0</v>
      </c>
      <c r="H271" s="4">
        <v>-1675.25</v>
      </c>
      <c r="I271" s="4">
        <v>18111.080000000002</v>
      </c>
      <c r="J271" s="4">
        <v>14823.08</v>
      </c>
    </row>
    <row r="272" spans="1:10">
      <c r="A272" s="3" t="s">
        <v>88</v>
      </c>
      <c r="B272" s="3" t="s">
        <v>11</v>
      </c>
      <c r="C272" s="3" t="s">
        <v>37</v>
      </c>
      <c r="D272" s="3">
        <v>1.5</v>
      </c>
      <c r="E272" s="3" t="s">
        <v>45</v>
      </c>
      <c r="F272" s="4">
        <v>30249.9</v>
      </c>
      <c r="G272" s="4">
        <v>0</v>
      </c>
      <c r="H272" s="4">
        <v>-588.1</v>
      </c>
      <c r="I272" s="4">
        <v>28520.81</v>
      </c>
      <c r="J272" s="4">
        <v>23605.41</v>
      </c>
    </row>
    <row r="273" spans="1:10">
      <c r="A273" s="3" t="s">
        <v>88</v>
      </c>
      <c r="B273" s="3" t="s">
        <v>11</v>
      </c>
      <c r="C273" s="3" t="s">
        <v>37</v>
      </c>
      <c r="D273" s="3">
        <v>1.5</v>
      </c>
      <c r="E273" s="3" t="s">
        <v>46</v>
      </c>
      <c r="F273" s="4">
        <v>457503.66</v>
      </c>
      <c r="G273" s="4">
        <v>59816.83</v>
      </c>
      <c r="H273" s="4">
        <v>0</v>
      </c>
      <c r="I273" s="4">
        <v>497109.95</v>
      </c>
      <c r="J273" s="4">
        <v>415633.96</v>
      </c>
    </row>
    <row r="274" spans="1:10">
      <c r="A274" s="3" t="s">
        <v>88</v>
      </c>
      <c r="B274" s="3" t="s">
        <v>11</v>
      </c>
      <c r="C274" s="3" t="s">
        <v>37</v>
      </c>
      <c r="D274" s="3">
        <v>1.5</v>
      </c>
      <c r="E274" s="3" t="s">
        <v>40</v>
      </c>
      <c r="F274" s="4">
        <v>85274.34</v>
      </c>
      <c r="G274" s="4">
        <v>32244.35</v>
      </c>
      <c r="H274" s="4">
        <v>0</v>
      </c>
      <c r="I274" s="4">
        <v>112694.98</v>
      </c>
      <c r="J274" s="4">
        <v>95017.67</v>
      </c>
    </row>
    <row r="275" spans="1:10">
      <c r="A275" s="3" t="s">
        <v>88</v>
      </c>
      <c r="B275" s="3" t="s">
        <v>11</v>
      </c>
      <c r="C275" s="3" t="s">
        <v>37</v>
      </c>
      <c r="D275" s="3">
        <v>1.5</v>
      </c>
      <c r="E275" s="3" t="s">
        <v>47</v>
      </c>
      <c r="F275" s="4">
        <v>25718.82</v>
      </c>
      <c r="G275" s="4">
        <v>504.46</v>
      </c>
      <c r="H275" s="4">
        <v>0</v>
      </c>
      <c r="I275" s="4">
        <v>25315.63</v>
      </c>
      <c r="J275" s="4">
        <v>21450.97</v>
      </c>
    </row>
    <row r="276" spans="1:10">
      <c r="A276" s="3" t="s">
        <v>88</v>
      </c>
      <c r="B276" s="3" t="s">
        <v>11</v>
      </c>
      <c r="C276" s="3" t="s">
        <v>37</v>
      </c>
      <c r="D276" s="3">
        <v>1.5</v>
      </c>
      <c r="E276" s="3" t="s">
        <v>48</v>
      </c>
      <c r="F276" s="4">
        <v>87909.54</v>
      </c>
      <c r="G276" s="4">
        <v>1748.87</v>
      </c>
      <c r="H276" s="4">
        <v>0</v>
      </c>
      <c r="I276" s="4">
        <v>79814.820000000007</v>
      </c>
      <c r="J276" s="4">
        <v>65896.899999999994</v>
      </c>
    </row>
    <row r="277" spans="1:10">
      <c r="A277" s="3" t="s">
        <v>88</v>
      </c>
      <c r="B277" s="3" t="s">
        <v>11</v>
      </c>
      <c r="C277" s="3" t="s">
        <v>49</v>
      </c>
      <c r="D277" s="3">
        <v>1.5</v>
      </c>
      <c r="E277" s="3" t="s">
        <v>50</v>
      </c>
      <c r="F277" s="4">
        <v>186425.76</v>
      </c>
      <c r="G277" s="4">
        <v>0</v>
      </c>
      <c r="H277" s="4">
        <v>-10041.540000000001</v>
      </c>
      <c r="I277" s="4">
        <v>169700.25</v>
      </c>
      <c r="J277" s="4">
        <v>141382.66</v>
      </c>
    </row>
    <row r="278" spans="1:10">
      <c r="A278" s="3" t="s">
        <v>88</v>
      </c>
      <c r="B278" s="3" t="s">
        <v>11</v>
      </c>
      <c r="C278" s="3" t="s">
        <v>51</v>
      </c>
      <c r="D278" s="3">
        <v>1.5</v>
      </c>
      <c r="E278" s="3" t="s">
        <v>52</v>
      </c>
      <c r="F278" s="4">
        <v>725657.22</v>
      </c>
      <c r="G278" s="4">
        <v>0</v>
      </c>
      <c r="H278" s="4">
        <v>-43128.14</v>
      </c>
      <c r="I278" s="4">
        <v>648835.56999999995</v>
      </c>
      <c r="J278" s="4">
        <v>549654.22</v>
      </c>
    </row>
    <row r="279" spans="1:10">
      <c r="A279" s="3" t="s">
        <v>88</v>
      </c>
      <c r="B279" s="3" t="s">
        <v>11</v>
      </c>
      <c r="C279" s="3" t="s">
        <v>51</v>
      </c>
      <c r="D279" s="3">
        <v>1.5</v>
      </c>
      <c r="E279" s="3" t="s">
        <v>53</v>
      </c>
      <c r="F279" s="4">
        <v>357226.98</v>
      </c>
      <c r="G279" s="4">
        <v>0</v>
      </c>
      <c r="H279" s="4">
        <v>-95159.87</v>
      </c>
      <c r="I279" s="4">
        <v>205020.54</v>
      </c>
      <c r="J279" s="4">
        <v>171199.11</v>
      </c>
    </row>
    <row r="280" spans="1:10">
      <c r="A280" s="3" t="s">
        <v>88</v>
      </c>
      <c r="B280" s="3" t="s">
        <v>11</v>
      </c>
      <c r="C280" s="3" t="s">
        <v>54</v>
      </c>
      <c r="D280" s="3">
        <v>1.5</v>
      </c>
      <c r="E280" s="3" t="s">
        <v>55</v>
      </c>
      <c r="F280" s="4">
        <v>609258.23999999999</v>
      </c>
      <c r="G280" s="4">
        <v>0</v>
      </c>
      <c r="H280" s="4">
        <v>-9841.18</v>
      </c>
      <c r="I280" s="4">
        <v>580126.79</v>
      </c>
      <c r="J280" s="4">
        <v>482965.18</v>
      </c>
    </row>
    <row r="281" spans="1:10">
      <c r="A281" s="3" t="s">
        <v>88</v>
      </c>
      <c r="B281" s="3" t="s">
        <v>11</v>
      </c>
      <c r="C281" s="3" t="s">
        <v>56</v>
      </c>
      <c r="D281" s="3">
        <v>1.5</v>
      </c>
      <c r="E281" s="3" t="s">
        <v>57</v>
      </c>
      <c r="F281" s="4">
        <v>214263.72</v>
      </c>
      <c r="G281" s="4">
        <v>6820.95</v>
      </c>
      <c r="H281" s="4">
        <v>0</v>
      </c>
      <c r="I281" s="4">
        <v>215300.06</v>
      </c>
      <c r="J281" s="4">
        <v>182075.64</v>
      </c>
    </row>
    <row r="282" spans="1:10">
      <c r="A282" s="3" t="s">
        <v>88</v>
      </c>
      <c r="B282" s="3" t="s">
        <v>11</v>
      </c>
      <c r="C282" s="3" t="s">
        <v>58</v>
      </c>
      <c r="D282" s="3">
        <v>1.5</v>
      </c>
      <c r="E282" s="3" t="s">
        <v>59</v>
      </c>
      <c r="F282" s="4">
        <v>291054.18</v>
      </c>
      <c r="G282" s="4">
        <v>2791.71</v>
      </c>
      <c r="H282" s="4">
        <v>0</v>
      </c>
      <c r="I282" s="4">
        <v>287330.93</v>
      </c>
      <c r="J282" s="4">
        <v>239207.34</v>
      </c>
    </row>
    <row r="283" spans="1:10">
      <c r="A283" s="3" t="s">
        <v>88</v>
      </c>
      <c r="B283" s="3" t="s">
        <v>11</v>
      </c>
      <c r="C283" s="3" t="s">
        <v>58</v>
      </c>
      <c r="D283" s="3">
        <v>1.5</v>
      </c>
      <c r="E283" s="3" t="s">
        <v>60</v>
      </c>
      <c r="F283" s="4">
        <v>349705.68</v>
      </c>
      <c r="G283" s="4">
        <v>25480.52</v>
      </c>
      <c r="H283" s="4">
        <v>0</v>
      </c>
      <c r="I283" s="4">
        <v>372286.91</v>
      </c>
      <c r="J283" s="4">
        <v>311266.84999999998</v>
      </c>
    </row>
    <row r="284" spans="1:10">
      <c r="A284" s="3" t="s">
        <v>88</v>
      </c>
      <c r="B284" s="3" t="s">
        <v>11</v>
      </c>
      <c r="C284" s="3" t="s">
        <v>58</v>
      </c>
      <c r="D284" s="3">
        <v>1.5</v>
      </c>
      <c r="E284" s="3" t="s">
        <v>61</v>
      </c>
      <c r="F284" s="4">
        <v>396337.74</v>
      </c>
      <c r="G284" s="4">
        <v>24174.43</v>
      </c>
      <c r="H284" s="4">
        <v>0</v>
      </c>
      <c r="I284" s="4">
        <v>417494.76</v>
      </c>
      <c r="J284" s="4">
        <v>349113.92</v>
      </c>
    </row>
    <row r="285" spans="1:10">
      <c r="A285" s="3" t="s">
        <v>88</v>
      </c>
      <c r="B285" s="3" t="s">
        <v>11</v>
      </c>
      <c r="C285" s="3" t="s">
        <v>62</v>
      </c>
      <c r="D285" s="3">
        <v>1.5</v>
      </c>
      <c r="E285" s="3" t="s">
        <v>64</v>
      </c>
      <c r="F285" s="4">
        <v>246241.14</v>
      </c>
      <c r="G285" s="4">
        <v>14397.48</v>
      </c>
      <c r="H285" s="4">
        <v>0</v>
      </c>
      <c r="I285" s="4">
        <v>254509.32</v>
      </c>
      <c r="J285" s="4">
        <v>212519.2</v>
      </c>
    </row>
    <row r="286" spans="1:10">
      <c r="A286" s="3" t="s">
        <v>88</v>
      </c>
      <c r="B286" s="3" t="s">
        <v>11</v>
      </c>
      <c r="C286" s="3" t="s">
        <v>62</v>
      </c>
      <c r="D286" s="3">
        <v>1.5</v>
      </c>
      <c r="E286" s="3" t="s">
        <v>63</v>
      </c>
      <c r="F286" s="4">
        <v>72021.48</v>
      </c>
      <c r="G286" s="4">
        <v>12088.12</v>
      </c>
      <c r="H286" s="4">
        <v>0</v>
      </c>
      <c r="I286" s="4">
        <v>83062.320000000007</v>
      </c>
      <c r="J286" s="4">
        <v>70050.080000000002</v>
      </c>
    </row>
    <row r="287" spans="1:10">
      <c r="A287" s="3" t="s">
        <v>88</v>
      </c>
      <c r="B287" s="3" t="s">
        <v>11</v>
      </c>
      <c r="C287" s="3" t="s">
        <v>65</v>
      </c>
      <c r="D287" s="3">
        <v>1.5</v>
      </c>
      <c r="E287" s="3" t="s">
        <v>66</v>
      </c>
      <c r="F287" s="4">
        <v>334018.92</v>
      </c>
      <c r="G287" s="4">
        <v>0</v>
      </c>
      <c r="H287" s="4">
        <v>-13021.15</v>
      </c>
      <c r="I287" s="4">
        <v>299204.46999999997</v>
      </c>
      <c r="J287" s="4">
        <v>253607.29</v>
      </c>
    </row>
    <row r="288" spans="1:10">
      <c r="A288" s="3" t="s">
        <v>88</v>
      </c>
      <c r="B288" s="3" t="s">
        <v>11</v>
      </c>
      <c r="C288" s="3" t="s">
        <v>67</v>
      </c>
      <c r="D288" s="3">
        <v>1.5</v>
      </c>
      <c r="E288" s="3" t="s">
        <v>68</v>
      </c>
      <c r="F288" s="4">
        <v>48718.26</v>
      </c>
      <c r="G288" s="4">
        <v>5448.15</v>
      </c>
      <c r="H288" s="4">
        <v>0</v>
      </c>
      <c r="I288" s="4">
        <v>52421.58</v>
      </c>
      <c r="J288" s="4">
        <v>44168.88</v>
      </c>
    </row>
    <row r="289" spans="1:10">
      <c r="A289" s="3" t="s">
        <v>88</v>
      </c>
      <c r="B289" s="3" t="s">
        <v>11</v>
      </c>
      <c r="C289" s="3" t="s">
        <v>69</v>
      </c>
      <c r="D289" s="3">
        <v>1.5</v>
      </c>
      <c r="E289" s="3" t="s">
        <v>70</v>
      </c>
      <c r="F289" s="4">
        <v>62662.86</v>
      </c>
      <c r="G289" s="4">
        <v>3667.5</v>
      </c>
      <c r="H289" s="4">
        <v>0</v>
      </c>
      <c r="I289" s="4">
        <v>64871.16</v>
      </c>
      <c r="J289" s="4">
        <v>54023.68</v>
      </c>
    </row>
    <row r="290" spans="1:10">
      <c r="A290" s="3" t="s">
        <v>88</v>
      </c>
      <c r="B290" s="3" t="s">
        <v>11</v>
      </c>
      <c r="C290" s="3" t="s">
        <v>71</v>
      </c>
      <c r="D290" s="3">
        <v>1.5</v>
      </c>
      <c r="E290" s="3" t="s">
        <v>72</v>
      </c>
      <c r="F290" s="4">
        <v>230041.98</v>
      </c>
      <c r="G290" s="4">
        <v>2142.96</v>
      </c>
      <c r="H290" s="4">
        <v>0</v>
      </c>
      <c r="I290" s="4">
        <v>222610.28</v>
      </c>
      <c r="J290" s="4">
        <v>186353.8</v>
      </c>
    </row>
    <row r="291" spans="1:10">
      <c r="A291" s="3" t="s">
        <v>88</v>
      </c>
      <c r="B291" s="3" t="s">
        <v>11</v>
      </c>
      <c r="C291" s="3" t="s">
        <v>71</v>
      </c>
      <c r="D291" s="3">
        <v>1.5</v>
      </c>
      <c r="E291" s="3" t="s">
        <v>73</v>
      </c>
      <c r="F291" s="4">
        <v>244916.22</v>
      </c>
      <c r="G291" s="4">
        <v>0</v>
      </c>
      <c r="H291" s="4">
        <v>-93537.93</v>
      </c>
      <c r="I291" s="4">
        <v>142439.59</v>
      </c>
      <c r="J291" s="4">
        <v>120018.81</v>
      </c>
    </row>
    <row r="292" spans="1:10">
      <c r="A292" s="3" t="s">
        <v>88</v>
      </c>
      <c r="B292" s="3" t="s">
        <v>11</v>
      </c>
      <c r="C292" s="3" t="s">
        <v>71</v>
      </c>
      <c r="D292" s="3">
        <v>1.5</v>
      </c>
      <c r="E292" s="3" t="s">
        <v>74</v>
      </c>
      <c r="F292" s="4">
        <v>94116.9</v>
      </c>
      <c r="G292" s="4">
        <v>14319.47</v>
      </c>
      <c r="H292" s="4">
        <v>0</v>
      </c>
      <c r="I292" s="4">
        <v>108436.37</v>
      </c>
      <c r="J292" s="4">
        <v>92238.44</v>
      </c>
    </row>
    <row r="293" spans="1:10">
      <c r="A293" s="3" t="s">
        <v>88</v>
      </c>
      <c r="B293" s="3" t="s">
        <v>11</v>
      </c>
      <c r="C293" s="3" t="s">
        <v>71</v>
      </c>
      <c r="D293" s="3">
        <v>1.5</v>
      </c>
      <c r="E293" s="3" t="s">
        <v>75</v>
      </c>
      <c r="F293" s="4">
        <v>51832.92</v>
      </c>
      <c r="G293" s="4">
        <v>4076.42</v>
      </c>
      <c r="H293" s="4">
        <v>0</v>
      </c>
      <c r="I293" s="4">
        <v>55336.959999999999</v>
      </c>
      <c r="J293" s="4">
        <v>46023.73</v>
      </c>
    </row>
    <row r="294" spans="1:10">
      <c r="A294" s="3" t="s">
        <v>88</v>
      </c>
      <c r="B294" s="3" t="s">
        <v>11</v>
      </c>
      <c r="C294" s="3" t="s">
        <v>76</v>
      </c>
      <c r="D294" s="3">
        <v>1.5</v>
      </c>
      <c r="E294" s="3" t="s">
        <v>77</v>
      </c>
      <c r="F294" s="4">
        <v>238712.52</v>
      </c>
      <c r="G294" s="4">
        <v>0</v>
      </c>
      <c r="H294" s="4">
        <v>-22570.44</v>
      </c>
      <c r="I294" s="4">
        <v>204310.02</v>
      </c>
      <c r="J294" s="4">
        <v>170141.64</v>
      </c>
    </row>
    <row r="295" spans="1:10">
      <c r="A295" s="3" t="s">
        <v>88</v>
      </c>
      <c r="B295" s="3" t="s">
        <v>11</v>
      </c>
      <c r="C295" s="3" t="s">
        <v>78</v>
      </c>
      <c r="D295" s="3">
        <v>1.5</v>
      </c>
      <c r="E295" s="3" t="s">
        <v>79</v>
      </c>
      <c r="F295" s="4">
        <v>427568.52</v>
      </c>
      <c r="G295" s="4">
        <v>46446.11</v>
      </c>
      <c r="H295" s="4">
        <v>0</v>
      </c>
      <c r="I295" s="4">
        <v>474014.63</v>
      </c>
      <c r="J295" s="4">
        <v>393524.32</v>
      </c>
    </row>
    <row r="296" spans="1:10">
      <c r="A296" s="3" t="s">
        <v>88</v>
      </c>
      <c r="B296" s="3" t="s">
        <v>11</v>
      </c>
      <c r="C296" s="3" t="s">
        <v>80</v>
      </c>
      <c r="D296" s="3">
        <v>1.5</v>
      </c>
      <c r="E296" s="3" t="s">
        <v>81</v>
      </c>
      <c r="F296" s="4">
        <v>91979.46</v>
      </c>
      <c r="G296" s="4">
        <v>0</v>
      </c>
      <c r="H296" s="4">
        <v>-10193.36</v>
      </c>
      <c r="I296" s="4">
        <v>76432.77</v>
      </c>
      <c r="J296" s="4">
        <v>64633.24</v>
      </c>
    </row>
    <row r="297" spans="1:10">
      <c r="A297" s="3" t="s">
        <v>89</v>
      </c>
      <c r="B297" s="3" t="s">
        <v>11</v>
      </c>
      <c r="C297" s="3" t="s">
        <v>76</v>
      </c>
      <c r="D297" s="3">
        <v>1.5</v>
      </c>
      <c r="E297" s="3" t="s">
        <v>77</v>
      </c>
      <c r="F297" s="4">
        <v>1700000</v>
      </c>
      <c r="G297" s="4">
        <v>0</v>
      </c>
      <c r="H297" s="4">
        <v>0</v>
      </c>
      <c r="I297" s="4">
        <v>1300697.51</v>
      </c>
      <c r="J297" s="4">
        <v>1300697.51</v>
      </c>
    </row>
    <row r="298" spans="1:10">
      <c r="A298" s="3" t="s">
        <v>90</v>
      </c>
      <c r="B298" s="3" t="s">
        <v>11</v>
      </c>
      <c r="C298" s="3" t="s">
        <v>12</v>
      </c>
      <c r="D298" s="3">
        <v>1.5</v>
      </c>
      <c r="E298" s="3" t="s">
        <v>13</v>
      </c>
      <c r="F298" s="4">
        <v>97379.25</v>
      </c>
      <c r="G298" s="4">
        <v>0</v>
      </c>
      <c r="H298" s="4">
        <v>0</v>
      </c>
      <c r="I298" s="4">
        <v>97379.25</v>
      </c>
      <c r="J298" s="4">
        <v>97379.25</v>
      </c>
    </row>
    <row r="299" spans="1:10">
      <c r="A299" s="3" t="s">
        <v>90</v>
      </c>
      <c r="B299" s="3" t="s">
        <v>11</v>
      </c>
      <c r="C299" s="3" t="s">
        <v>14</v>
      </c>
      <c r="D299" s="3">
        <v>1.5</v>
      </c>
      <c r="E299" s="3" t="s">
        <v>15</v>
      </c>
      <c r="F299" s="4">
        <v>623226.73</v>
      </c>
      <c r="G299" s="4">
        <v>154858.51999999999</v>
      </c>
      <c r="H299" s="4">
        <v>0</v>
      </c>
      <c r="I299" s="4">
        <v>778085.25</v>
      </c>
      <c r="J299" s="4">
        <v>778085.25</v>
      </c>
    </row>
    <row r="300" spans="1:10">
      <c r="A300" s="3" t="s">
        <v>24</v>
      </c>
      <c r="B300" s="3" t="s">
        <v>11</v>
      </c>
      <c r="C300" s="3" t="s">
        <v>76</v>
      </c>
      <c r="D300" s="3">
        <v>1.5</v>
      </c>
      <c r="E300" s="3" t="s">
        <v>77</v>
      </c>
      <c r="F300" s="4">
        <v>2000000</v>
      </c>
      <c r="G300" s="4">
        <v>3661113.2</v>
      </c>
      <c r="H300" s="4">
        <v>-500000</v>
      </c>
      <c r="I300" s="4">
        <v>2997981.14</v>
      </c>
      <c r="J300" s="4">
        <v>2997981.14</v>
      </c>
    </row>
    <row r="301" spans="1:10">
      <c r="A301" s="3" t="s">
        <v>91</v>
      </c>
      <c r="B301" s="3" t="s">
        <v>11</v>
      </c>
      <c r="C301" s="3" t="s">
        <v>29</v>
      </c>
      <c r="D301" s="3">
        <v>2.5</v>
      </c>
      <c r="E301" s="3" t="s">
        <v>31</v>
      </c>
      <c r="F301" s="4">
        <v>350000</v>
      </c>
      <c r="G301" s="4">
        <v>0</v>
      </c>
      <c r="H301" s="4">
        <v>-189737.61</v>
      </c>
      <c r="I301" s="4">
        <v>152915.93</v>
      </c>
      <c r="J301" s="4">
        <v>152915.93</v>
      </c>
    </row>
    <row r="302" spans="1:10">
      <c r="A302" s="3" t="s">
        <v>92</v>
      </c>
      <c r="B302" s="3" t="s">
        <v>11</v>
      </c>
      <c r="C302" s="3" t="s">
        <v>12</v>
      </c>
      <c r="D302" s="3">
        <v>1.5</v>
      </c>
      <c r="E302" s="3" t="s">
        <v>13</v>
      </c>
      <c r="F302" s="4">
        <v>304391.21000000002</v>
      </c>
      <c r="G302" s="4">
        <v>18349.7</v>
      </c>
      <c r="H302" s="4">
        <v>-11490.22</v>
      </c>
      <c r="I302" s="4">
        <v>298479.13</v>
      </c>
      <c r="J302" s="4">
        <v>298479.13</v>
      </c>
    </row>
    <row r="303" spans="1:10">
      <c r="A303" s="3" t="s">
        <v>92</v>
      </c>
      <c r="B303" s="3" t="s">
        <v>11</v>
      </c>
      <c r="C303" s="3" t="s">
        <v>14</v>
      </c>
      <c r="D303" s="3">
        <v>1.5</v>
      </c>
      <c r="E303" s="3" t="s">
        <v>15</v>
      </c>
      <c r="F303" s="4">
        <v>60558.98</v>
      </c>
      <c r="G303" s="4">
        <v>0</v>
      </c>
      <c r="H303" s="4">
        <v>-20544.060000000001</v>
      </c>
      <c r="I303" s="4">
        <v>33506.68</v>
      </c>
      <c r="J303" s="4">
        <v>33506.68</v>
      </c>
    </row>
    <row r="304" spans="1:10">
      <c r="A304" s="3" t="s">
        <v>92</v>
      </c>
      <c r="B304" s="3" t="s">
        <v>11</v>
      </c>
      <c r="C304" s="3" t="s">
        <v>17</v>
      </c>
      <c r="D304" s="3">
        <v>1.5</v>
      </c>
      <c r="E304" s="3" t="s">
        <v>18</v>
      </c>
      <c r="F304" s="4">
        <v>92738.44</v>
      </c>
      <c r="G304" s="4">
        <v>1126.98</v>
      </c>
      <c r="H304" s="4">
        <v>-5252.59</v>
      </c>
      <c r="I304" s="4">
        <v>85127.21</v>
      </c>
      <c r="J304" s="4">
        <v>85127.21</v>
      </c>
    </row>
    <row r="305" spans="1:10">
      <c r="A305" s="3" t="s">
        <v>92</v>
      </c>
      <c r="B305" s="3" t="s">
        <v>11</v>
      </c>
      <c r="C305" s="3" t="s">
        <v>19</v>
      </c>
      <c r="D305" s="3">
        <v>1.5</v>
      </c>
      <c r="E305" s="3" t="s">
        <v>20</v>
      </c>
      <c r="F305" s="4">
        <v>47223.86</v>
      </c>
      <c r="G305" s="4">
        <v>0</v>
      </c>
      <c r="H305" s="4">
        <v>-13528.27</v>
      </c>
      <c r="I305" s="4">
        <v>33623.14</v>
      </c>
      <c r="J305" s="4">
        <v>33623.14</v>
      </c>
    </row>
    <row r="306" spans="1:10">
      <c r="A306" s="3" t="s">
        <v>92</v>
      </c>
      <c r="B306" s="3" t="s">
        <v>11</v>
      </c>
      <c r="C306" s="3" t="s">
        <v>19</v>
      </c>
      <c r="D306" s="3">
        <v>1.5</v>
      </c>
      <c r="E306" s="3" t="s">
        <v>21</v>
      </c>
      <c r="F306" s="4">
        <v>43310.89</v>
      </c>
      <c r="G306" s="4">
        <v>7973.27</v>
      </c>
      <c r="H306" s="4">
        <v>-711</v>
      </c>
      <c r="I306" s="4">
        <v>48602.3</v>
      </c>
      <c r="J306" s="4">
        <v>48602.3</v>
      </c>
    </row>
    <row r="307" spans="1:10">
      <c r="A307" s="3" t="s">
        <v>92</v>
      </c>
      <c r="B307" s="3" t="s">
        <v>11</v>
      </c>
      <c r="C307" s="3" t="s">
        <v>22</v>
      </c>
      <c r="D307" s="3">
        <v>1.5</v>
      </c>
      <c r="E307" s="3" t="s">
        <v>23</v>
      </c>
      <c r="F307" s="4">
        <v>146078.95000000001</v>
      </c>
      <c r="G307" s="4">
        <v>0</v>
      </c>
      <c r="H307" s="4">
        <v>-31642.3</v>
      </c>
      <c r="I307" s="4">
        <v>108148.89</v>
      </c>
      <c r="J307" s="4">
        <v>108148.89</v>
      </c>
    </row>
    <row r="308" spans="1:10">
      <c r="A308" s="3" t="s">
        <v>92</v>
      </c>
      <c r="B308" s="3" t="s">
        <v>11</v>
      </c>
      <c r="C308" s="3" t="s">
        <v>24</v>
      </c>
      <c r="D308" s="3">
        <v>1.5</v>
      </c>
      <c r="E308" s="3" t="s">
        <v>25</v>
      </c>
      <c r="F308" s="4">
        <v>713867.22</v>
      </c>
      <c r="G308" s="4">
        <v>46729.13</v>
      </c>
      <c r="H308" s="4">
        <v>-9301.1200000000008</v>
      </c>
      <c r="I308" s="4">
        <v>733533.34</v>
      </c>
      <c r="J308" s="4">
        <v>733533.34</v>
      </c>
    </row>
    <row r="309" spans="1:10">
      <c r="A309" s="3" t="s">
        <v>92</v>
      </c>
      <c r="B309" s="3" t="s">
        <v>11</v>
      </c>
      <c r="C309" s="3" t="s">
        <v>24</v>
      </c>
      <c r="D309" s="3">
        <v>1.5</v>
      </c>
      <c r="E309" s="3" t="s">
        <v>26</v>
      </c>
      <c r="F309" s="4">
        <v>95549.57</v>
      </c>
      <c r="G309" s="4">
        <v>14922.77</v>
      </c>
      <c r="H309" s="4">
        <v>-302.77</v>
      </c>
      <c r="I309" s="4">
        <v>107132.58</v>
      </c>
      <c r="J309" s="4">
        <v>107132.58</v>
      </c>
    </row>
    <row r="310" spans="1:10">
      <c r="A310" s="3" t="s">
        <v>92</v>
      </c>
      <c r="B310" s="3" t="s">
        <v>11</v>
      </c>
      <c r="C310" s="3" t="s">
        <v>27</v>
      </c>
      <c r="D310" s="3">
        <v>1.5</v>
      </c>
      <c r="E310" s="3" t="s">
        <v>28</v>
      </c>
      <c r="F310" s="4">
        <v>318394.86</v>
      </c>
      <c r="G310" s="4">
        <v>47041.89</v>
      </c>
      <c r="H310" s="4">
        <v>-17658.63</v>
      </c>
      <c r="I310" s="4">
        <v>325510.46999999997</v>
      </c>
      <c r="J310" s="4">
        <v>325510.46999999997</v>
      </c>
    </row>
    <row r="311" spans="1:10">
      <c r="A311" s="3" t="s">
        <v>92</v>
      </c>
      <c r="B311" s="3" t="s">
        <v>11</v>
      </c>
      <c r="C311" s="3" t="s">
        <v>29</v>
      </c>
      <c r="D311" s="3">
        <v>1.5</v>
      </c>
      <c r="E311" s="3" t="s">
        <v>30</v>
      </c>
      <c r="F311" s="4">
        <v>14436.96</v>
      </c>
      <c r="G311" s="4">
        <v>371.22</v>
      </c>
      <c r="H311" s="4">
        <v>0</v>
      </c>
      <c r="I311" s="4">
        <v>14801.58</v>
      </c>
      <c r="J311" s="4">
        <v>14801.58</v>
      </c>
    </row>
    <row r="312" spans="1:10">
      <c r="A312" s="3" t="s">
        <v>92</v>
      </c>
      <c r="B312" s="3" t="s">
        <v>11</v>
      </c>
      <c r="C312" s="3" t="s">
        <v>29</v>
      </c>
      <c r="D312" s="3">
        <v>1.5</v>
      </c>
      <c r="E312" s="3" t="s">
        <v>31</v>
      </c>
      <c r="F312" s="4">
        <v>1149519.05</v>
      </c>
      <c r="G312" s="4">
        <v>56560.7</v>
      </c>
      <c r="H312" s="4">
        <v>-159938.49</v>
      </c>
      <c r="I312" s="4">
        <v>932312.04</v>
      </c>
      <c r="J312" s="4">
        <v>932312.04</v>
      </c>
    </row>
    <row r="313" spans="1:10">
      <c r="A313" s="3" t="s">
        <v>92</v>
      </c>
      <c r="B313" s="3" t="s">
        <v>11</v>
      </c>
      <c r="C313" s="3" t="s">
        <v>29</v>
      </c>
      <c r="D313" s="3">
        <v>2.5</v>
      </c>
      <c r="E313" s="3" t="s">
        <v>31</v>
      </c>
      <c r="F313" s="4">
        <v>3862621.31</v>
      </c>
      <c r="G313" s="4">
        <v>0</v>
      </c>
      <c r="H313" s="4">
        <v>-2888993.99</v>
      </c>
      <c r="I313" s="4">
        <v>907181.03</v>
      </c>
      <c r="J313" s="4">
        <v>907181.03</v>
      </c>
    </row>
    <row r="314" spans="1:10">
      <c r="A314" s="3" t="s">
        <v>92</v>
      </c>
      <c r="B314" s="3" t="s">
        <v>11</v>
      </c>
      <c r="C314" s="3" t="s">
        <v>32</v>
      </c>
      <c r="D314" s="3">
        <v>1.5</v>
      </c>
      <c r="E314" s="3" t="s">
        <v>33</v>
      </c>
      <c r="F314" s="4">
        <v>108884.69</v>
      </c>
      <c r="G314" s="4">
        <v>0</v>
      </c>
      <c r="H314" s="4">
        <v>-14263.44</v>
      </c>
      <c r="I314" s="4">
        <v>94286.97</v>
      </c>
      <c r="J314" s="4">
        <v>94286.97</v>
      </c>
    </row>
    <row r="315" spans="1:10">
      <c r="A315" s="3" t="s">
        <v>92</v>
      </c>
      <c r="B315" s="3" t="s">
        <v>11</v>
      </c>
      <c r="C315" s="3" t="s">
        <v>34</v>
      </c>
      <c r="D315" s="3">
        <v>1.5</v>
      </c>
      <c r="E315" s="3" t="s">
        <v>35</v>
      </c>
      <c r="F315" s="4">
        <v>150486.31</v>
      </c>
      <c r="G315" s="4">
        <v>0</v>
      </c>
      <c r="H315" s="4">
        <v>-40885.980000000003</v>
      </c>
      <c r="I315" s="4">
        <v>94825.36</v>
      </c>
      <c r="J315" s="4">
        <v>94825.36</v>
      </c>
    </row>
    <row r="316" spans="1:10">
      <c r="A316" s="3" t="s">
        <v>92</v>
      </c>
      <c r="B316" s="3" t="s">
        <v>11</v>
      </c>
      <c r="C316" s="3" t="s">
        <v>34</v>
      </c>
      <c r="D316" s="3">
        <v>1.5</v>
      </c>
      <c r="E316" s="3" t="s">
        <v>36</v>
      </c>
      <c r="F316" s="4">
        <v>92738.44</v>
      </c>
      <c r="G316" s="4">
        <v>2207.59</v>
      </c>
      <c r="H316" s="4">
        <v>-72.45</v>
      </c>
      <c r="I316" s="4">
        <v>94743.2</v>
      </c>
      <c r="J316" s="4">
        <v>94743.2</v>
      </c>
    </row>
    <row r="317" spans="1:10">
      <c r="A317" s="3" t="s">
        <v>92</v>
      </c>
      <c r="B317" s="3" t="s">
        <v>11</v>
      </c>
      <c r="C317" s="3" t="s">
        <v>37</v>
      </c>
      <c r="D317" s="3">
        <v>1.1000000000000001</v>
      </c>
      <c r="E317" s="3" t="s">
        <v>38</v>
      </c>
      <c r="F317" s="4">
        <v>115001.34</v>
      </c>
      <c r="G317" s="4">
        <v>0</v>
      </c>
      <c r="H317" s="4">
        <v>-17886.48</v>
      </c>
      <c r="I317" s="4">
        <v>84917.27</v>
      </c>
      <c r="J317" s="4">
        <v>84917.27</v>
      </c>
    </row>
    <row r="318" spans="1:10">
      <c r="A318" s="3" t="s">
        <v>92</v>
      </c>
      <c r="B318" s="3" t="s">
        <v>11</v>
      </c>
      <c r="C318" s="3" t="s">
        <v>37</v>
      </c>
      <c r="D318" s="3">
        <v>1.1000000000000001</v>
      </c>
      <c r="E318" s="3" t="s">
        <v>39</v>
      </c>
      <c r="F318" s="4">
        <v>1770000.05</v>
      </c>
      <c r="G318" s="4">
        <v>0</v>
      </c>
      <c r="H318" s="4">
        <v>-92143.9</v>
      </c>
      <c r="I318" s="4">
        <v>1498100.96</v>
      </c>
      <c r="J318" s="4">
        <v>1498100.96</v>
      </c>
    </row>
    <row r="319" spans="1:10">
      <c r="A319" s="3" t="s">
        <v>92</v>
      </c>
      <c r="B319" s="3" t="s">
        <v>11</v>
      </c>
      <c r="C319" s="3" t="s">
        <v>37</v>
      </c>
      <c r="D319" s="3">
        <v>1.5</v>
      </c>
      <c r="E319" s="3" t="s">
        <v>41</v>
      </c>
      <c r="F319" s="4">
        <v>73894.11</v>
      </c>
      <c r="G319" s="4">
        <v>1096.74</v>
      </c>
      <c r="H319" s="4">
        <v>-1428.59</v>
      </c>
      <c r="I319" s="4">
        <v>67849.11</v>
      </c>
      <c r="J319" s="4">
        <v>67849.11</v>
      </c>
    </row>
    <row r="320" spans="1:10">
      <c r="A320" s="3" t="s">
        <v>92</v>
      </c>
      <c r="B320" s="3" t="s">
        <v>11</v>
      </c>
      <c r="C320" s="3" t="s">
        <v>37</v>
      </c>
      <c r="D320" s="3">
        <v>1.5</v>
      </c>
      <c r="E320" s="3" t="s">
        <v>42</v>
      </c>
      <c r="F320" s="4">
        <v>327261.56</v>
      </c>
      <c r="G320" s="4">
        <v>0</v>
      </c>
      <c r="H320" s="4">
        <v>-17870.05</v>
      </c>
      <c r="I320" s="4">
        <v>307433.12</v>
      </c>
      <c r="J320" s="4">
        <v>307433.12</v>
      </c>
    </row>
    <row r="321" spans="1:10">
      <c r="A321" s="3" t="s">
        <v>92</v>
      </c>
      <c r="B321" s="3" t="s">
        <v>11</v>
      </c>
      <c r="C321" s="3" t="s">
        <v>37</v>
      </c>
      <c r="D321" s="3">
        <v>1.5</v>
      </c>
      <c r="E321" s="3" t="s">
        <v>43</v>
      </c>
      <c r="F321" s="4">
        <v>397242.71</v>
      </c>
      <c r="G321" s="4">
        <v>0</v>
      </c>
      <c r="H321" s="4">
        <v>-30521.08</v>
      </c>
      <c r="I321" s="4">
        <v>360709.12</v>
      </c>
      <c r="J321" s="4">
        <v>360709.12</v>
      </c>
    </row>
    <row r="322" spans="1:10">
      <c r="A322" s="3" t="s">
        <v>92</v>
      </c>
      <c r="B322" s="3" t="s">
        <v>11</v>
      </c>
      <c r="C322" s="3" t="s">
        <v>37</v>
      </c>
      <c r="D322" s="3">
        <v>1.5</v>
      </c>
      <c r="E322" s="3" t="s">
        <v>39</v>
      </c>
      <c r="F322" s="4">
        <v>0</v>
      </c>
      <c r="G322" s="4">
        <v>1921.31</v>
      </c>
      <c r="H322" s="4">
        <v>0</v>
      </c>
      <c r="I322" s="4">
        <v>0</v>
      </c>
      <c r="J322" s="4">
        <v>0</v>
      </c>
    </row>
    <row r="323" spans="1:10">
      <c r="A323" s="3" t="s">
        <v>92</v>
      </c>
      <c r="B323" s="3" t="s">
        <v>11</v>
      </c>
      <c r="C323" s="3" t="s">
        <v>37</v>
      </c>
      <c r="D323" s="3">
        <v>1.5</v>
      </c>
      <c r="E323" s="3" t="s">
        <v>44</v>
      </c>
      <c r="F323" s="4">
        <v>47223.86</v>
      </c>
      <c r="G323" s="4">
        <v>0</v>
      </c>
      <c r="H323" s="4">
        <v>-1321.51</v>
      </c>
      <c r="I323" s="4">
        <v>45507.88</v>
      </c>
      <c r="J323" s="4">
        <v>45507.88</v>
      </c>
    </row>
    <row r="324" spans="1:10">
      <c r="A324" s="3" t="s">
        <v>92</v>
      </c>
      <c r="B324" s="3" t="s">
        <v>11</v>
      </c>
      <c r="C324" s="3" t="s">
        <v>37</v>
      </c>
      <c r="D324" s="3">
        <v>1.5</v>
      </c>
      <c r="E324" s="3" t="s">
        <v>45</v>
      </c>
      <c r="F324" s="4">
        <v>60558.98</v>
      </c>
      <c r="G324" s="4">
        <v>0</v>
      </c>
      <c r="H324" s="4">
        <v>-6350.74</v>
      </c>
      <c r="I324" s="4">
        <v>53471.06</v>
      </c>
      <c r="J324" s="4">
        <v>53471.06</v>
      </c>
    </row>
    <row r="325" spans="1:10">
      <c r="A325" s="3" t="s">
        <v>92</v>
      </c>
      <c r="B325" s="3" t="s">
        <v>11</v>
      </c>
      <c r="C325" s="3" t="s">
        <v>37</v>
      </c>
      <c r="D325" s="3">
        <v>1.5</v>
      </c>
      <c r="E325" s="3" t="s">
        <v>46</v>
      </c>
      <c r="F325" s="4">
        <v>1687444.65</v>
      </c>
      <c r="G325" s="4">
        <v>20938.43</v>
      </c>
      <c r="H325" s="4">
        <v>-70115.09</v>
      </c>
      <c r="I325" s="4">
        <v>1596857.72</v>
      </c>
      <c r="J325" s="4">
        <v>1596857.72</v>
      </c>
    </row>
    <row r="326" spans="1:10">
      <c r="A326" s="3" t="s">
        <v>92</v>
      </c>
      <c r="B326" s="3" t="s">
        <v>11</v>
      </c>
      <c r="C326" s="3" t="s">
        <v>37</v>
      </c>
      <c r="D326" s="3">
        <v>1.5</v>
      </c>
      <c r="E326" s="3" t="s">
        <v>40</v>
      </c>
      <c r="F326" s="4">
        <v>168341.85</v>
      </c>
      <c r="G326" s="4">
        <v>54623.040000000001</v>
      </c>
      <c r="H326" s="4">
        <v>-6808.49</v>
      </c>
      <c r="I326" s="4">
        <v>206828.65</v>
      </c>
      <c r="J326" s="4">
        <v>206828.65</v>
      </c>
    </row>
    <row r="327" spans="1:10">
      <c r="A327" s="3" t="s">
        <v>92</v>
      </c>
      <c r="B327" s="3" t="s">
        <v>11</v>
      </c>
      <c r="C327" s="3" t="s">
        <v>37</v>
      </c>
      <c r="D327" s="3">
        <v>1.5</v>
      </c>
      <c r="E327" s="3" t="s">
        <v>47</v>
      </c>
      <c r="F327" s="4">
        <v>47223.86</v>
      </c>
      <c r="G327" s="4">
        <v>742.44</v>
      </c>
      <c r="H327" s="4">
        <v>0</v>
      </c>
      <c r="I327" s="4">
        <v>47421.16</v>
      </c>
      <c r="J327" s="4">
        <v>47421.16</v>
      </c>
    </row>
    <row r="328" spans="1:10">
      <c r="A328" s="3" t="s">
        <v>92</v>
      </c>
      <c r="B328" s="3" t="s">
        <v>11</v>
      </c>
      <c r="C328" s="3" t="s">
        <v>37</v>
      </c>
      <c r="D328" s="3">
        <v>1.5</v>
      </c>
      <c r="E328" s="3" t="s">
        <v>48</v>
      </c>
      <c r="F328" s="4">
        <v>55544.17</v>
      </c>
      <c r="G328" s="4">
        <v>16477.3</v>
      </c>
      <c r="H328" s="4">
        <v>-8751.58</v>
      </c>
      <c r="I328" s="4">
        <v>55954.69</v>
      </c>
      <c r="J328" s="4">
        <v>55954.69</v>
      </c>
    </row>
    <row r="329" spans="1:10">
      <c r="A329" s="3" t="s">
        <v>92</v>
      </c>
      <c r="B329" s="3" t="s">
        <v>11</v>
      </c>
      <c r="C329" s="3" t="s">
        <v>49</v>
      </c>
      <c r="D329" s="3">
        <v>1.5</v>
      </c>
      <c r="E329" s="3" t="s">
        <v>50</v>
      </c>
      <c r="F329" s="4">
        <v>186084.34</v>
      </c>
      <c r="G329" s="4">
        <v>0</v>
      </c>
      <c r="H329" s="4">
        <v>-5007.07</v>
      </c>
      <c r="I329" s="4">
        <v>179121.31</v>
      </c>
      <c r="J329" s="4">
        <v>179121.31</v>
      </c>
    </row>
    <row r="330" spans="1:10">
      <c r="A330" s="3" t="s">
        <v>92</v>
      </c>
      <c r="B330" s="3" t="s">
        <v>11</v>
      </c>
      <c r="C330" s="3" t="s">
        <v>51</v>
      </c>
      <c r="D330" s="3">
        <v>1.5</v>
      </c>
      <c r="E330" s="3" t="s">
        <v>52</v>
      </c>
      <c r="F330" s="4">
        <v>774920.61</v>
      </c>
      <c r="G330" s="4">
        <v>0</v>
      </c>
      <c r="H330" s="4">
        <v>-38592.720000000001</v>
      </c>
      <c r="I330" s="4">
        <v>703767.86</v>
      </c>
      <c r="J330" s="4">
        <v>703767.86</v>
      </c>
    </row>
    <row r="331" spans="1:10">
      <c r="A331" s="3" t="s">
        <v>92</v>
      </c>
      <c r="B331" s="3" t="s">
        <v>11</v>
      </c>
      <c r="C331" s="3" t="s">
        <v>51</v>
      </c>
      <c r="D331" s="3">
        <v>1.5</v>
      </c>
      <c r="E331" s="3" t="s">
        <v>53</v>
      </c>
      <c r="F331" s="4">
        <v>362746.53</v>
      </c>
      <c r="G331" s="4">
        <v>0</v>
      </c>
      <c r="H331" s="4">
        <v>-82150.95</v>
      </c>
      <c r="I331" s="4">
        <v>245692.14</v>
      </c>
      <c r="J331" s="4">
        <v>245692.14</v>
      </c>
    </row>
    <row r="332" spans="1:10">
      <c r="A332" s="3" t="s">
        <v>92</v>
      </c>
      <c r="B332" s="3" t="s">
        <v>11</v>
      </c>
      <c r="C332" s="3" t="s">
        <v>54</v>
      </c>
      <c r="D332" s="3">
        <v>1.5</v>
      </c>
      <c r="E332" s="3" t="s">
        <v>55</v>
      </c>
      <c r="F332" s="4">
        <v>514334.69</v>
      </c>
      <c r="G332" s="4">
        <v>18197.78</v>
      </c>
      <c r="H332" s="4">
        <v>-19889.88</v>
      </c>
      <c r="I332" s="4">
        <v>498870.22</v>
      </c>
      <c r="J332" s="4">
        <v>498870.22</v>
      </c>
    </row>
    <row r="333" spans="1:10">
      <c r="A333" s="3" t="s">
        <v>92</v>
      </c>
      <c r="B333" s="3" t="s">
        <v>11</v>
      </c>
      <c r="C333" s="3" t="s">
        <v>56</v>
      </c>
      <c r="D333" s="3">
        <v>1.5</v>
      </c>
      <c r="E333" s="3" t="s">
        <v>57</v>
      </c>
      <c r="F333" s="4">
        <v>541725.44999999995</v>
      </c>
      <c r="G333" s="4">
        <v>13223.09</v>
      </c>
      <c r="H333" s="4">
        <v>-10808.14</v>
      </c>
      <c r="I333" s="4">
        <v>528351.35</v>
      </c>
      <c r="J333" s="4">
        <v>528351.35</v>
      </c>
    </row>
    <row r="334" spans="1:10">
      <c r="A334" s="3" t="s">
        <v>92</v>
      </c>
      <c r="B334" s="3" t="s">
        <v>11</v>
      </c>
      <c r="C334" s="3" t="s">
        <v>58</v>
      </c>
      <c r="D334" s="3">
        <v>1.5</v>
      </c>
      <c r="E334" s="3" t="s">
        <v>59</v>
      </c>
      <c r="F334" s="4">
        <v>1647699.84</v>
      </c>
      <c r="G334" s="4">
        <v>0</v>
      </c>
      <c r="H334" s="4">
        <v>-23186.38</v>
      </c>
      <c r="I334" s="4">
        <v>1400718.31</v>
      </c>
      <c r="J334" s="4">
        <v>1400718.31</v>
      </c>
    </row>
    <row r="335" spans="1:10">
      <c r="A335" s="3" t="s">
        <v>92</v>
      </c>
      <c r="B335" s="3" t="s">
        <v>11</v>
      </c>
      <c r="C335" s="3" t="s">
        <v>58</v>
      </c>
      <c r="D335" s="3">
        <v>1.5</v>
      </c>
      <c r="E335" s="3" t="s">
        <v>60</v>
      </c>
      <c r="F335" s="4">
        <v>1022891.9</v>
      </c>
      <c r="G335" s="4">
        <v>11271.49</v>
      </c>
      <c r="H335" s="4">
        <v>-40738.74</v>
      </c>
      <c r="I335" s="4">
        <v>961262.23</v>
      </c>
      <c r="J335" s="4">
        <v>961262.23</v>
      </c>
    </row>
    <row r="336" spans="1:10">
      <c r="A336" s="3" t="s">
        <v>92</v>
      </c>
      <c r="B336" s="3" t="s">
        <v>11</v>
      </c>
      <c r="C336" s="3" t="s">
        <v>58</v>
      </c>
      <c r="D336" s="3">
        <v>1.5</v>
      </c>
      <c r="E336" s="3" t="s">
        <v>61</v>
      </c>
      <c r="F336" s="4">
        <v>1261822.3700000001</v>
      </c>
      <c r="G336" s="4">
        <v>10576.66</v>
      </c>
      <c r="H336" s="4">
        <v>-16845.259999999998</v>
      </c>
      <c r="I336" s="4">
        <v>1239534.44</v>
      </c>
      <c r="J336" s="4">
        <v>1239534.44</v>
      </c>
    </row>
    <row r="337" spans="1:10">
      <c r="A337" s="3" t="s">
        <v>92</v>
      </c>
      <c r="B337" s="3" t="s">
        <v>11</v>
      </c>
      <c r="C337" s="3" t="s">
        <v>62</v>
      </c>
      <c r="D337" s="3">
        <v>1.5</v>
      </c>
      <c r="E337" s="3" t="s">
        <v>64</v>
      </c>
      <c r="F337" s="4">
        <v>590051.15</v>
      </c>
      <c r="G337" s="4">
        <v>12869.29</v>
      </c>
      <c r="H337" s="4">
        <v>-3164.02</v>
      </c>
      <c r="I337" s="4">
        <v>594030.18000000005</v>
      </c>
      <c r="J337" s="4">
        <v>594030.18000000005</v>
      </c>
    </row>
    <row r="338" spans="1:10">
      <c r="A338" s="3" t="s">
        <v>92</v>
      </c>
      <c r="B338" s="3" t="s">
        <v>11</v>
      </c>
      <c r="C338" s="3" t="s">
        <v>62</v>
      </c>
      <c r="D338" s="3">
        <v>1.5</v>
      </c>
      <c r="E338" s="3" t="s">
        <v>63</v>
      </c>
      <c r="F338" s="4">
        <v>193910.27</v>
      </c>
      <c r="G338" s="4">
        <v>29319.77</v>
      </c>
      <c r="H338" s="4">
        <v>0</v>
      </c>
      <c r="I338" s="4">
        <v>221836.31</v>
      </c>
      <c r="J338" s="4">
        <v>221836.31</v>
      </c>
    </row>
    <row r="339" spans="1:10">
      <c r="A339" s="3" t="s">
        <v>92</v>
      </c>
      <c r="B339" s="3" t="s">
        <v>11</v>
      </c>
      <c r="C339" s="3" t="s">
        <v>65</v>
      </c>
      <c r="D339" s="3">
        <v>1.5</v>
      </c>
      <c r="E339" s="3" t="s">
        <v>66</v>
      </c>
      <c r="F339" s="4">
        <v>440553.62</v>
      </c>
      <c r="G339" s="4">
        <v>3677.63</v>
      </c>
      <c r="H339" s="4">
        <v>-21131.94</v>
      </c>
      <c r="I339" s="4">
        <v>403873.67</v>
      </c>
      <c r="J339" s="4">
        <v>403873.67</v>
      </c>
    </row>
    <row r="340" spans="1:10">
      <c r="A340" s="3" t="s">
        <v>92</v>
      </c>
      <c r="B340" s="3" t="s">
        <v>11</v>
      </c>
      <c r="C340" s="3" t="s">
        <v>67</v>
      </c>
      <c r="D340" s="3">
        <v>1.5</v>
      </c>
      <c r="E340" s="3" t="s">
        <v>68</v>
      </c>
      <c r="F340" s="4">
        <v>54442.34</v>
      </c>
      <c r="G340" s="4">
        <v>14429.01</v>
      </c>
      <c r="H340" s="4">
        <v>0</v>
      </c>
      <c r="I340" s="4">
        <v>68612.81</v>
      </c>
      <c r="J340" s="4">
        <v>68612.81</v>
      </c>
    </row>
    <row r="341" spans="1:10">
      <c r="A341" s="3" t="s">
        <v>92</v>
      </c>
      <c r="B341" s="3" t="s">
        <v>11</v>
      </c>
      <c r="C341" s="3" t="s">
        <v>69</v>
      </c>
      <c r="D341" s="3">
        <v>1.5</v>
      </c>
      <c r="E341" s="3" t="s">
        <v>70</v>
      </c>
      <c r="F341" s="4">
        <v>180575.14</v>
      </c>
      <c r="G341" s="4">
        <v>1653.37</v>
      </c>
      <c r="H341" s="4">
        <v>-4140.43</v>
      </c>
      <c r="I341" s="4">
        <v>173756.55</v>
      </c>
      <c r="J341" s="4">
        <v>173756.55</v>
      </c>
    </row>
    <row r="342" spans="1:10">
      <c r="A342" s="3" t="s">
        <v>92</v>
      </c>
      <c r="B342" s="3" t="s">
        <v>11</v>
      </c>
      <c r="C342" s="3" t="s">
        <v>71</v>
      </c>
      <c r="D342" s="3">
        <v>1.5</v>
      </c>
      <c r="E342" s="3" t="s">
        <v>72</v>
      </c>
      <c r="F342" s="4">
        <v>107175.41</v>
      </c>
      <c r="G342" s="4">
        <v>26764.36</v>
      </c>
      <c r="H342" s="4">
        <v>-5743.55</v>
      </c>
      <c r="I342" s="4">
        <v>127651.87</v>
      </c>
      <c r="J342" s="4">
        <v>127651.87</v>
      </c>
    </row>
    <row r="343" spans="1:10">
      <c r="A343" s="3" t="s">
        <v>92</v>
      </c>
      <c r="B343" s="3" t="s">
        <v>11</v>
      </c>
      <c r="C343" s="3" t="s">
        <v>71</v>
      </c>
      <c r="D343" s="3">
        <v>1.5</v>
      </c>
      <c r="E343" s="3" t="s">
        <v>73</v>
      </c>
      <c r="F343" s="4">
        <v>331668.90999999997</v>
      </c>
      <c r="G343" s="4">
        <v>0</v>
      </c>
      <c r="H343" s="4">
        <v>-150055.01</v>
      </c>
      <c r="I343" s="4">
        <v>177479.28</v>
      </c>
      <c r="J343" s="4">
        <v>177479.28</v>
      </c>
    </row>
    <row r="344" spans="1:10">
      <c r="A344" s="3" t="s">
        <v>92</v>
      </c>
      <c r="B344" s="3" t="s">
        <v>11</v>
      </c>
      <c r="C344" s="3" t="s">
        <v>71</v>
      </c>
      <c r="D344" s="3">
        <v>1.5</v>
      </c>
      <c r="E344" s="3" t="s">
        <v>74</v>
      </c>
      <c r="F344" s="4">
        <v>327261.56</v>
      </c>
      <c r="G344" s="4">
        <v>19112.52</v>
      </c>
      <c r="H344" s="4">
        <v>-10.27</v>
      </c>
      <c r="I344" s="4">
        <v>343818.88</v>
      </c>
      <c r="J344" s="4">
        <v>343818.88</v>
      </c>
    </row>
    <row r="345" spans="1:10">
      <c r="A345" s="3" t="s">
        <v>92</v>
      </c>
      <c r="B345" s="3" t="s">
        <v>11</v>
      </c>
      <c r="C345" s="3" t="s">
        <v>71</v>
      </c>
      <c r="D345" s="3">
        <v>1.5</v>
      </c>
      <c r="E345" s="3" t="s">
        <v>75</v>
      </c>
      <c r="F345" s="4">
        <v>153904.88</v>
      </c>
      <c r="G345" s="4">
        <v>2089.09</v>
      </c>
      <c r="H345" s="4">
        <v>-1185.22</v>
      </c>
      <c r="I345" s="4">
        <v>154400.88</v>
      </c>
      <c r="J345" s="4">
        <v>154400.88</v>
      </c>
    </row>
    <row r="346" spans="1:10">
      <c r="A346" s="3" t="s">
        <v>92</v>
      </c>
      <c r="B346" s="3" t="s">
        <v>11</v>
      </c>
      <c r="C346" s="3" t="s">
        <v>76</v>
      </c>
      <c r="D346" s="3">
        <v>1.5</v>
      </c>
      <c r="E346" s="3" t="s">
        <v>77</v>
      </c>
      <c r="F346" s="4">
        <v>271686.18</v>
      </c>
      <c r="G346" s="4">
        <v>0</v>
      </c>
      <c r="H346" s="4">
        <v>-35298.18</v>
      </c>
      <c r="I346" s="4">
        <v>224572.81</v>
      </c>
      <c r="J346" s="4">
        <v>224572.81</v>
      </c>
    </row>
    <row r="347" spans="1:10">
      <c r="A347" s="3" t="s">
        <v>92</v>
      </c>
      <c r="B347" s="3" t="s">
        <v>11</v>
      </c>
      <c r="C347" s="3" t="s">
        <v>78</v>
      </c>
      <c r="D347" s="3">
        <v>1.5</v>
      </c>
      <c r="E347" s="3" t="s">
        <v>79</v>
      </c>
      <c r="F347" s="4">
        <v>673334</v>
      </c>
      <c r="G347" s="4">
        <v>0</v>
      </c>
      <c r="H347" s="4">
        <v>-33607.42</v>
      </c>
      <c r="I347" s="4">
        <v>632163.37</v>
      </c>
      <c r="J347" s="4">
        <v>632163.37</v>
      </c>
    </row>
    <row r="348" spans="1:10">
      <c r="A348" s="3" t="s">
        <v>92</v>
      </c>
      <c r="B348" s="3" t="s">
        <v>11</v>
      </c>
      <c r="C348" s="3" t="s">
        <v>80</v>
      </c>
      <c r="D348" s="3">
        <v>1.5</v>
      </c>
      <c r="E348" s="3" t="s">
        <v>81</v>
      </c>
      <c r="F348" s="4">
        <v>83316.28</v>
      </c>
      <c r="G348" s="4">
        <v>0</v>
      </c>
      <c r="H348" s="4">
        <v>-12395.86</v>
      </c>
      <c r="I348" s="4">
        <v>70151.360000000001</v>
      </c>
      <c r="J348" s="4">
        <v>70151.360000000001</v>
      </c>
    </row>
    <row r="349" spans="1:10">
      <c r="A349" s="3" t="s">
        <v>93</v>
      </c>
      <c r="B349" s="3" t="s">
        <v>11</v>
      </c>
      <c r="C349" s="3" t="s">
        <v>12</v>
      </c>
      <c r="D349" s="3">
        <v>1.5</v>
      </c>
      <c r="E349" s="3" t="s">
        <v>13</v>
      </c>
      <c r="F349" s="4">
        <v>65367.6</v>
      </c>
      <c r="G349" s="4">
        <v>0</v>
      </c>
      <c r="H349" s="4">
        <v>-716.59</v>
      </c>
      <c r="I349" s="4">
        <v>63142.91</v>
      </c>
      <c r="J349" s="4">
        <v>63142.91</v>
      </c>
    </row>
    <row r="350" spans="1:10">
      <c r="A350" s="3" t="s">
        <v>93</v>
      </c>
      <c r="B350" s="3" t="s">
        <v>11</v>
      </c>
      <c r="C350" s="3" t="s">
        <v>17</v>
      </c>
      <c r="D350" s="3">
        <v>1.5</v>
      </c>
      <c r="E350" s="3" t="s">
        <v>18</v>
      </c>
      <c r="F350" s="4">
        <v>6536.76</v>
      </c>
      <c r="G350" s="4">
        <v>0</v>
      </c>
      <c r="H350" s="4">
        <v>-245.29</v>
      </c>
      <c r="I350" s="4">
        <v>6040.82</v>
      </c>
      <c r="J350" s="4">
        <v>6040.82</v>
      </c>
    </row>
    <row r="351" spans="1:10">
      <c r="A351" s="3" t="s">
        <v>93</v>
      </c>
      <c r="B351" s="3" t="s">
        <v>11</v>
      </c>
      <c r="C351" s="3" t="s">
        <v>19</v>
      </c>
      <c r="D351" s="3">
        <v>1.5</v>
      </c>
      <c r="E351" s="3" t="s">
        <v>20</v>
      </c>
      <c r="F351" s="4">
        <v>6536.76</v>
      </c>
      <c r="G351" s="4">
        <v>0</v>
      </c>
      <c r="H351" s="4">
        <v>0</v>
      </c>
      <c r="I351" s="4">
        <v>6535.72</v>
      </c>
      <c r="J351" s="4">
        <v>6535.72</v>
      </c>
    </row>
    <row r="352" spans="1:10">
      <c r="A352" s="3" t="s">
        <v>93</v>
      </c>
      <c r="B352" s="3" t="s">
        <v>11</v>
      </c>
      <c r="C352" s="3" t="s">
        <v>19</v>
      </c>
      <c r="D352" s="3">
        <v>1.5</v>
      </c>
      <c r="E352" s="3" t="s">
        <v>21</v>
      </c>
      <c r="F352" s="4">
        <v>13073.52</v>
      </c>
      <c r="G352" s="4">
        <v>0</v>
      </c>
      <c r="H352" s="4">
        <v>-464.75</v>
      </c>
      <c r="I352" s="4">
        <v>11419.65</v>
      </c>
      <c r="J352" s="4">
        <v>11419.65</v>
      </c>
    </row>
    <row r="353" spans="1:10">
      <c r="A353" s="3" t="s">
        <v>93</v>
      </c>
      <c r="B353" s="3" t="s">
        <v>11</v>
      </c>
      <c r="C353" s="3" t="s">
        <v>22</v>
      </c>
      <c r="D353" s="3">
        <v>1.5</v>
      </c>
      <c r="E353" s="3" t="s">
        <v>23</v>
      </c>
      <c r="F353" s="4">
        <v>52294.080000000002</v>
      </c>
      <c r="G353" s="4">
        <v>0</v>
      </c>
      <c r="H353" s="4">
        <v>-7504.26</v>
      </c>
      <c r="I353" s="4">
        <v>40020.550000000003</v>
      </c>
      <c r="J353" s="4">
        <v>40020.550000000003</v>
      </c>
    </row>
    <row r="354" spans="1:10">
      <c r="A354" s="3" t="s">
        <v>93</v>
      </c>
      <c r="B354" s="3" t="s">
        <v>11</v>
      </c>
      <c r="C354" s="3" t="s">
        <v>24</v>
      </c>
      <c r="D354" s="3">
        <v>1.5</v>
      </c>
      <c r="E354" s="3" t="s">
        <v>25</v>
      </c>
      <c r="F354" s="4">
        <v>84977.88</v>
      </c>
      <c r="G354" s="4">
        <v>2000</v>
      </c>
      <c r="H354" s="4">
        <v>-129.4</v>
      </c>
      <c r="I354" s="4">
        <v>84482.47</v>
      </c>
      <c r="J354" s="4">
        <v>84482.47</v>
      </c>
    </row>
    <row r="355" spans="1:10">
      <c r="A355" s="3" t="s">
        <v>93</v>
      </c>
      <c r="B355" s="3" t="s">
        <v>11</v>
      </c>
      <c r="C355" s="3" t="s">
        <v>24</v>
      </c>
      <c r="D355" s="3">
        <v>1.5</v>
      </c>
      <c r="E355" s="3" t="s">
        <v>26</v>
      </c>
      <c r="F355" s="4">
        <v>6536.76</v>
      </c>
      <c r="G355" s="4">
        <v>0</v>
      </c>
      <c r="H355" s="4">
        <v>0</v>
      </c>
      <c r="I355" s="4">
        <v>5214.29</v>
      </c>
      <c r="J355" s="4">
        <v>5214.29</v>
      </c>
    </row>
    <row r="356" spans="1:10">
      <c r="A356" s="3" t="s">
        <v>93</v>
      </c>
      <c r="B356" s="3" t="s">
        <v>11</v>
      </c>
      <c r="C356" s="3" t="s">
        <v>27</v>
      </c>
      <c r="D356" s="3">
        <v>1.5</v>
      </c>
      <c r="E356" s="3" t="s">
        <v>28</v>
      </c>
      <c r="F356" s="4">
        <v>6536.76</v>
      </c>
      <c r="G356" s="4">
        <v>0</v>
      </c>
      <c r="H356" s="4">
        <v>0</v>
      </c>
      <c r="I356" s="4">
        <v>6535.72</v>
      </c>
      <c r="J356" s="4">
        <v>6535.72</v>
      </c>
    </row>
    <row r="357" spans="1:10">
      <c r="A357" s="3" t="s">
        <v>93</v>
      </c>
      <c r="B357" s="3" t="s">
        <v>11</v>
      </c>
      <c r="C357" s="3" t="s">
        <v>29</v>
      </c>
      <c r="D357" s="3">
        <v>1.5</v>
      </c>
      <c r="E357" s="3" t="s">
        <v>30</v>
      </c>
      <c r="F357" s="4">
        <v>6536.76</v>
      </c>
      <c r="G357" s="4">
        <v>0</v>
      </c>
      <c r="H357" s="4">
        <v>0</v>
      </c>
      <c r="I357" s="4">
        <v>6535.72</v>
      </c>
      <c r="J357" s="4">
        <v>6535.72</v>
      </c>
    </row>
    <row r="358" spans="1:10">
      <c r="A358" s="3" t="s">
        <v>93</v>
      </c>
      <c r="B358" s="3" t="s">
        <v>11</v>
      </c>
      <c r="C358" s="3" t="s">
        <v>29</v>
      </c>
      <c r="D358" s="3">
        <v>1.5</v>
      </c>
      <c r="E358" s="3" t="s">
        <v>31</v>
      </c>
      <c r="F358" s="4">
        <v>71904.36</v>
      </c>
      <c r="G358" s="4">
        <v>0</v>
      </c>
      <c r="H358" s="4">
        <v>-5078</v>
      </c>
      <c r="I358" s="4">
        <v>49782.400000000001</v>
      </c>
      <c r="J358" s="4">
        <v>49782.400000000001</v>
      </c>
    </row>
    <row r="359" spans="1:10">
      <c r="A359" s="3" t="s">
        <v>93</v>
      </c>
      <c r="B359" s="3" t="s">
        <v>11</v>
      </c>
      <c r="C359" s="3" t="s">
        <v>32</v>
      </c>
      <c r="D359" s="3">
        <v>1.5</v>
      </c>
      <c r="E359" s="3" t="s">
        <v>33</v>
      </c>
      <c r="F359" s="4">
        <v>13073.52</v>
      </c>
      <c r="G359" s="4">
        <v>0</v>
      </c>
      <c r="H359" s="4">
        <v>0</v>
      </c>
      <c r="I359" s="4">
        <v>13072.72</v>
      </c>
      <c r="J359" s="4">
        <v>13072.72</v>
      </c>
    </row>
    <row r="360" spans="1:10">
      <c r="A360" s="3" t="s">
        <v>93</v>
      </c>
      <c r="B360" s="3" t="s">
        <v>11</v>
      </c>
      <c r="C360" s="3" t="s">
        <v>34</v>
      </c>
      <c r="D360" s="3">
        <v>1.5</v>
      </c>
      <c r="E360" s="3" t="s">
        <v>35</v>
      </c>
      <c r="F360" s="4">
        <v>52294.080000000002</v>
      </c>
      <c r="G360" s="4">
        <v>0</v>
      </c>
      <c r="H360" s="4">
        <v>-15848.56</v>
      </c>
      <c r="I360" s="4">
        <v>26552.63</v>
      </c>
      <c r="J360" s="4">
        <v>26552.63</v>
      </c>
    </row>
    <row r="361" spans="1:10">
      <c r="A361" s="3" t="s">
        <v>93</v>
      </c>
      <c r="B361" s="3" t="s">
        <v>11</v>
      </c>
      <c r="C361" s="3" t="s">
        <v>34</v>
      </c>
      <c r="D361" s="3">
        <v>1.5</v>
      </c>
      <c r="E361" s="3" t="s">
        <v>36</v>
      </c>
      <c r="F361" s="4">
        <v>39220.559999999998</v>
      </c>
      <c r="G361" s="4">
        <v>0</v>
      </c>
      <c r="H361" s="4">
        <v>0</v>
      </c>
      <c r="I361" s="4">
        <v>39166.82</v>
      </c>
      <c r="J361" s="4">
        <v>39166.82</v>
      </c>
    </row>
    <row r="362" spans="1:10">
      <c r="A362" s="3" t="s">
        <v>93</v>
      </c>
      <c r="B362" s="3" t="s">
        <v>11</v>
      </c>
      <c r="C362" s="3" t="s">
        <v>37</v>
      </c>
      <c r="D362" s="3">
        <v>1.1000000000000001</v>
      </c>
      <c r="E362" s="3" t="s">
        <v>38</v>
      </c>
      <c r="F362" s="4">
        <v>6536.76</v>
      </c>
      <c r="G362" s="4">
        <v>0</v>
      </c>
      <c r="H362" s="4">
        <v>0</v>
      </c>
      <c r="I362" s="4">
        <v>6535.72</v>
      </c>
      <c r="J362" s="4">
        <v>6535.72</v>
      </c>
    </row>
    <row r="363" spans="1:10">
      <c r="A363" s="3" t="s">
        <v>93</v>
      </c>
      <c r="B363" s="3" t="s">
        <v>11</v>
      </c>
      <c r="C363" s="3" t="s">
        <v>37</v>
      </c>
      <c r="D363" s="3">
        <v>1.1000000000000001</v>
      </c>
      <c r="E363" s="3" t="s">
        <v>39</v>
      </c>
      <c r="F363" s="4">
        <v>39220.559999999998</v>
      </c>
      <c r="G363" s="4">
        <v>0</v>
      </c>
      <c r="H363" s="4">
        <v>-13309.16</v>
      </c>
      <c r="I363" s="4">
        <v>18943.89</v>
      </c>
      <c r="J363" s="4">
        <v>18943.89</v>
      </c>
    </row>
    <row r="364" spans="1:10">
      <c r="A364" s="3" t="s">
        <v>93</v>
      </c>
      <c r="B364" s="3" t="s">
        <v>11</v>
      </c>
      <c r="C364" s="3" t="s">
        <v>37</v>
      </c>
      <c r="D364" s="3">
        <v>1.5</v>
      </c>
      <c r="E364" s="3" t="s">
        <v>41</v>
      </c>
      <c r="F364" s="4">
        <v>6536.76</v>
      </c>
      <c r="G364" s="4">
        <v>0</v>
      </c>
      <c r="H364" s="4">
        <v>0</v>
      </c>
      <c r="I364" s="4">
        <v>6535.72</v>
      </c>
      <c r="J364" s="4">
        <v>6535.72</v>
      </c>
    </row>
    <row r="365" spans="1:10">
      <c r="A365" s="3" t="s">
        <v>93</v>
      </c>
      <c r="B365" s="3" t="s">
        <v>11</v>
      </c>
      <c r="C365" s="3" t="s">
        <v>37</v>
      </c>
      <c r="D365" s="3">
        <v>1.5</v>
      </c>
      <c r="E365" s="3" t="s">
        <v>42</v>
      </c>
      <c r="F365" s="4">
        <v>6536.76</v>
      </c>
      <c r="G365" s="4">
        <v>0</v>
      </c>
      <c r="H365" s="4">
        <v>0</v>
      </c>
      <c r="I365" s="4">
        <v>6535.72</v>
      </c>
      <c r="J365" s="4">
        <v>6535.72</v>
      </c>
    </row>
    <row r="366" spans="1:10">
      <c r="A366" s="3" t="s">
        <v>93</v>
      </c>
      <c r="B366" s="3" t="s">
        <v>11</v>
      </c>
      <c r="C366" s="3" t="s">
        <v>37</v>
      </c>
      <c r="D366" s="3">
        <v>1.5</v>
      </c>
      <c r="E366" s="3" t="s">
        <v>43</v>
      </c>
      <c r="F366" s="4">
        <v>13073.52</v>
      </c>
      <c r="G366" s="4">
        <v>0</v>
      </c>
      <c r="H366" s="4">
        <v>-3169.71</v>
      </c>
      <c r="I366" s="4">
        <v>9903.07</v>
      </c>
      <c r="J366" s="4">
        <v>9903.07</v>
      </c>
    </row>
    <row r="367" spans="1:10">
      <c r="A367" s="3" t="s">
        <v>93</v>
      </c>
      <c r="B367" s="3" t="s">
        <v>11</v>
      </c>
      <c r="C367" s="3" t="s">
        <v>37</v>
      </c>
      <c r="D367" s="3">
        <v>1.5</v>
      </c>
      <c r="E367" s="3" t="s">
        <v>44</v>
      </c>
      <c r="F367" s="4">
        <v>6536.76</v>
      </c>
      <c r="G367" s="4">
        <v>0</v>
      </c>
      <c r="H367" s="4">
        <v>-1964.68</v>
      </c>
      <c r="I367" s="4">
        <v>4571.43</v>
      </c>
      <c r="J367" s="4">
        <v>4571.43</v>
      </c>
    </row>
    <row r="368" spans="1:10">
      <c r="A368" s="3" t="s">
        <v>93</v>
      </c>
      <c r="B368" s="3" t="s">
        <v>11</v>
      </c>
      <c r="C368" s="3" t="s">
        <v>37</v>
      </c>
      <c r="D368" s="3">
        <v>1.5</v>
      </c>
      <c r="E368" s="3" t="s">
        <v>45</v>
      </c>
      <c r="F368" s="4">
        <v>6536.76</v>
      </c>
      <c r="G368" s="4">
        <v>0</v>
      </c>
      <c r="H368" s="4">
        <v>0</v>
      </c>
      <c r="I368" s="4">
        <v>6536.76</v>
      </c>
      <c r="J368" s="4">
        <v>6536.76</v>
      </c>
    </row>
    <row r="369" spans="1:10">
      <c r="A369" s="3" t="s">
        <v>93</v>
      </c>
      <c r="B369" s="3" t="s">
        <v>11</v>
      </c>
      <c r="C369" s="3" t="s">
        <v>37</v>
      </c>
      <c r="D369" s="3">
        <v>1.5</v>
      </c>
      <c r="E369" s="3" t="s">
        <v>46</v>
      </c>
      <c r="F369" s="4">
        <v>6536.76</v>
      </c>
      <c r="G369" s="4">
        <v>0</v>
      </c>
      <c r="H369" s="4">
        <v>-168.76</v>
      </c>
      <c r="I369" s="4">
        <v>6367.35</v>
      </c>
      <c r="J369" s="4">
        <v>6367.35</v>
      </c>
    </row>
    <row r="370" spans="1:10">
      <c r="A370" s="3" t="s">
        <v>93</v>
      </c>
      <c r="B370" s="3" t="s">
        <v>11</v>
      </c>
      <c r="C370" s="3" t="s">
        <v>37</v>
      </c>
      <c r="D370" s="3">
        <v>1.5</v>
      </c>
      <c r="E370" s="3" t="s">
        <v>40</v>
      </c>
      <c r="F370" s="4">
        <v>6536.76</v>
      </c>
      <c r="G370" s="4">
        <v>0</v>
      </c>
      <c r="H370" s="4">
        <v>0</v>
      </c>
      <c r="I370" s="4">
        <v>6535.72</v>
      </c>
      <c r="J370" s="4">
        <v>6535.72</v>
      </c>
    </row>
    <row r="371" spans="1:10">
      <c r="A371" s="3" t="s">
        <v>93</v>
      </c>
      <c r="B371" s="3" t="s">
        <v>11</v>
      </c>
      <c r="C371" s="3" t="s">
        <v>37</v>
      </c>
      <c r="D371" s="3">
        <v>1.5</v>
      </c>
      <c r="E371" s="3" t="s">
        <v>47</v>
      </c>
      <c r="F371" s="4">
        <v>6536.76</v>
      </c>
      <c r="G371" s="4">
        <v>0</v>
      </c>
      <c r="H371" s="4">
        <v>0</v>
      </c>
      <c r="I371" s="4">
        <v>6535.72</v>
      </c>
      <c r="J371" s="4">
        <v>6535.72</v>
      </c>
    </row>
    <row r="372" spans="1:10">
      <c r="A372" s="3" t="s">
        <v>93</v>
      </c>
      <c r="B372" s="3" t="s">
        <v>11</v>
      </c>
      <c r="C372" s="3" t="s">
        <v>37</v>
      </c>
      <c r="D372" s="3">
        <v>1.5</v>
      </c>
      <c r="E372" s="3" t="s">
        <v>48</v>
      </c>
      <c r="F372" s="4">
        <v>19610.28</v>
      </c>
      <c r="G372" s="4">
        <v>0</v>
      </c>
      <c r="H372" s="4">
        <v>0</v>
      </c>
      <c r="I372" s="4">
        <v>19607.16</v>
      </c>
      <c r="J372" s="4">
        <v>19607.16</v>
      </c>
    </row>
    <row r="373" spans="1:10">
      <c r="A373" s="3" t="s">
        <v>93</v>
      </c>
      <c r="B373" s="3" t="s">
        <v>11</v>
      </c>
      <c r="C373" s="3" t="s">
        <v>49</v>
      </c>
      <c r="D373" s="3">
        <v>1.5</v>
      </c>
      <c r="E373" s="3" t="s">
        <v>50</v>
      </c>
      <c r="F373" s="4">
        <v>26147.040000000001</v>
      </c>
      <c r="G373" s="4">
        <v>0</v>
      </c>
      <c r="H373" s="4">
        <v>-752.68</v>
      </c>
      <c r="I373" s="4">
        <v>25392.880000000001</v>
      </c>
      <c r="J373" s="4">
        <v>25392.880000000001</v>
      </c>
    </row>
    <row r="374" spans="1:10">
      <c r="A374" s="3" t="s">
        <v>93</v>
      </c>
      <c r="B374" s="3" t="s">
        <v>11</v>
      </c>
      <c r="C374" s="3" t="s">
        <v>51</v>
      </c>
      <c r="D374" s="3">
        <v>1.5</v>
      </c>
      <c r="E374" s="3" t="s">
        <v>52</v>
      </c>
      <c r="F374" s="4">
        <v>71904.36</v>
      </c>
      <c r="G374" s="4">
        <v>0</v>
      </c>
      <c r="H374" s="4">
        <v>-5176.13</v>
      </c>
      <c r="I374" s="4">
        <v>63586.400000000001</v>
      </c>
      <c r="J374" s="4">
        <v>63586.400000000001</v>
      </c>
    </row>
    <row r="375" spans="1:10">
      <c r="A375" s="3" t="s">
        <v>93</v>
      </c>
      <c r="B375" s="3" t="s">
        <v>11</v>
      </c>
      <c r="C375" s="3" t="s">
        <v>51</v>
      </c>
      <c r="D375" s="3">
        <v>1.5</v>
      </c>
      <c r="E375" s="3" t="s">
        <v>53</v>
      </c>
      <c r="F375" s="4">
        <v>78441.119999999995</v>
      </c>
      <c r="G375" s="4">
        <v>250</v>
      </c>
      <c r="H375" s="4">
        <v>-18123.38</v>
      </c>
      <c r="I375" s="4">
        <v>50483.85</v>
      </c>
      <c r="J375" s="4">
        <v>50483.85</v>
      </c>
    </row>
    <row r="376" spans="1:10">
      <c r="A376" s="3" t="s">
        <v>93</v>
      </c>
      <c r="B376" s="3" t="s">
        <v>11</v>
      </c>
      <c r="C376" s="3" t="s">
        <v>54</v>
      </c>
      <c r="D376" s="3">
        <v>1.5</v>
      </c>
      <c r="E376" s="3" t="s">
        <v>55</v>
      </c>
      <c r="F376" s="4">
        <v>65367.6</v>
      </c>
      <c r="G376" s="4">
        <v>0</v>
      </c>
      <c r="H376" s="4">
        <v>-3541.14</v>
      </c>
      <c r="I376" s="4">
        <v>61572.76</v>
      </c>
      <c r="J376" s="4">
        <v>61572.76</v>
      </c>
    </row>
    <row r="377" spans="1:10">
      <c r="A377" s="3" t="s">
        <v>93</v>
      </c>
      <c r="B377" s="3" t="s">
        <v>11</v>
      </c>
      <c r="C377" s="3" t="s">
        <v>56</v>
      </c>
      <c r="D377" s="3">
        <v>1.5</v>
      </c>
      <c r="E377" s="3" t="s">
        <v>57</v>
      </c>
      <c r="F377" s="4">
        <v>13073.52</v>
      </c>
      <c r="G377" s="4">
        <v>0</v>
      </c>
      <c r="H377" s="4">
        <v>0</v>
      </c>
      <c r="I377" s="4">
        <v>13071.44</v>
      </c>
      <c r="J377" s="4">
        <v>13071.44</v>
      </c>
    </row>
    <row r="378" spans="1:10">
      <c r="A378" s="3" t="s">
        <v>93</v>
      </c>
      <c r="B378" s="3" t="s">
        <v>11</v>
      </c>
      <c r="C378" s="3" t="s">
        <v>58</v>
      </c>
      <c r="D378" s="3">
        <v>1.5</v>
      </c>
      <c r="E378" s="3" t="s">
        <v>59</v>
      </c>
      <c r="F378" s="4">
        <v>19610.28</v>
      </c>
      <c r="G378" s="4">
        <v>0</v>
      </c>
      <c r="H378" s="4">
        <v>0</v>
      </c>
      <c r="I378" s="4">
        <v>19607.16</v>
      </c>
      <c r="J378" s="4">
        <v>19607.16</v>
      </c>
    </row>
    <row r="379" spans="1:10">
      <c r="A379" s="3" t="s">
        <v>93</v>
      </c>
      <c r="B379" s="3" t="s">
        <v>11</v>
      </c>
      <c r="C379" s="3" t="s">
        <v>58</v>
      </c>
      <c r="D379" s="3">
        <v>1.5</v>
      </c>
      <c r="E379" s="3" t="s">
        <v>60</v>
      </c>
      <c r="F379" s="4">
        <v>26147.040000000001</v>
      </c>
      <c r="G379" s="4">
        <v>0</v>
      </c>
      <c r="H379" s="4">
        <v>-3752.68</v>
      </c>
      <c r="I379" s="4">
        <v>20023.95</v>
      </c>
      <c r="J379" s="4">
        <v>20023.95</v>
      </c>
    </row>
    <row r="380" spans="1:10">
      <c r="A380" s="3" t="s">
        <v>93</v>
      </c>
      <c r="B380" s="3" t="s">
        <v>11</v>
      </c>
      <c r="C380" s="3" t="s">
        <v>58</v>
      </c>
      <c r="D380" s="3">
        <v>1.5</v>
      </c>
      <c r="E380" s="3" t="s">
        <v>61</v>
      </c>
      <c r="F380" s="4">
        <v>13073.52</v>
      </c>
      <c r="G380" s="4">
        <v>0</v>
      </c>
      <c r="H380" s="4">
        <v>0</v>
      </c>
      <c r="I380" s="4">
        <v>13071.44</v>
      </c>
      <c r="J380" s="4">
        <v>13071.44</v>
      </c>
    </row>
    <row r="381" spans="1:10">
      <c r="A381" s="3" t="s">
        <v>93</v>
      </c>
      <c r="B381" s="3" t="s">
        <v>11</v>
      </c>
      <c r="C381" s="3" t="s">
        <v>62</v>
      </c>
      <c r="D381" s="3">
        <v>1.5</v>
      </c>
      <c r="E381" s="3" t="s">
        <v>64</v>
      </c>
      <c r="F381" s="4">
        <v>32683.8</v>
      </c>
      <c r="G381" s="4">
        <v>0</v>
      </c>
      <c r="H381" s="4">
        <v>-1250.8</v>
      </c>
      <c r="I381" s="4">
        <v>29701.56</v>
      </c>
      <c r="J381" s="4">
        <v>29701.56</v>
      </c>
    </row>
    <row r="382" spans="1:10">
      <c r="A382" s="3" t="s">
        <v>93</v>
      </c>
      <c r="B382" s="3" t="s">
        <v>11</v>
      </c>
      <c r="C382" s="3" t="s">
        <v>62</v>
      </c>
      <c r="D382" s="3">
        <v>1.5</v>
      </c>
      <c r="E382" s="3" t="s">
        <v>63</v>
      </c>
      <c r="F382" s="4">
        <v>6536.76</v>
      </c>
      <c r="G382" s="4">
        <v>0</v>
      </c>
      <c r="H382" s="4">
        <v>-47.73</v>
      </c>
      <c r="I382" s="4">
        <v>6440.72</v>
      </c>
      <c r="J382" s="4">
        <v>6440.72</v>
      </c>
    </row>
    <row r="383" spans="1:10">
      <c r="A383" s="3" t="s">
        <v>93</v>
      </c>
      <c r="B383" s="3" t="s">
        <v>11</v>
      </c>
      <c r="C383" s="3" t="s">
        <v>65</v>
      </c>
      <c r="D383" s="3">
        <v>1.5</v>
      </c>
      <c r="E383" s="3" t="s">
        <v>66</v>
      </c>
      <c r="F383" s="4">
        <v>39220.559999999998</v>
      </c>
      <c r="G383" s="4">
        <v>0</v>
      </c>
      <c r="H383" s="4">
        <v>-471.17</v>
      </c>
      <c r="I383" s="4">
        <v>38581.660000000003</v>
      </c>
      <c r="J383" s="4">
        <v>38581.660000000003</v>
      </c>
    </row>
    <row r="384" spans="1:10">
      <c r="A384" s="3" t="s">
        <v>93</v>
      </c>
      <c r="B384" s="3" t="s">
        <v>11</v>
      </c>
      <c r="C384" s="3" t="s">
        <v>67</v>
      </c>
      <c r="D384" s="3">
        <v>1.5</v>
      </c>
      <c r="E384" s="3" t="s">
        <v>68</v>
      </c>
      <c r="F384" s="4">
        <v>6536.76</v>
      </c>
      <c r="G384" s="4">
        <v>0</v>
      </c>
      <c r="H384" s="4">
        <v>0</v>
      </c>
      <c r="I384" s="4">
        <v>6535.72</v>
      </c>
      <c r="J384" s="4">
        <v>6535.72</v>
      </c>
    </row>
    <row r="385" spans="1:10">
      <c r="A385" s="3" t="s">
        <v>93</v>
      </c>
      <c r="B385" s="3" t="s">
        <v>11</v>
      </c>
      <c r="C385" s="3" t="s">
        <v>69</v>
      </c>
      <c r="D385" s="3">
        <v>1.5</v>
      </c>
      <c r="E385" s="3" t="s">
        <v>70</v>
      </c>
      <c r="F385" s="4">
        <v>6536.76</v>
      </c>
      <c r="G385" s="4">
        <v>0</v>
      </c>
      <c r="H385" s="4">
        <v>0</v>
      </c>
      <c r="I385" s="4">
        <v>6535.72</v>
      </c>
      <c r="J385" s="4">
        <v>6535.72</v>
      </c>
    </row>
    <row r="386" spans="1:10">
      <c r="A386" s="3" t="s">
        <v>93</v>
      </c>
      <c r="B386" s="3" t="s">
        <v>11</v>
      </c>
      <c r="C386" s="3" t="s">
        <v>71</v>
      </c>
      <c r="D386" s="3">
        <v>1.5</v>
      </c>
      <c r="E386" s="3" t="s">
        <v>72</v>
      </c>
      <c r="F386" s="4">
        <v>58830.84</v>
      </c>
      <c r="G386" s="4">
        <v>0</v>
      </c>
      <c r="H386" s="4">
        <v>-530.59</v>
      </c>
      <c r="I386" s="4">
        <v>57999.42</v>
      </c>
      <c r="J386" s="4">
        <v>57999.42</v>
      </c>
    </row>
    <row r="387" spans="1:10">
      <c r="A387" s="3" t="s">
        <v>93</v>
      </c>
      <c r="B387" s="3" t="s">
        <v>11</v>
      </c>
      <c r="C387" s="3" t="s">
        <v>71</v>
      </c>
      <c r="D387" s="3">
        <v>1.5</v>
      </c>
      <c r="E387" s="3" t="s">
        <v>73</v>
      </c>
      <c r="F387" s="4">
        <v>26147.040000000001</v>
      </c>
      <c r="G387" s="4">
        <v>0</v>
      </c>
      <c r="H387" s="4">
        <v>-4307.84</v>
      </c>
      <c r="I387" s="4">
        <v>19516.29</v>
      </c>
      <c r="J387" s="4">
        <v>19516.29</v>
      </c>
    </row>
    <row r="388" spans="1:10">
      <c r="A388" s="3" t="s">
        <v>93</v>
      </c>
      <c r="B388" s="3" t="s">
        <v>11</v>
      </c>
      <c r="C388" s="3" t="s">
        <v>71</v>
      </c>
      <c r="D388" s="3">
        <v>1.5</v>
      </c>
      <c r="E388" s="3" t="s">
        <v>74</v>
      </c>
      <c r="F388" s="4">
        <v>6536.76</v>
      </c>
      <c r="G388" s="4">
        <v>0</v>
      </c>
      <c r="H388" s="4">
        <v>0</v>
      </c>
      <c r="I388" s="4">
        <v>6535.72</v>
      </c>
      <c r="J388" s="4">
        <v>6535.72</v>
      </c>
    </row>
    <row r="389" spans="1:10">
      <c r="A389" s="3" t="s">
        <v>93</v>
      </c>
      <c r="B389" s="3" t="s">
        <v>11</v>
      </c>
      <c r="C389" s="3" t="s">
        <v>71</v>
      </c>
      <c r="D389" s="3">
        <v>1.5</v>
      </c>
      <c r="E389" s="3" t="s">
        <v>75</v>
      </c>
      <c r="F389" s="4">
        <v>6536.76</v>
      </c>
      <c r="G389" s="4">
        <v>0</v>
      </c>
      <c r="H389" s="4">
        <v>0</v>
      </c>
      <c r="I389" s="4">
        <v>6495.79</v>
      </c>
      <c r="J389" s="4">
        <v>6495.79</v>
      </c>
    </row>
    <row r="390" spans="1:10">
      <c r="A390" s="3" t="s">
        <v>93</v>
      </c>
      <c r="B390" s="3" t="s">
        <v>11</v>
      </c>
      <c r="C390" s="3" t="s">
        <v>76</v>
      </c>
      <c r="D390" s="3">
        <v>1.5</v>
      </c>
      <c r="E390" s="3" t="s">
        <v>77</v>
      </c>
      <c r="F390" s="4">
        <v>70000</v>
      </c>
      <c r="G390" s="4">
        <v>181334</v>
      </c>
      <c r="H390" s="4">
        <v>-14205.16</v>
      </c>
      <c r="I390" s="4">
        <v>73779.42</v>
      </c>
      <c r="J390" s="4">
        <v>73779.42</v>
      </c>
    </row>
    <row r="391" spans="1:10">
      <c r="A391" s="3" t="s">
        <v>93</v>
      </c>
      <c r="B391" s="3" t="s">
        <v>11</v>
      </c>
      <c r="C391" s="3" t="s">
        <v>78</v>
      </c>
      <c r="D391" s="3">
        <v>1.5</v>
      </c>
      <c r="E391" s="3" t="s">
        <v>79</v>
      </c>
      <c r="F391" s="4">
        <v>13073.52</v>
      </c>
      <c r="G391" s="4">
        <v>0</v>
      </c>
      <c r="H391" s="4">
        <v>-965.3</v>
      </c>
      <c r="I391" s="4">
        <v>11438.78</v>
      </c>
      <c r="J391" s="4">
        <v>11438.78</v>
      </c>
    </row>
    <row r="392" spans="1:10">
      <c r="A392" s="3" t="s">
        <v>93</v>
      </c>
      <c r="B392" s="3" t="s">
        <v>11</v>
      </c>
      <c r="C392" s="3" t="s">
        <v>80</v>
      </c>
      <c r="D392" s="3">
        <v>1.5</v>
      </c>
      <c r="E392" s="3" t="s">
        <v>81</v>
      </c>
      <c r="F392" s="4">
        <v>19610.28</v>
      </c>
      <c r="G392" s="4">
        <v>0</v>
      </c>
      <c r="H392" s="4">
        <v>-510.05</v>
      </c>
      <c r="I392" s="4">
        <v>18778.68</v>
      </c>
      <c r="J392" s="4">
        <v>18778.68</v>
      </c>
    </row>
    <row r="393" spans="1:10">
      <c r="A393" s="3" t="s">
        <v>94</v>
      </c>
      <c r="B393" s="3" t="s">
        <v>11</v>
      </c>
      <c r="C393" s="3" t="s">
        <v>76</v>
      </c>
      <c r="D393" s="3">
        <v>1.5</v>
      </c>
      <c r="E393" s="3" t="s">
        <v>77</v>
      </c>
      <c r="F393" s="4">
        <v>1515000</v>
      </c>
      <c r="G393" s="4">
        <v>0</v>
      </c>
      <c r="H393" s="4">
        <v>-1453754.4</v>
      </c>
      <c r="I393" s="4">
        <v>0</v>
      </c>
      <c r="J393" s="4">
        <v>0</v>
      </c>
    </row>
    <row r="394" spans="1:10">
      <c r="A394" s="3" t="s">
        <v>95</v>
      </c>
      <c r="B394" s="3" t="s">
        <v>11</v>
      </c>
      <c r="C394" s="3" t="s">
        <v>29</v>
      </c>
      <c r="D394" s="3">
        <v>2.5</v>
      </c>
      <c r="E394" s="3" t="s">
        <v>31</v>
      </c>
      <c r="F394" s="4">
        <v>350000</v>
      </c>
      <c r="G394" s="4">
        <v>0</v>
      </c>
      <c r="H394" s="4">
        <v>-350000</v>
      </c>
      <c r="I394" s="4">
        <v>0</v>
      </c>
      <c r="J394" s="4">
        <v>0</v>
      </c>
    </row>
    <row r="395" spans="1:10">
      <c r="A395" s="3" t="s">
        <v>96</v>
      </c>
      <c r="B395" s="3" t="s">
        <v>11</v>
      </c>
      <c r="C395" s="3" t="s">
        <v>12</v>
      </c>
      <c r="D395" s="3">
        <v>1.1000000000000001</v>
      </c>
      <c r="E395" s="3" t="s">
        <v>13</v>
      </c>
      <c r="F395" s="4">
        <v>54500</v>
      </c>
      <c r="G395" s="4">
        <v>0</v>
      </c>
      <c r="H395" s="4">
        <v>0</v>
      </c>
      <c r="I395" s="4">
        <v>45883.72</v>
      </c>
      <c r="J395" s="4">
        <v>45883.72</v>
      </c>
    </row>
    <row r="396" spans="1:10">
      <c r="A396" s="3" t="s">
        <v>96</v>
      </c>
      <c r="B396" s="3" t="s">
        <v>11</v>
      </c>
      <c r="C396" s="3" t="s">
        <v>14</v>
      </c>
      <c r="D396" s="3">
        <v>1.1000000000000001</v>
      </c>
      <c r="E396" s="3" t="s">
        <v>15</v>
      </c>
      <c r="F396" s="4">
        <v>40000</v>
      </c>
      <c r="G396" s="4">
        <v>7000</v>
      </c>
      <c r="H396" s="4">
        <v>-7000</v>
      </c>
      <c r="I396" s="4">
        <v>31077.32</v>
      </c>
      <c r="J396" s="4">
        <v>31077.32</v>
      </c>
    </row>
    <row r="397" spans="1:10">
      <c r="A397" s="3" t="s">
        <v>96</v>
      </c>
      <c r="B397" s="3" t="s">
        <v>11</v>
      </c>
      <c r="C397" s="3" t="s">
        <v>17</v>
      </c>
      <c r="D397" s="3">
        <v>1.1000000000000001</v>
      </c>
      <c r="E397" s="3" t="s">
        <v>18</v>
      </c>
      <c r="F397" s="4">
        <v>32000</v>
      </c>
      <c r="G397" s="4">
        <v>50000</v>
      </c>
      <c r="H397" s="4">
        <v>-12615.35</v>
      </c>
      <c r="I397" s="4">
        <v>24673</v>
      </c>
      <c r="J397" s="4">
        <v>18088</v>
      </c>
    </row>
    <row r="398" spans="1:10">
      <c r="A398" s="3" t="s">
        <v>96</v>
      </c>
      <c r="B398" s="3" t="s">
        <v>11</v>
      </c>
      <c r="C398" s="3" t="s">
        <v>19</v>
      </c>
      <c r="D398" s="3">
        <v>1.1000000000000001</v>
      </c>
      <c r="E398" s="3" t="s">
        <v>20</v>
      </c>
      <c r="F398" s="4">
        <v>10500</v>
      </c>
      <c r="G398" s="4">
        <v>15000</v>
      </c>
      <c r="H398" s="4">
        <v>-1108.1199999999999</v>
      </c>
      <c r="I398" s="4">
        <v>9476.9</v>
      </c>
      <c r="J398" s="4">
        <v>9476.9</v>
      </c>
    </row>
    <row r="399" spans="1:10">
      <c r="A399" s="3" t="s">
        <v>96</v>
      </c>
      <c r="B399" s="3" t="s">
        <v>11</v>
      </c>
      <c r="C399" s="3" t="s">
        <v>19</v>
      </c>
      <c r="D399" s="3">
        <v>1.1000000000000001</v>
      </c>
      <c r="E399" s="3" t="s">
        <v>21</v>
      </c>
      <c r="F399" s="4">
        <v>12500</v>
      </c>
      <c r="G399" s="4">
        <v>30000</v>
      </c>
      <c r="H399" s="4">
        <v>0</v>
      </c>
      <c r="I399" s="4">
        <v>21232.84</v>
      </c>
      <c r="J399" s="4">
        <v>20878.189999999999</v>
      </c>
    </row>
    <row r="400" spans="1:10">
      <c r="A400" s="3" t="s">
        <v>96</v>
      </c>
      <c r="B400" s="3" t="s">
        <v>11</v>
      </c>
      <c r="C400" s="3" t="s">
        <v>22</v>
      </c>
      <c r="D400" s="3">
        <v>1.1000000000000001</v>
      </c>
      <c r="E400" s="3" t="s">
        <v>23</v>
      </c>
      <c r="F400" s="4">
        <v>35000</v>
      </c>
      <c r="G400" s="4">
        <v>50000</v>
      </c>
      <c r="H400" s="4">
        <v>0</v>
      </c>
      <c r="I400" s="4">
        <v>62206.31</v>
      </c>
      <c r="J400" s="4">
        <v>61727.31</v>
      </c>
    </row>
    <row r="401" spans="1:10">
      <c r="A401" s="3" t="s">
        <v>96</v>
      </c>
      <c r="B401" s="3" t="s">
        <v>11</v>
      </c>
      <c r="C401" s="3" t="s">
        <v>24</v>
      </c>
      <c r="D401" s="3">
        <v>1.1000000000000001</v>
      </c>
      <c r="E401" s="3" t="s">
        <v>25</v>
      </c>
      <c r="F401" s="4">
        <v>195000</v>
      </c>
      <c r="G401" s="4">
        <v>150000</v>
      </c>
      <c r="H401" s="4">
        <v>-45000</v>
      </c>
      <c r="I401" s="4">
        <v>250371.86</v>
      </c>
      <c r="J401" s="4">
        <v>222303</v>
      </c>
    </row>
    <row r="402" spans="1:10">
      <c r="A402" s="3" t="s">
        <v>96</v>
      </c>
      <c r="B402" s="3" t="s">
        <v>11</v>
      </c>
      <c r="C402" s="3" t="s">
        <v>24</v>
      </c>
      <c r="D402" s="3">
        <v>1.1000000000000001</v>
      </c>
      <c r="E402" s="3" t="s">
        <v>26</v>
      </c>
      <c r="F402" s="4">
        <v>15000</v>
      </c>
      <c r="G402" s="4">
        <v>0</v>
      </c>
      <c r="H402" s="4">
        <v>0</v>
      </c>
      <c r="I402" s="4">
        <v>13661.11</v>
      </c>
      <c r="J402" s="4">
        <v>13661.11</v>
      </c>
    </row>
    <row r="403" spans="1:10">
      <c r="A403" s="3" t="s">
        <v>96</v>
      </c>
      <c r="B403" s="3" t="s">
        <v>11</v>
      </c>
      <c r="C403" s="3" t="s">
        <v>27</v>
      </c>
      <c r="D403" s="3">
        <v>1.1000000000000001</v>
      </c>
      <c r="E403" s="3" t="s">
        <v>28</v>
      </c>
      <c r="F403" s="4">
        <v>15000</v>
      </c>
      <c r="G403" s="4">
        <v>0</v>
      </c>
      <c r="H403" s="4">
        <v>-6933.64</v>
      </c>
      <c r="I403" s="4">
        <v>8066.32</v>
      </c>
      <c r="J403" s="4">
        <v>8066.32</v>
      </c>
    </row>
    <row r="404" spans="1:10">
      <c r="A404" s="3" t="s">
        <v>96</v>
      </c>
      <c r="B404" s="3" t="s">
        <v>11</v>
      </c>
      <c r="C404" s="3" t="s">
        <v>29</v>
      </c>
      <c r="D404" s="3">
        <v>1.1000000000000001</v>
      </c>
      <c r="E404" s="3" t="s">
        <v>30</v>
      </c>
      <c r="F404" s="4">
        <v>10000</v>
      </c>
      <c r="G404" s="4">
        <v>0</v>
      </c>
      <c r="H404" s="4">
        <v>-3914.05</v>
      </c>
      <c r="I404" s="4">
        <v>5138.1499999999996</v>
      </c>
      <c r="J404" s="4">
        <v>5138.1499999999996</v>
      </c>
    </row>
    <row r="405" spans="1:10">
      <c r="A405" s="3" t="s">
        <v>96</v>
      </c>
      <c r="B405" s="3" t="s">
        <v>11</v>
      </c>
      <c r="C405" s="3" t="s">
        <v>29</v>
      </c>
      <c r="D405" s="3">
        <v>1.1000000000000001</v>
      </c>
      <c r="E405" s="3" t="s">
        <v>31</v>
      </c>
      <c r="F405" s="4">
        <v>60000</v>
      </c>
      <c r="G405" s="4">
        <v>43750</v>
      </c>
      <c r="H405" s="4">
        <v>0</v>
      </c>
      <c r="I405" s="4">
        <v>74411.95</v>
      </c>
      <c r="J405" s="4">
        <v>74411.95</v>
      </c>
    </row>
    <row r="406" spans="1:10">
      <c r="A406" s="3" t="s">
        <v>96</v>
      </c>
      <c r="B406" s="3" t="s">
        <v>11</v>
      </c>
      <c r="C406" s="3" t="s">
        <v>29</v>
      </c>
      <c r="D406" s="3">
        <v>2.5</v>
      </c>
      <c r="E406" s="3" t="s">
        <v>31</v>
      </c>
      <c r="F406" s="4">
        <v>0</v>
      </c>
      <c r="G406" s="4">
        <v>100000</v>
      </c>
      <c r="H406" s="4">
        <v>0</v>
      </c>
      <c r="I406" s="4">
        <v>20751.189999999999</v>
      </c>
      <c r="J406" s="4">
        <v>20751.189999999999</v>
      </c>
    </row>
    <row r="407" spans="1:10">
      <c r="A407" s="3" t="s">
        <v>96</v>
      </c>
      <c r="B407" s="3" t="s">
        <v>11</v>
      </c>
      <c r="C407" s="3" t="s">
        <v>32</v>
      </c>
      <c r="D407" s="3">
        <v>1.1000000000000001</v>
      </c>
      <c r="E407" s="3" t="s">
        <v>33</v>
      </c>
      <c r="F407" s="4">
        <v>45000</v>
      </c>
      <c r="G407" s="4">
        <v>0</v>
      </c>
      <c r="H407" s="4">
        <v>-13400.88</v>
      </c>
      <c r="I407" s="4">
        <v>31599.119999999999</v>
      </c>
      <c r="J407" s="4">
        <v>31599.119999999999</v>
      </c>
    </row>
    <row r="408" spans="1:10">
      <c r="A408" s="3" t="s">
        <v>96</v>
      </c>
      <c r="B408" s="3" t="s">
        <v>11</v>
      </c>
      <c r="C408" s="3" t="s">
        <v>34</v>
      </c>
      <c r="D408" s="3">
        <v>1.1000000000000001</v>
      </c>
      <c r="E408" s="3" t="s">
        <v>35</v>
      </c>
      <c r="F408" s="4">
        <v>7500</v>
      </c>
      <c r="G408" s="4">
        <v>0</v>
      </c>
      <c r="H408" s="4">
        <v>0</v>
      </c>
      <c r="I408" s="4">
        <v>5051.03</v>
      </c>
      <c r="J408" s="4">
        <v>5051.03</v>
      </c>
    </row>
    <row r="409" spans="1:10">
      <c r="A409" s="3" t="s">
        <v>96</v>
      </c>
      <c r="B409" s="3" t="s">
        <v>11</v>
      </c>
      <c r="C409" s="3" t="s">
        <v>34</v>
      </c>
      <c r="D409" s="3">
        <v>1.1000000000000001</v>
      </c>
      <c r="E409" s="3" t="s">
        <v>36</v>
      </c>
      <c r="F409" s="4">
        <v>15000</v>
      </c>
      <c r="G409" s="4">
        <v>0</v>
      </c>
      <c r="H409" s="4">
        <v>-13481.08</v>
      </c>
      <c r="I409" s="4">
        <v>1518.92</v>
      </c>
      <c r="J409" s="4">
        <v>1518.92</v>
      </c>
    </row>
    <row r="410" spans="1:10">
      <c r="A410" s="3" t="s">
        <v>96</v>
      </c>
      <c r="B410" s="3" t="s">
        <v>11</v>
      </c>
      <c r="C410" s="3" t="s">
        <v>37</v>
      </c>
      <c r="D410" s="3">
        <v>1.1000000000000001</v>
      </c>
      <c r="E410" s="3" t="s">
        <v>41</v>
      </c>
      <c r="F410" s="4">
        <v>5000</v>
      </c>
      <c r="G410" s="4">
        <v>1000</v>
      </c>
      <c r="H410" s="4">
        <v>-4280</v>
      </c>
      <c r="I410" s="4">
        <v>720</v>
      </c>
      <c r="J410" s="4">
        <v>720</v>
      </c>
    </row>
    <row r="411" spans="1:10">
      <c r="A411" s="3" t="s">
        <v>96</v>
      </c>
      <c r="B411" s="3" t="s">
        <v>11</v>
      </c>
      <c r="C411" s="3" t="s">
        <v>37</v>
      </c>
      <c r="D411" s="3">
        <v>1.1000000000000001</v>
      </c>
      <c r="E411" s="3" t="s">
        <v>42</v>
      </c>
      <c r="F411" s="4">
        <v>15000</v>
      </c>
      <c r="G411" s="4">
        <v>0</v>
      </c>
      <c r="H411" s="4">
        <v>-13797.09</v>
      </c>
      <c r="I411" s="4">
        <v>1202.9100000000001</v>
      </c>
      <c r="J411" s="4">
        <v>1202.9100000000001</v>
      </c>
    </row>
    <row r="412" spans="1:10">
      <c r="A412" s="3" t="s">
        <v>96</v>
      </c>
      <c r="B412" s="3" t="s">
        <v>11</v>
      </c>
      <c r="C412" s="3" t="s">
        <v>37</v>
      </c>
      <c r="D412" s="3">
        <v>1.1000000000000001</v>
      </c>
      <c r="E412" s="3" t="s">
        <v>43</v>
      </c>
      <c r="F412" s="4">
        <v>25000</v>
      </c>
      <c r="G412" s="4">
        <v>10000</v>
      </c>
      <c r="H412" s="4">
        <v>0</v>
      </c>
      <c r="I412" s="4">
        <v>24536.94</v>
      </c>
      <c r="J412" s="4">
        <v>24536.94</v>
      </c>
    </row>
    <row r="413" spans="1:10">
      <c r="A413" s="3" t="s">
        <v>96</v>
      </c>
      <c r="B413" s="3" t="s">
        <v>11</v>
      </c>
      <c r="C413" s="3" t="s">
        <v>37</v>
      </c>
      <c r="D413" s="3">
        <v>1.1000000000000001</v>
      </c>
      <c r="E413" s="3" t="s">
        <v>39</v>
      </c>
      <c r="F413" s="4">
        <v>75000</v>
      </c>
      <c r="G413" s="4">
        <v>40000</v>
      </c>
      <c r="H413" s="4">
        <v>0</v>
      </c>
      <c r="I413" s="4">
        <v>72350.09</v>
      </c>
      <c r="J413" s="4">
        <v>65133.07</v>
      </c>
    </row>
    <row r="414" spans="1:10">
      <c r="A414" s="3" t="s">
        <v>96</v>
      </c>
      <c r="B414" s="3" t="s">
        <v>11</v>
      </c>
      <c r="C414" s="3" t="s">
        <v>37</v>
      </c>
      <c r="D414" s="3">
        <v>1.1000000000000001</v>
      </c>
      <c r="E414" s="3" t="s">
        <v>44</v>
      </c>
      <c r="F414" s="4">
        <v>7000</v>
      </c>
      <c r="G414" s="4">
        <v>0</v>
      </c>
      <c r="H414" s="4">
        <v>-6294.46</v>
      </c>
      <c r="I414" s="4">
        <v>705.54</v>
      </c>
      <c r="J414" s="4">
        <v>705.54</v>
      </c>
    </row>
    <row r="415" spans="1:10">
      <c r="A415" s="3" t="s">
        <v>96</v>
      </c>
      <c r="B415" s="3" t="s">
        <v>11</v>
      </c>
      <c r="C415" s="3" t="s">
        <v>37</v>
      </c>
      <c r="D415" s="3">
        <v>1.1000000000000001</v>
      </c>
      <c r="E415" s="3" t="s">
        <v>45</v>
      </c>
      <c r="F415" s="4">
        <v>5000</v>
      </c>
      <c r="G415" s="4">
        <v>0</v>
      </c>
      <c r="H415" s="4">
        <v>0</v>
      </c>
      <c r="I415" s="4">
        <v>4942.7</v>
      </c>
      <c r="J415" s="4">
        <v>4942.7</v>
      </c>
    </row>
    <row r="416" spans="1:10">
      <c r="A416" s="3" t="s">
        <v>96</v>
      </c>
      <c r="B416" s="3" t="s">
        <v>11</v>
      </c>
      <c r="C416" s="3" t="s">
        <v>37</v>
      </c>
      <c r="D416" s="3">
        <v>1.1000000000000001</v>
      </c>
      <c r="E416" s="3" t="s">
        <v>46</v>
      </c>
      <c r="F416" s="4">
        <v>5000</v>
      </c>
      <c r="G416" s="4">
        <v>0</v>
      </c>
      <c r="H416" s="4">
        <v>0</v>
      </c>
      <c r="I416" s="4">
        <v>2678.33</v>
      </c>
      <c r="J416" s="4">
        <v>2678.33</v>
      </c>
    </row>
    <row r="417" spans="1:10">
      <c r="A417" s="3" t="s">
        <v>96</v>
      </c>
      <c r="B417" s="3" t="s">
        <v>11</v>
      </c>
      <c r="C417" s="3" t="s">
        <v>37</v>
      </c>
      <c r="D417" s="3">
        <v>1.1000000000000001</v>
      </c>
      <c r="E417" s="3" t="s">
        <v>40</v>
      </c>
      <c r="F417" s="4">
        <v>15000</v>
      </c>
      <c r="G417" s="4">
        <v>0</v>
      </c>
      <c r="H417" s="4">
        <v>0</v>
      </c>
      <c r="I417" s="4">
        <v>4490.1899999999996</v>
      </c>
      <c r="J417" s="4">
        <v>4490.1899999999996</v>
      </c>
    </row>
    <row r="418" spans="1:10">
      <c r="A418" s="3" t="s">
        <v>96</v>
      </c>
      <c r="B418" s="3" t="s">
        <v>11</v>
      </c>
      <c r="C418" s="3" t="s">
        <v>37</v>
      </c>
      <c r="D418" s="3">
        <v>1.1000000000000001</v>
      </c>
      <c r="E418" s="3" t="s">
        <v>47</v>
      </c>
      <c r="F418" s="4">
        <v>12500</v>
      </c>
      <c r="G418" s="4">
        <v>0</v>
      </c>
      <c r="H418" s="4">
        <v>0</v>
      </c>
      <c r="I418" s="4">
        <v>10250.42</v>
      </c>
      <c r="J418" s="4">
        <v>9885.02</v>
      </c>
    </row>
    <row r="419" spans="1:10">
      <c r="A419" s="3" t="s">
        <v>96</v>
      </c>
      <c r="B419" s="3" t="s">
        <v>11</v>
      </c>
      <c r="C419" s="3" t="s">
        <v>37</v>
      </c>
      <c r="D419" s="3">
        <v>1.1000000000000001</v>
      </c>
      <c r="E419" s="3" t="s">
        <v>48</v>
      </c>
      <c r="F419" s="4">
        <v>50000</v>
      </c>
      <c r="G419" s="4">
        <v>0</v>
      </c>
      <c r="H419" s="4">
        <v>0</v>
      </c>
      <c r="I419" s="4">
        <v>7405.72</v>
      </c>
      <c r="J419" s="4">
        <v>7140.72</v>
      </c>
    </row>
    <row r="420" spans="1:10">
      <c r="A420" s="3" t="s">
        <v>96</v>
      </c>
      <c r="B420" s="3" t="s">
        <v>11</v>
      </c>
      <c r="C420" s="3" t="s">
        <v>49</v>
      </c>
      <c r="D420" s="3">
        <v>1.1000000000000001</v>
      </c>
      <c r="E420" s="3" t="s">
        <v>50</v>
      </c>
      <c r="F420" s="4">
        <v>25000</v>
      </c>
      <c r="G420" s="4">
        <v>0</v>
      </c>
      <c r="H420" s="4">
        <v>-21406.71</v>
      </c>
      <c r="I420" s="4">
        <v>3593.29</v>
      </c>
      <c r="J420" s="4">
        <v>3593.29</v>
      </c>
    </row>
    <row r="421" spans="1:10">
      <c r="A421" s="3" t="s">
        <v>96</v>
      </c>
      <c r="B421" s="3" t="s">
        <v>11</v>
      </c>
      <c r="C421" s="3" t="s">
        <v>51</v>
      </c>
      <c r="D421" s="3">
        <v>1.1000000000000001</v>
      </c>
      <c r="E421" s="3" t="s">
        <v>52</v>
      </c>
      <c r="F421" s="4">
        <v>75000</v>
      </c>
      <c r="G421" s="4">
        <v>0</v>
      </c>
      <c r="H421" s="4">
        <v>0</v>
      </c>
      <c r="I421" s="4">
        <v>23382.48</v>
      </c>
      <c r="J421" s="4">
        <v>23382.48</v>
      </c>
    </row>
    <row r="422" spans="1:10">
      <c r="A422" s="3" t="s">
        <v>96</v>
      </c>
      <c r="B422" s="3" t="s">
        <v>11</v>
      </c>
      <c r="C422" s="3" t="s">
        <v>51</v>
      </c>
      <c r="D422" s="3">
        <v>1.1000000000000001</v>
      </c>
      <c r="E422" s="3" t="s">
        <v>53</v>
      </c>
      <c r="F422" s="4">
        <v>17800</v>
      </c>
      <c r="G422" s="4">
        <v>13000</v>
      </c>
      <c r="H422" s="4">
        <v>-13027.79</v>
      </c>
      <c r="I422" s="4">
        <v>17772.21</v>
      </c>
      <c r="J422" s="4">
        <v>17772.21</v>
      </c>
    </row>
    <row r="423" spans="1:10">
      <c r="A423" s="3" t="s">
        <v>96</v>
      </c>
      <c r="B423" s="3" t="s">
        <v>11</v>
      </c>
      <c r="C423" s="3" t="s">
        <v>54</v>
      </c>
      <c r="D423" s="3">
        <v>1.1000000000000001</v>
      </c>
      <c r="E423" s="3" t="s">
        <v>55</v>
      </c>
      <c r="F423" s="4">
        <v>50000</v>
      </c>
      <c r="G423" s="4">
        <v>0</v>
      </c>
      <c r="H423" s="4">
        <v>-6950.37</v>
      </c>
      <c r="I423" s="4">
        <v>42709.43</v>
      </c>
      <c r="J423" s="4">
        <v>42709.43</v>
      </c>
    </row>
    <row r="424" spans="1:10">
      <c r="A424" s="3" t="s">
        <v>96</v>
      </c>
      <c r="B424" s="3" t="s">
        <v>11</v>
      </c>
      <c r="C424" s="3" t="s">
        <v>56</v>
      </c>
      <c r="D424" s="3">
        <v>1.1000000000000001</v>
      </c>
      <c r="E424" s="3" t="s">
        <v>57</v>
      </c>
      <c r="F424" s="4">
        <v>18000</v>
      </c>
      <c r="G424" s="4">
        <v>0</v>
      </c>
      <c r="H424" s="4">
        <v>0</v>
      </c>
      <c r="I424" s="4">
        <v>8022.45</v>
      </c>
      <c r="J424" s="4">
        <v>7003.5</v>
      </c>
    </row>
    <row r="425" spans="1:10">
      <c r="A425" s="3" t="s">
        <v>96</v>
      </c>
      <c r="B425" s="3" t="s">
        <v>11</v>
      </c>
      <c r="C425" s="3" t="s">
        <v>58</v>
      </c>
      <c r="D425" s="3">
        <v>1.1000000000000001</v>
      </c>
      <c r="E425" s="3" t="s">
        <v>59</v>
      </c>
      <c r="F425" s="4">
        <v>12000</v>
      </c>
      <c r="G425" s="4">
        <v>0</v>
      </c>
      <c r="H425" s="4">
        <v>0</v>
      </c>
      <c r="I425" s="4">
        <v>6509.51</v>
      </c>
      <c r="J425" s="4">
        <v>6509.51</v>
      </c>
    </row>
    <row r="426" spans="1:10">
      <c r="A426" s="3" t="s">
        <v>96</v>
      </c>
      <c r="B426" s="3" t="s">
        <v>11</v>
      </c>
      <c r="C426" s="3" t="s">
        <v>58</v>
      </c>
      <c r="D426" s="3">
        <v>1.1000000000000001</v>
      </c>
      <c r="E426" s="3" t="s">
        <v>60</v>
      </c>
      <c r="F426" s="4">
        <v>15000</v>
      </c>
      <c r="G426" s="4">
        <v>25000</v>
      </c>
      <c r="H426" s="4">
        <v>-8788.33</v>
      </c>
      <c r="I426" s="4">
        <v>6211.67</v>
      </c>
      <c r="J426" s="4">
        <v>6211.67</v>
      </c>
    </row>
    <row r="427" spans="1:10">
      <c r="A427" s="3" t="s">
        <v>96</v>
      </c>
      <c r="B427" s="3" t="s">
        <v>11</v>
      </c>
      <c r="C427" s="3" t="s">
        <v>58</v>
      </c>
      <c r="D427" s="3">
        <v>1.1000000000000001</v>
      </c>
      <c r="E427" s="3" t="s">
        <v>61</v>
      </c>
      <c r="F427" s="4">
        <v>5000</v>
      </c>
      <c r="G427" s="4">
        <v>0</v>
      </c>
      <c r="H427" s="4">
        <v>0</v>
      </c>
      <c r="I427" s="4">
        <v>4145.0200000000004</v>
      </c>
      <c r="J427" s="4">
        <v>4145.0200000000004</v>
      </c>
    </row>
    <row r="428" spans="1:10">
      <c r="A428" s="3" t="s">
        <v>96</v>
      </c>
      <c r="B428" s="3" t="s">
        <v>11</v>
      </c>
      <c r="C428" s="3" t="s">
        <v>62</v>
      </c>
      <c r="D428" s="3">
        <v>1.1000000000000001</v>
      </c>
      <c r="E428" s="3" t="s">
        <v>64</v>
      </c>
      <c r="F428" s="4">
        <v>6500</v>
      </c>
      <c r="G428" s="4">
        <v>30000</v>
      </c>
      <c r="H428" s="4">
        <v>-30546.43</v>
      </c>
      <c r="I428" s="4">
        <v>5953.57</v>
      </c>
      <c r="J428" s="4">
        <v>5953.57</v>
      </c>
    </row>
    <row r="429" spans="1:10">
      <c r="A429" s="3" t="s">
        <v>96</v>
      </c>
      <c r="B429" s="3" t="s">
        <v>11</v>
      </c>
      <c r="C429" s="3" t="s">
        <v>62</v>
      </c>
      <c r="D429" s="3">
        <v>1.1000000000000001</v>
      </c>
      <c r="E429" s="3" t="s">
        <v>63</v>
      </c>
      <c r="F429" s="4">
        <v>9900</v>
      </c>
      <c r="G429" s="4">
        <v>0</v>
      </c>
      <c r="H429" s="4">
        <v>-7000</v>
      </c>
      <c r="I429" s="4">
        <v>1091.8</v>
      </c>
      <c r="J429" s="4">
        <v>1091.8</v>
      </c>
    </row>
    <row r="430" spans="1:10">
      <c r="A430" s="3" t="s">
        <v>96</v>
      </c>
      <c r="B430" s="3" t="s">
        <v>11</v>
      </c>
      <c r="C430" s="3" t="s">
        <v>65</v>
      </c>
      <c r="D430" s="3">
        <v>1.1000000000000001</v>
      </c>
      <c r="E430" s="3" t="s">
        <v>66</v>
      </c>
      <c r="F430" s="4">
        <v>25000</v>
      </c>
      <c r="G430" s="4">
        <v>0</v>
      </c>
      <c r="H430" s="4">
        <v>0</v>
      </c>
      <c r="I430" s="4">
        <v>24832.34</v>
      </c>
      <c r="J430" s="4">
        <v>24832.34</v>
      </c>
    </row>
    <row r="431" spans="1:10">
      <c r="A431" s="3" t="s">
        <v>96</v>
      </c>
      <c r="B431" s="3" t="s">
        <v>11</v>
      </c>
      <c r="C431" s="3" t="s">
        <v>65</v>
      </c>
      <c r="D431" s="3">
        <v>1.5</v>
      </c>
      <c r="E431" s="3" t="s">
        <v>66</v>
      </c>
      <c r="F431" s="4">
        <v>0</v>
      </c>
      <c r="G431" s="4">
        <v>30000</v>
      </c>
      <c r="H431" s="4">
        <v>0</v>
      </c>
      <c r="I431" s="4">
        <v>15961.43</v>
      </c>
      <c r="J431" s="4">
        <v>15961.43</v>
      </c>
    </row>
    <row r="432" spans="1:10">
      <c r="A432" s="3" t="s">
        <v>96</v>
      </c>
      <c r="B432" s="3" t="s">
        <v>11</v>
      </c>
      <c r="C432" s="3" t="s">
        <v>67</v>
      </c>
      <c r="D432" s="3">
        <v>1.1000000000000001</v>
      </c>
      <c r="E432" s="3" t="s">
        <v>68</v>
      </c>
      <c r="F432" s="4">
        <v>7500</v>
      </c>
      <c r="G432" s="4">
        <v>0</v>
      </c>
      <c r="H432" s="4">
        <v>0</v>
      </c>
      <c r="I432" s="4">
        <v>7234.82</v>
      </c>
      <c r="J432" s="4">
        <v>7234.82</v>
      </c>
    </row>
    <row r="433" spans="1:10">
      <c r="A433" s="3" t="s">
        <v>96</v>
      </c>
      <c r="B433" s="3" t="s">
        <v>11</v>
      </c>
      <c r="C433" s="3" t="s">
        <v>69</v>
      </c>
      <c r="D433" s="3">
        <v>1.1000000000000001</v>
      </c>
      <c r="E433" s="3" t="s">
        <v>70</v>
      </c>
      <c r="F433" s="4">
        <v>11000</v>
      </c>
      <c r="G433" s="4">
        <v>0</v>
      </c>
      <c r="H433" s="4">
        <v>0</v>
      </c>
      <c r="I433" s="4">
        <v>9639.14</v>
      </c>
      <c r="J433" s="4">
        <v>9639.14</v>
      </c>
    </row>
    <row r="434" spans="1:10">
      <c r="A434" s="3" t="s">
        <v>96</v>
      </c>
      <c r="B434" s="3" t="s">
        <v>11</v>
      </c>
      <c r="C434" s="3" t="s">
        <v>71</v>
      </c>
      <c r="D434" s="3">
        <v>1.1000000000000001</v>
      </c>
      <c r="E434" s="3" t="s">
        <v>72</v>
      </c>
      <c r="F434" s="4">
        <v>35000</v>
      </c>
      <c r="G434" s="4">
        <v>7520</v>
      </c>
      <c r="H434" s="4">
        <v>-16820.57</v>
      </c>
      <c r="I434" s="4">
        <v>25699.43</v>
      </c>
      <c r="J434" s="4">
        <v>25699.43</v>
      </c>
    </row>
    <row r="435" spans="1:10">
      <c r="A435" s="3" t="s">
        <v>96</v>
      </c>
      <c r="B435" s="3" t="s">
        <v>11</v>
      </c>
      <c r="C435" s="3" t="s">
        <v>71</v>
      </c>
      <c r="D435" s="3">
        <v>1.1000000000000001</v>
      </c>
      <c r="E435" s="3" t="s">
        <v>73</v>
      </c>
      <c r="F435" s="4">
        <v>55000</v>
      </c>
      <c r="G435" s="4">
        <v>203173.34</v>
      </c>
      <c r="H435" s="4">
        <v>0</v>
      </c>
      <c r="I435" s="4">
        <v>108300.6</v>
      </c>
      <c r="J435" s="4">
        <v>104688.95</v>
      </c>
    </row>
    <row r="436" spans="1:10">
      <c r="A436" s="3" t="s">
        <v>96</v>
      </c>
      <c r="B436" s="3" t="s">
        <v>11</v>
      </c>
      <c r="C436" s="3" t="s">
        <v>71</v>
      </c>
      <c r="D436" s="3">
        <v>1.1000000000000001</v>
      </c>
      <c r="E436" s="3" t="s">
        <v>74</v>
      </c>
      <c r="F436" s="4">
        <v>5000</v>
      </c>
      <c r="G436" s="4">
        <v>0</v>
      </c>
      <c r="H436" s="4">
        <v>-1925.49</v>
      </c>
      <c r="I436" s="4">
        <v>3074.51</v>
      </c>
      <c r="J436" s="4">
        <v>3074.51</v>
      </c>
    </row>
    <row r="437" spans="1:10">
      <c r="A437" s="3" t="s">
        <v>96</v>
      </c>
      <c r="B437" s="3" t="s">
        <v>11</v>
      </c>
      <c r="C437" s="3" t="s">
        <v>71</v>
      </c>
      <c r="D437" s="3">
        <v>1.1000000000000001</v>
      </c>
      <c r="E437" s="3" t="s">
        <v>75</v>
      </c>
      <c r="F437" s="4">
        <v>7500</v>
      </c>
      <c r="G437" s="4">
        <v>0</v>
      </c>
      <c r="H437" s="4">
        <v>-6767.32</v>
      </c>
      <c r="I437" s="4">
        <v>732.68</v>
      </c>
      <c r="J437" s="4">
        <v>732.68</v>
      </c>
    </row>
    <row r="438" spans="1:10">
      <c r="A438" s="3" t="s">
        <v>96</v>
      </c>
      <c r="B438" s="3" t="s">
        <v>11</v>
      </c>
      <c r="C438" s="3" t="s">
        <v>76</v>
      </c>
      <c r="D438" s="3">
        <v>1.1000000000000001</v>
      </c>
      <c r="E438" s="3" t="s">
        <v>77</v>
      </c>
      <c r="F438" s="4">
        <v>55000</v>
      </c>
      <c r="G438" s="4">
        <v>0</v>
      </c>
      <c r="H438" s="4">
        <v>0</v>
      </c>
      <c r="I438" s="4">
        <v>18337.18</v>
      </c>
      <c r="J438" s="4">
        <v>17039.240000000002</v>
      </c>
    </row>
    <row r="439" spans="1:10">
      <c r="A439" s="3" t="s">
        <v>96</v>
      </c>
      <c r="B439" s="3" t="s">
        <v>11</v>
      </c>
      <c r="C439" s="3" t="s">
        <v>78</v>
      </c>
      <c r="D439" s="3">
        <v>1.1000000000000001</v>
      </c>
      <c r="E439" s="3" t="s">
        <v>79</v>
      </c>
      <c r="F439" s="4">
        <v>25000</v>
      </c>
      <c r="G439" s="4">
        <v>15000</v>
      </c>
      <c r="H439" s="4">
        <v>-21115.66</v>
      </c>
      <c r="I439" s="4">
        <v>5089.2700000000004</v>
      </c>
      <c r="J439" s="4">
        <v>5089.2700000000004</v>
      </c>
    </row>
    <row r="440" spans="1:10">
      <c r="A440" s="3" t="s">
        <v>96</v>
      </c>
      <c r="B440" s="3" t="s">
        <v>11</v>
      </c>
      <c r="C440" s="3" t="s">
        <v>80</v>
      </c>
      <c r="D440" s="3">
        <v>1.1000000000000001</v>
      </c>
      <c r="E440" s="3" t="s">
        <v>81</v>
      </c>
      <c r="F440" s="4">
        <v>15000</v>
      </c>
      <c r="G440" s="4">
        <v>0</v>
      </c>
      <c r="H440" s="4">
        <v>0</v>
      </c>
      <c r="I440" s="4">
        <v>4357.2700000000004</v>
      </c>
      <c r="J440" s="4">
        <v>4357.2700000000004</v>
      </c>
    </row>
    <row r="441" spans="1:10">
      <c r="A441" s="3" t="s">
        <v>97</v>
      </c>
      <c r="B441" s="3" t="s">
        <v>11</v>
      </c>
      <c r="C441" s="3" t="s">
        <v>19</v>
      </c>
      <c r="D441" s="3">
        <v>1.1000000000000001</v>
      </c>
      <c r="E441" s="3" t="s">
        <v>20</v>
      </c>
      <c r="F441" s="4">
        <v>2000</v>
      </c>
      <c r="G441" s="4">
        <v>0</v>
      </c>
      <c r="H441" s="4">
        <v>0</v>
      </c>
      <c r="I441" s="4">
        <v>0</v>
      </c>
      <c r="J441" s="4">
        <v>0</v>
      </c>
    </row>
    <row r="442" spans="1:10">
      <c r="A442" s="3" t="s">
        <v>97</v>
      </c>
      <c r="B442" s="3" t="s">
        <v>11</v>
      </c>
      <c r="C442" s="3" t="s">
        <v>19</v>
      </c>
      <c r="D442" s="3">
        <v>1.1000000000000001</v>
      </c>
      <c r="E442" s="3" t="s">
        <v>21</v>
      </c>
      <c r="F442" s="4">
        <v>12500</v>
      </c>
      <c r="G442" s="4">
        <v>0</v>
      </c>
      <c r="H442" s="4">
        <v>0</v>
      </c>
      <c r="I442" s="4">
        <v>0</v>
      </c>
      <c r="J442" s="4">
        <v>0</v>
      </c>
    </row>
    <row r="443" spans="1:10">
      <c r="A443" s="3" t="s">
        <v>97</v>
      </c>
      <c r="B443" s="3" t="s">
        <v>11</v>
      </c>
      <c r="C443" s="3" t="s">
        <v>22</v>
      </c>
      <c r="D443" s="3">
        <v>1.1000000000000001</v>
      </c>
      <c r="E443" s="3" t="s">
        <v>23</v>
      </c>
      <c r="F443" s="4">
        <v>10000</v>
      </c>
      <c r="G443" s="4">
        <v>0</v>
      </c>
      <c r="H443" s="4">
        <v>0</v>
      </c>
      <c r="I443" s="4">
        <v>4268.8</v>
      </c>
      <c r="J443" s="4">
        <v>4268.8</v>
      </c>
    </row>
    <row r="444" spans="1:10">
      <c r="A444" s="3" t="s">
        <v>97</v>
      </c>
      <c r="B444" s="3" t="s">
        <v>11</v>
      </c>
      <c r="C444" s="3" t="s">
        <v>24</v>
      </c>
      <c r="D444" s="3">
        <v>1.1000000000000001</v>
      </c>
      <c r="E444" s="3" t="s">
        <v>25</v>
      </c>
      <c r="F444" s="4">
        <v>45000</v>
      </c>
      <c r="G444" s="4">
        <v>0</v>
      </c>
      <c r="H444" s="4">
        <v>-45000</v>
      </c>
      <c r="I444" s="4">
        <v>0</v>
      </c>
      <c r="J444" s="4">
        <v>0</v>
      </c>
    </row>
    <row r="445" spans="1:10">
      <c r="A445" s="3" t="s">
        <v>97</v>
      </c>
      <c r="B445" s="3" t="s">
        <v>11</v>
      </c>
      <c r="C445" s="3" t="s">
        <v>24</v>
      </c>
      <c r="D445" s="3">
        <v>1.1000000000000001</v>
      </c>
      <c r="E445" s="3" t="s">
        <v>26</v>
      </c>
      <c r="F445" s="4">
        <v>10000</v>
      </c>
      <c r="G445" s="4">
        <v>0</v>
      </c>
      <c r="H445" s="4">
        <v>0</v>
      </c>
      <c r="I445" s="4">
        <v>0</v>
      </c>
      <c r="J445" s="4">
        <v>0</v>
      </c>
    </row>
    <row r="446" spans="1:10">
      <c r="A446" s="3" t="s">
        <v>97</v>
      </c>
      <c r="B446" s="3" t="s">
        <v>11</v>
      </c>
      <c r="C446" s="3" t="s">
        <v>27</v>
      </c>
      <c r="D446" s="3">
        <v>1.1000000000000001</v>
      </c>
      <c r="E446" s="3" t="s">
        <v>28</v>
      </c>
      <c r="F446" s="4">
        <v>7000</v>
      </c>
      <c r="G446" s="4">
        <v>0</v>
      </c>
      <c r="H446" s="4">
        <v>0</v>
      </c>
      <c r="I446" s="4">
        <v>0</v>
      </c>
      <c r="J446" s="4">
        <v>0</v>
      </c>
    </row>
    <row r="447" spans="1:10">
      <c r="A447" s="3" t="s">
        <v>97</v>
      </c>
      <c r="B447" s="3" t="s">
        <v>11</v>
      </c>
      <c r="C447" s="3" t="s">
        <v>29</v>
      </c>
      <c r="D447" s="3">
        <v>1.1000000000000001</v>
      </c>
      <c r="E447" s="3" t="s">
        <v>31</v>
      </c>
      <c r="F447" s="4">
        <v>20000</v>
      </c>
      <c r="G447" s="4">
        <v>0</v>
      </c>
      <c r="H447" s="4">
        <v>0</v>
      </c>
      <c r="I447" s="4">
        <v>1508</v>
      </c>
      <c r="J447" s="4">
        <v>1508</v>
      </c>
    </row>
    <row r="448" spans="1:10">
      <c r="A448" s="3" t="s">
        <v>97</v>
      </c>
      <c r="B448" s="3" t="s">
        <v>11</v>
      </c>
      <c r="C448" s="3" t="s">
        <v>32</v>
      </c>
      <c r="D448" s="3">
        <v>1.1000000000000001</v>
      </c>
      <c r="E448" s="3" t="s">
        <v>33</v>
      </c>
      <c r="F448" s="4">
        <v>25000</v>
      </c>
      <c r="G448" s="4">
        <v>0</v>
      </c>
      <c r="H448" s="4">
        <v>0</v>
      </c>
      <c r="I448" s="4">
        <v>0</v>
      </c>
      <c r="J448" s="4">
        <v>0</v>
      </c>
    </row>
    <row r="449" spans="1:10">
      <c r="A449" s="3" t="s">
        <v>97</v>
      </c>
      <c r="B449" s="3" t="s">
        <v>11</v>
      </c>
      <c r="C449" s="3" t="s">
        <v>34</v>
      </c>
      <c r="D449" s="3">
        <v>1.1000000000000001</v>
      </c>
      <c r="E449" s="3" t="s">
        <v>35</v>
      </c>
      <c r="F449" s="4">
        <v>15000</v>
      </c>
      <c r="G449" s="4">
        <v>0</v>
      </c>
      <c r="H449" s="4">
        <v>0</v>
      </c>
      <c r="I449" s="4">
        <v>3302.52</v>
      </c>
      <c r="J449" s="4">
        <v>3302.52</v>
      </c>
    </row>
    <row r="450" spans="1:10">
      <c r="A450" s="3" t="s">
        <v>97</v>
      </c>
      <c r="B450" s="3" t="s">
        <v>11</v>
      </c>
      <c r="C450" s="3" t="s">
        <v>37</v>
      </c>
      <c r="D450" s="3">
        <v>1.1000000000000001</v>
      </c>
      <c r="E450" s="3" t="s">
        <v>43</v>
      </c>
      <c r="F450" s="4">
        <v>12500</v>
      </c>
      <c r="G450" s="4">
        <v>0</v>
      </c>
      <c r="H450" s="4">
        <v>0</v>
      </c>
      <c r="I450" s="4">
        <v>0</v>
      </c>
      <c r="J450" s="4">
        <v>0</v>
      </c>
    </row>
    <row r="451" spans="1:10">
      <c r="A451" s="3" t="s">
        <v>97</v>
      </c>
      <c r="B451" s="3" t="s">
        <v>11</v>
      </c>
      <c r="C451" s="3" t="s">
        <v>37</v>
      </c>
      <c r="D451" s="3">
        <v>1.1000000000000001</v>
      </c>
      <c r="E451" s="3" t="s">
        <v>39</v>
      </c>
      <c r="F451" s="4">
        <v>75000</v>
      </c>
      <c r="G451" s="4">
        <v>0</v>
      </c>
      <c r="H451" s="4">
        <v>0</v>
      </c>
      <c r="I451" s="4">
        <v>48520.83</v>
      </c>
      <c r="J451" s="4">
        <v>48520.83</v>
      </c>
    </row>
    <row r="452" spans="1:10">
      <c r="A452" s="3" t="s">
        <v>97</v>
      </c>
      <c r="B452" s="3" t="s">
        <v>11</v>
      </c>
      <c r="C452" s="3" t="s">
        <v>37</v>
      </c>
      <c r="D452" s="3">
        <v>1.1000000000000001</v>
      </c>
      <c r="E452" s="3" t="s">
        <v>44</v>
      </c>
      <c r="F452" s="4">
        <v>5000</v>
      </c>
      <c r="G452" s="4">
        <v>0</v>
      </c>
      <c r="H452" s="4">
        <v>0</v>
      </c>
      <c r="I452" s="4">
        <v>1044</v>
      </c>
      <c r="J452" s="4">
        <v>1044</v>
      </c>
    </row>
    <row r="453" spans="1:10">
      <c r="A453" s="3" t="s">
        <v>97</v>
      </c>
      <c r="B453" s="3" t="s">
        <v>11</v>
      </c>
      <c r="C453" s="3" t="s">
        <v>37</v>
      </c>
      <c r="D453" s="3">
        <v>1.1000000000000001</v>
      </c>
      <c r="E453" s="3" t="s">
        <v>46</v>
      </c>
      <c r="F453" s="4">
        <v>5000</v>
      </c>
      <c r="G453" s="4">
        <v>0</v>
      </c>
      <c r="H453" s="4">
        <v>0</v>
      </c>
      <c r="I453" s="4">
        <v>4756</v>
      </c>
      <c r="J453" s="4">
        <v>4756</v>
      </c>
    </row>
    <row r="454" spans="1:10">
      <c r="A454" s="3" t="s">
        <v>97</v>
      </c>
      <c r="B454" s="3" t="s">
        <v>11</v>
      </c>
      <c r="C454" s="3" t="s">
        <v>37</v>
      </c>
      <c r="D454" s="3">
        <v>1.1000000000000001</v>
      </c>
      <c r="E454" s="3" t="s">
        <v>40</v>
      </c>
      <c r="F454" s="4">
        <v>80000</v>
      </c>
      <c r="G454" s="4">
        <v>0</v>
      </c>
      <c r="H454" s="4">
        <v>0</v>
      </c>
      <c r="I454" s="4">
        <v>0</v>
      </c>
      <c r="J454" s="4">
        <v>0</v>
      </c>
    </row>
    <row r="455" spans="1:10">
      <c r="A455" s="3" t="s">
        <v>97</v>
      </c>
      <c r="B455" s="3" t="s">
        <v>11</v>
      </c>
      <c r="C455" s="3" t="s">
        <v>37</v>
      </c>
      <c r="D455" s="3">
        <v>1.1000000000000001</v>
      </c>
      <c r="E455" s="3" t="s">
        <v>47</v>
      </c>
      <c r="F455" s="4">
        <v>12500</v>
      </c>
      <c r="G455" s="4">
        <v>0</v>
      </c>
      <c r="H455" s="4">
        <v>0</v>
      </c>
      <c r="I455" s="4">
        <v>12389.56</v>
      </c>
      <c r="J455" s="4">
        <v>12389.56</v>
      </c>
    </row>
    <row r="456" spans="1:10">
      <c r="A456" s="3" t="s">
        <v>97</v>
      </c>
      <c r="B456" s="3" t="s">
        <v>11</v>
      </c>
      <c r="C456" s="3" t="s">
        <v>37</v>
      </c>
      <c r="D456" s="3">
        <v>1.1000000000000001</v>
      </c>
      <c r="E456" s="3" t="s">
        <v>48</v>
      </c>
      <c r="F456" s="4">
        <v>25000</v>
      </c>
      <c r="G456" s="4">
        <v>0</v>
      </c>
      <c r="H456" s="4">
        <v>0</v>
      </c>
      <c r="I456" s="4">
        <v>0</v>
      </c>
      <c r="J456" s="4">
        <v>0</v>
      </c>
    </row>
    <row r="457" spans="1:10">
      <c r="A457" s="3" t="s">
        <v>97</v>
      </c>
      <c r="B457" s="3" t="s">
        <v>11</v>
      </c>
      <c r="C457" s="3" t="s">
        <v>49</v>
      </c>
      <c r="D457" s="3">
        <v>1.1000000000000001</v>
      </c>
      <c r="E457" s="3" t="s">
        <v>50</v>
      </c>
      <c r="F457" s="4">
        <v>25000</v>
      </c>
      <c r="G457" s="4">
        <v>0</v>
      </c>
      <c r="H457" s="4">
        <v>0</v>
      </c>
      <c r="I457" s="4">
        <v>0</v>
      </c>
      <c r="J457" s="4">
        <v>0</v>
      </c>
    </row>
    <row r="458" spans="1:10">
      <c r="A458" s="3" t="s">
        <v>97</v>
      </c>
      <c r="B458" s="3" t="s">
        <v>11</v>
      </c>
      <c r="C458" s="3" t="s">
        <v>51</v>
      </c>
      <c r="D458" s="3">
        <v>1.1000000000000001</v>
      </c>
      <c r="E458" s="3" t="s">
        <v>52</v>
      </c>
      <c r="F458" s="4">
        <v>95000</v>
      </c>
      <c r="G458" s="4">
        <v>100000</v>
      </c>
      <c r="H458" s="4">
        <v>0</v>
      </c>
      <c r="I458" s="4">
        <v>85155.45</v>
      </c>
      <c r="J458" s="4">
        <v>85155.45</v>
      </c>
    </row>
    <row r="459" spans="1:10">
      <c r="A459" s="3" t="s">
        <v>97</v>
      </c>
      <c r="B459" s="3" t="s">
        <v>11</v>
      </c>
      <c r="C459" s="3" t="s">
        <v>51</v>
      </c>
      <c r="D459" s="3">
        <v>1.1000000000000001</v>
      </c>
      <c r="E459" s="3" t="s">
        <v>53</v>
      </c>
      <c r="F459" s="4">
        <v>32500</v>
      </c>
      <c r="G459" s="4">
        <v>0</v>
      </c>
      <c r="H459" s="4">
        <v>0</v>
      </c>
      <c r="I459" s="4">
        <v>13502.4</v>
      </c>
      <c r="J459" s="4">
        <v>13502.4</v>
      </c>
    </row>
    <row r="460" spans="1:10">
      <c r="A460" s="3" t="s">
        <v>97</v>
      </c>
      <c r="B460" s="3" t="s">
        <v>11</v>
      </c>
      <c r="C460" s="3" t="s">
        <v>54</v>
      </c>
      <c r="D460" s="3">
        <v>1.1000000000000001</v>
      </c>
      <c r="E460" s="3" t="s">
        <v>55</v>
      </c>
      <c r="F460" s="4">
        <v>25000</v>
      </c>
      <c r="G460" s="4">
        <v>0</v>
      </c>
      <c r="H460" s="4">
        <v>0</v>
      </c>
      <c r="I460" s="4">
        <v>1068.3599999999999</v>
      </c>
      <c r="J460" s="4">
        <v>1068.3599999999999</v>
      </c>
    </row>
    <row r="461" spans="1:10">
      <c r="A461" s="3" t="s">
        <v>97</v>
      </c>
      <c r="B461" s="3" t="s">
        <v>11</v>
      </c>
      <c r="C461" s="3" t="s">
        <v>58</v>
      </c>
      <c r="D461" s="3">
        <v>1.1000000000000001</v>
      </c>
      <c r="E461" s="3" t="s">
        <v>59</v>
      </c>
      <c r="F461" s="4">
        <v>12000</v>
      </c>
      <c r="G461" s="4">
        <v>0</v>
      </c>
      <c r="H461" s="4">
        <v>0</v>
      </c>
      <c r="I461" s="4">
        <v>0</v>
      </c>
      <c r="J461" s="4">
        <v>0</v>
      </c>
    </row>
    <row r="462" spans="1:10">
      <c r="A462" s="3" t="s">
        <v>97</v>
      </c>
      <c r="B462" s="3" t="s">
        <v>11</v>
      </c>
      <c r="C462" s="3" t="s">
        <v>58</v>
      </c>
      <c r="D462" s="3">
        <v>1.1000000000000001</v>
      </c>
      <c r="E462" s="3" t="s">
        <v>60</v>
      </c>
      <c r="F462" s="4">
        <v>7500</v>
      </c>
      <c r="G462" s="4">
        <v>0</v>
      </c>
      <c r="H462" s="4">
        <v>0</v>
      </c>
      <c r="I462" s="4">
        <v>0</v>
      </c>
      <c r="J462" s="4">
        <v>0</v>
      </c>
    </row>
    <row r="463" spans="1:10">
      <c r="A463" s="3" t="s">
        <v>97</v>
      </c>
      <c r="B463" s="3" t="s">
        <v>11</v>
      </c>
      <c r="C463" s="3" t="s">
        <v>62</v>
      </c>
      <c r="D463" s="3">
        <v>1.1000000000000001</v>
      </c>
      <c r="E463" s="3" t="s">
        <v>64</v>
      </c>
      <c r="F463" s="4">
        <v>5500</v>
      </c>
      <c r="G463" s="4">
        <v>0</v>
      </c>
      <c r="H463" s="4">
        <v>0</v>
      </c>
      <c r="I463" s="4">
        <v>4501.37</v>
      </c>
      <c r="J463" s="4">
        <v>4501.37</v>
      </c>
    </row>
    <row r="464" spans="1:10">
      <c r="A464" s="3" t="s">
        <v>97</v>
      </c>
      <c r="B464" s="3" t="s">
        <v>11</v>
      </c>
      <c r="C464" s="3" t="s">
        <v>62</v>
      </c>
      <c r="D464" s="3">
        <v>1.1000000000000001</v>
      </c>
      <c r="E464" s="3" t="s">
        <v>63</v>
      </c>
      <c r="F464" s="4">
        <v>10000</v>
      </c>
      <c r="G464" s="4">
        <v>0</v>
      </c>
      <c r="H464" s="4">
        <v>0</v>
      </c>
      <c r="I464" s="4">
        <v>4276</v>
      </c>
      <c r="J464" s="4">
        <v>4276</v>
      </c>
    </row>
    <row r="465" spans="1:10">
      <c r="A465" s="3" t="s">
        <v>97</v>
      </c>
      <c r="B465" s="3" t="s">
        <v>11</v>
      </c>
      <c r="C465" s="3" t="s">
        <v>65</v>
      </c>
      <c r="D465" s="3">
        <v>1.1000000000000001</v>
      </c>
      <c r="E465" s="3" t="s">
        <v>66</v>
      </c>
      <c r="F465" s="4">
        <v>10000</v>
      </c>
      <c r="G465" s="4">
        <v>30000</v>
      </c>
      <c r="H465" s="4">
        <v>0</v>
      </c>
      <c r="I465" s="4">
        <v>16110</v>
      </c>
      <c r="J465" s="4">
        <v>15660</v>
      </c>
    </row>
    <row r="466" spans="1:10">
      <c r="A466" s="3" t="s">
        <v>97</v>
      </c>
      <c r="B466" s="3" t="s">
        <v>11</v>
      </c>
      <c r="C466" s="3" t="s">
        <v>71</v>
      </c>
      <c r="D466" s="3">
        <v>1.1000000000000001</v>
      </c>
      <c r="E466" s="3" t="s">
        <v>73</v>
      </c>
      <c r="F466" s="4">
        <v>50000</v>
      </c>
      <c r="G466" s="4">
        <v>0</v>
      </c>
      <c r="H466" s="4">
        <v>0</v>
      </c>
      <c r="I466" s="4">
        <v>24676.799999999999</v>
      </c>
      <c r="J466" s="4">
        <v>24676.799999999999</v>
      </c>
    </row>
    <row r="467" spans="1:10">
      <c r="A467" s="3" t="s">
        <v>97</v>
      </c>
      <c r="B467" s="3" t="s">
        <v>11</v>
      </c>
      <c r="C467" s="3" t="s">
        <v>71</v>
      </c>
      <c r="D467" s="3">
        <v>1.1000000000000001</v>
      </c>
      <c r="E467" s="3" t="s">
        <v>75</v>
      </c>
      <c r="F467" s="4">
        <v>7500</v>
      </c>
      <c r="G467" s="4">
        <v>8100</v>
      </c>
      <c r="H467" s="4">
        <v>0</v>
      </c>
      <c r="I467" s="4">
        <v>2598.4</v>
      </c>
      <c r="J467" s="4">
        <v>2598.4</v>
      </c>
    </row>
    <row r="468" spans="1:10">
      <c r="A468" s="3" t="s">
        <v>97</v>
      </c>
      <c r="B468" s="3" t="s">
        <v>11</v>
      </c>
      <c r="C468" s="3" t="s">
        <v>78</v>
      </c>
      <c r="D468" s="3">
        <v>1.1000000000000001</v>
      </c>
      <c r="E468" s="3" t="s">
        <v>79</v>
      </c>
      <c r="F468" s="4">
        <v>15000</v>
      </c>
      <c r="G468" s="4">
        <v>0</v>
      </c>
      <c r="H468" s="4">
        <v>0</v>
      </c>
      <c r="I468" s="4">
        <v>0</v>
      </c>
      <c r="J468" s="4">
        <v>0</v>
      </c>
    </row>
    <row r="469" spans="1:10">
      <c r="A469" s="3" t="s">
        <v>97</v>
      </c>
      <c r="B469" s="3" t="s">
        <v>11</v>
      </c>
      <c r="C469" s="3" t="s">
        <v>80</v>
      </c>
      <c r="D469" s="3">
        <v>1.1000000000000001</v>
      </c>
      <c r="E469" s="3" t="s">
        <v>81</v>
      </c>
      <c r="F469" s="4">
        <v>15000</v>
      </c>
      <c r="G469" s="4">
        <v>0</v>
      </c>
      <c r="H469" s="4">
        <v>0</v>
      </c>
      <c r="I469" s="4">
        <v>0</v>
      </c>
      <c r="J469" s="4">
        <v>0</v>
      </c>
    </row>
    <row r="470" spans="1:10">
      <c r="A470" s="3" t="s">
        <v>98</v>
      </c>
      <c r="B470" s="3" t="s">
        <v>11</v>
      </c>
      <c r="C470" s="3" t="s">
        <v>12</v>
      </c>
      <c r="D470" s="3">
        <v>1.1000000000000001</v>
      </c>
      <c r="E470" s="3" t="s">
        <v>13</v>
      </c>
      <c r="F470" s="4">
        <v>43500</v>
      </c>
      <c r="G470" s="4">
        <v>0</v>
      </c>
      <c r="H470" s="4">
        <v>0</v>
      </c>
      <c r="I470" s="4">
        <v>40346.339999999997</v>
      </c>
      <c r="J470" s="4">
        <v>40346.339999999997</v>
      </c>
    </row>
    <row r="471" spans="1:10">
      <c r="A471" s="3" t="s">
        <v>98</v>
      </c>
      <c r="B471" s="3" t="s">
        <v>11</v>
      </c>
      <c r="C471" s="3" t="s">
        <v>14</v>
      </c>
      <c r="D471" s="3">
        <v>1.1000000000000001</v>
      </c>
      <c r="E471" s="3" t="s">
        <v>15</v>
      </c>
      <c r="F471" s="4">
        <v>12000</v>
      </c>
      <c r="G471" s="4">
        <v>0</v>
      </c>
      <c r="H471" s="4">
        <v>0</v>
      </c>
      <c r="I471" s="4">
        <v>11617.4</v>
      </c>
      <c r="J471" s="4">
        <v>4097.12</v>
      </c>
    </row>
    <row r="472" spans="1:10">
      <c r="A472" s="3" t="s">
        <v>98</v>
      </c>
      <c r="B472" s="3" t="s">
        <v>11</v>
      </c>
      <c r="C472" s="3" t="s">
        <v>17</v>
      </c>
      <c r="D472" s="3">
        <v>1.1000000000000001</v>
      </c>
      <c r="E472" s="3" t="s">
        <v>18</v>
      </c>
      <c r="F472" s="4">
        <v>50000</v>
      </c>
      <c r="G472" s="4">
        <v>50000</v>
      </c>
      <c r="H472" s="4">
        <v>-38956.800000000003</v>
      </c>
      <c r="I472" s="4">
        <v>11395.79</v>
      </c>
      <c r="J472" s="4">
        <v>11395.79</v>
      </c>
    </row>
    <row r="473" spans="1:10">
      <c r="A473" s="3" t="s">
        <v>98</v>
      </c>
      <c r="B473" s="3" t="s">
        <v>11</v>
      </c>
      <c r="C473" s="3" t="s">
        <v>19</v>
      </c>
      <c r="D473" s="3">
        <v>1.1000000000000001</v>
      </c>
      <c r="E473" s="3" t="s">
        <v>20</v>
      </c>
      <c r="F473" s="4">
        <v>10000</v>
      </c>
      <c r="G473" s="4">
        <v>40000</v>
      </c>
      <c r="H473" s="4">
        <v>-17000</v>
      </c>
      <c r="I473" s="4">
        <v>7258.56</v>
      </c>
      <c r="J473" s="4">
        <v>7258.56</v>
      </c>
    </row>
    <row r="474" spans="1:10">
      <c r="A474" s="3" t="s">
        <v>98</v>
      </c>
      <c r="B474" s="3" t="s">
        <v>11</v>
      </c>
      <c r="C474" s="3" t="s">
        <v>19</v>
      </c>
      <c r="D474" s="3">
        <v>1.1000000000000001</v>
      </c>
      <c r="E474" s="3" t="s">
        <v>21</v>
      </c>
      <c r="F474" s="4">
        <v>10000</v>
      </c>
      <c r="G474" s="4">
        <v>1500</v>
      </c>
      <c r="H474" s="4">
        <v>0</v>
      </c>
      <c r="I474" s="4">
        <v>4769.92</v>
      </c>
      <c r="J474" s="4">
        <v>4769.92</v>
      </c>
    </row>
    <row r="475" spans="1:10">
      <c r="A475" s="3" t="s">
        <v>98</v>
      </c>
      <c r="B475" s="3" t="s">
        <v>11</v>
      </c>
      <c r="C475" s="3" t="s">
        <v>22</v>
      </c>
      <c r="D475" s="3">
        <v>1.1000000000000001</v>
      </c>
      <c r="E475" s="3" t="s">
        <v>23</v>
      </c>
      <c r="F475" s="4">
        <v>20000</v>
      </c>
      <c r="G475" s="4">
        <v>0</v>
      </c>
      <c r="H475" s="4">
        <v>0</v>
      </c>
      <c r="I475" s="4">
        <v>10938.3</v>
      </c>
      <c r="J475" s="4">
        <v>10938.3</v>
      </c>
    </row>
    <row r="476" spans="1:10">
      <c r="A476" s="3" t="s">
        <v>98</v>
      </c>
      <c r="B476" s="3" t="s">
        <v>11</v>
      </c>
      <c r="C476" s="3" t="s">
        <v>24</v>
      </c>
      <c r="D476" s="3">
        <v>1.1000000000000001</v>
      </c>
      <c r="E476" s="3" t="s">
        <v>25</v>
      </c>
      <c r="F476" s="4">
        <v>150000</v>
      </c>
      <c r="G476" s="4">
        <v>0</v>
      </c>
      <c r="H476" s="4">
        <v>0</v>
      </c>
      <c r="I476" s="4">
        <v>141325.78</v>
      </c>
      <c r="J476" s="4">
        <v>91414.78</v>
      </c>
    </row>
    <row r="477" spans="1:10">
      <c r="A477" s="3" t="s">
        <v>98</v>
      </c>
      <c r="B477" s="3" t="s">
        <v>11</v>
      </c>
      <c r="C477" s="3" t="s">
        <v>24</v>
      </c>
      <c r="D477" s="3">
        <v>1.1000000000000001</v>
      </c>
      <c r="E477" s="3" t="s">
        <v>26</v>
      </c>
      <c r="F477" s="4">
        <v>10000</v>
      </c>
      <c r="G477" s="4">
        <v>0</v>
      </c>
      <c r="H477" s="4">
        <v>0</v>
      </c>
      <c r="I477" s="4">
        <v>7748.8</v>
      </c>
      <c r="J477" s="4">
        <v>7748.8</v>
      </c>
    </row>
    <row r="478" spans="1:10">
      <c r="A478" s="3" t="s">
        <v>98</v>
      </c>
      <c r="B478" s="3" t="s">
        <v>11</v>
      </c>
      <c r="C478" s="3" t="s">
        <v>27</v>
      </c>
      <c r="D478" s="3">
        <v>1.1000000000000001</v>
      </c>
      <c r="E478" s="3" t="s">
        <v>28</v>
      </c>
      <c r="F478" s="4">
        <v>10500</v>
      </c>
      <c r="G478" s="4">
        <v>0</v>
      </c>
      <c r="H478" s="4">
        <v>0</v>
      </c>
      <c r="I478" s="4">
        <v>3034.56</v>
      </c>
      <c r="J478" s="4">
        <v>3034.56</v>
      </c>
    </row>
    <row r="479" spans="1:10">
      <c r="A479" s="3" t="s">
        <v>98</v>
      </c>
      <c r="B479" s="3" t="s">
        <v>11</v>
      </c>
      <c r="C479" s="3" t="s">
        <v>29</v>
      </c>
      <c r="D479" s="3">
        <v>1.1000000000000001</v>
      </c>
      <c r="E479" s="3" t="s">
        <v>30</v>
      </c>
      <c r="F479" s="4">
        <v>2000</v>
      </c>
      <c r="G479" s="4">
        <v>0</v>
      </c>
      <c r="H479" s="4">
        <v>0</v>
      </c>
      <c r="I479" s="4">
        <v>842.16</v>
      </c>
      <c r="J479" s="4">
        <v>842.16</v>
      </c>
    </row>
    <row r="480" spans="1:10">
      <c r="A480" s="3" t="s">
        <v>98</v>
      </c>
      <c r="B480" s="3" t="s">
        <v>11</v>
      </c>
      <c r="C480" s="3" t="s">
        <v>29</v>
      </c>
      <c r="D480" s="3">
        <v>1.1000000000000001</v>
      </c>
      <c r="E480" s="3" t="s">
        <v>31</v>
      </c>
      <c r="F480" s="4">
        <v>50000</v>
      </c>
      <c r="G480" s="4">
        <v>0</v>
      </c>
      <c r="H480" s="4">
        <v>0</v>
      </c>
      <c r="I480" s="4">
        <v>28283.68</v>
      </c>
      <c r="J480" s="4">
        <v>28283.68</v>
      </c>
    </row>
    <row r="481" spans="1:10">
      <c r="A481" s="3" t="s">
        <v>98</v>
      </c>
      <c r="B481" s="3" t="s">
        <v>11</v>
      </c>
      <c r="C481" s="3" t="s">
        <v>32</v>
      </c>
      <c r="D481" s="3">
        <v>1.1000000000000001</v>
      </c>
      <c r="E481" s="3" t="s">
        <v>33</v>
      </c>
      <c r="F481" s="4">
        <v>35000</v>
      </c>
      <c r="G481" s="4">
        <v>0</v>
      </c>
      <c r="H481" s="4">
        <v>0</v>
      </c>
      <c r="I481" s="4">
        <v>0</v>
      </c>
      <c r="J481" s="4">
        <v>0</v>
      </c>
    </row>
    <row r="482" spans="1:10">
      <c r="A482" s="3" t="s">
        <v>98</v>
      </c>
      <c r="B482" s="3" t="s">
        <v>11</v>
      </c>
      <c r="C482" s="3" t="s">
        <v>34</v>
      </c>
      <c r="D482" s="3">
        <v>1.1000000000000001</v>
      </c>
      <c r="E482" s="3" t="s">
        <v>35</v>
      </c>
      <c r="F482" s="4">
        <v>18000</v>
      </c>
      <c r="G482" s="4">
        <v>0</v>
      </c>
      <c r="H482" s="4">
        <v>0</v>
      </c>
      <c r="I482" s="4">
        <v>510.71</v>
      </c>
      <c r="J482" s="4">
        <v>510.71</v>
      </c>
    </row>
    <row r="483" spans="1:10">
      <c r="A483" s="3" t="s">
        <v>98</v>
      </c>
      <c r="B483" s="3" t="s">
        <v>11</v>
      </c>
      <c r="C483" s="3" t="s">
        <v>34</v>
      </c>
      <c r="D483" s="3">
        <v>1.1000000000000001</v>
      </c>
      <c r="E483" s="3" t="s">
        <v>36</v>
      </c>
      <c r="F483" s="4">
        <v>36000</v>
      </c>
      <c r="G483" s="4">
        <v>58500</v>
      </c>
      <c r="H483" s="4">
        <v>0</v>
      </c>
      <c r="I483" s="4">
        <v>25988.92</v>
      </c>
      <c r="J483" s="4">
        <v>24617.919999999998</v>
      </c>
    </row>
    <row r="484" spans="1:10">
      <c r="A484" s="3" t="s">
        <v>98</v>
      </c>
      <c r="B484" s="3" t="s">
        <v>11</v>
      </c>
      <c r="C484" s="3" t="s">
        <v>37</v>
      </c>
      <c r="D484" s="3">
        <v>1.1000000000000001</v>
      </c>
      <c r="E484" s="3" t="s">
        <v>41</v>
      </c>
      <c r="F484" s="4">
        <v>7000</v>
      </c>
      <c r="G484" s="4">
        <v>0</v>
      </c>
      <c r="H484" s="4">
        <v>0</v>
      </c>
      <c r="I484" s="4">
        <v>0</v>
      </c>
      <c r="J484" s="4">
        <v>0</v>
      </c>
    </row>
    <row r="485" spans="1:10">
      <c r="A485" s="3" t="s">
        <v>98</v>
      </c>
      <c r="B485" s="3" t="s">
        <v>11</v>
      </c>
      <c r="C485" s="3" t="s">
        <v>37</v>
      </c>
      <c r="D485" s="3">
        <v>1.1000000000000001</v>
      </c>
      <c r="E485" s="3" t="s">
        <v>42</v>
      </c>
      <c r="F485" s="4">
        <v>7500</v>
      </c>
      <c r="G485" s="4">
        <v>0</v>
      </c>
      <c r="H485" s="4">
        <v>0</v>
      </c>
      <c r="I485" s="4">
        <v>6830.08</v>
      </c>
      <c r="J485" s="4">
        <v>6830.08</v>
      </c>
    </row>
    <row r="486" spans="1:10">
      <c r="A486" s="3" t="s">
        <v>98</v>
      </c>
      <c r="B486" s="3" t="s">
        <v>11</v>
      </c>
      <c r="C486" s="3" t="s">
        <v>37</v>
      </c>
      <c r="D486" s="3">
        <v>1.1000000000000001</v>
      </c>
      <c r="E486" s="3" t="s">
        <v>43</v>
      </c>
      <c r="F486" s="4">
        <v>15000</v>
      </c>
      <c r="G486" s="4">
        <v>0</v>
      </c>
      <c r="H486" s="4">
        <v>0</v>
      </c>
      <c r="I486" s="4">
        <v>0</v>
      </c>
      <c r="J486" s="4">
        <v>0</v>
      </c>
    </row>
    <row r="487" spans="1:10">
      <c r="A487" s="3" t="s">
        <v>98</v>
      </c>
      <c r="B487" s="3" t="s">
        <v>11</v>
      </c>
      <c r="C487" s="3" t="s">
        <v>37</v>
      </c>
      <c r="D487" s="3">
        <v>1.1000000000000001</v>
      </c>
      <c r="E487" s="3" t="s">
        <v>39</v>
      </c>
      <c r="F487" s="4">
        <v>15000</v>
      </c>
      <c r="G487" s="4">
        <v>0</v>
      </c>
      <c r="H487" s="4">
        <v>0</v>
      </c>
      <c r="I487" s="4">
        <v>15000</v>
      </c>
      <c r="J487" s="4">
        <v>5574.96</v>
      </c>
    </row>
    <row r="488" spans="1:10">
      <c r="A488" s="3" t="s">
        <v>98</v>
      </c>
      <c r="B488" s="3" t="s">
        <v>11</v>
      </c>
      <c r="C488" s="3" t="s">
        <v>37</v>
      </c>
      <c r="D488" s="3">
        <v>1.1000000000000001</v>
      </c>
      <c r="E488" s="3" t="s">
        <v>45</v>
      </c>
      <c r="F488" s="4">
        <v>10000</v>
      </c>
      <c r="G488" s="4">
        <v>0</v>
      </c>
      <c r="H488" s="4">
        <v>0</v>
      </c>
      <c r="I488" s="4">
        <v>3788.56</v>
      </c>
      <c r="J488" s="4">
        <v>3788.56</v>
      </c>
    </row>
    <row r="489" spans="1:10">
      <c r="A489" s="3" t="s">
        <v>98</v>
      </c>
      <c r="B489" s="3" t="s">
        <v>11</v>
      </c>
      <c r="C489" s="3" t="s">
        <v>37</v>
      </c>
      <c r="D489" s="3">
        <v>1.1000000000000001</v>
      </c>
      <c r="E489" s="3" t="s">
        <v>40</v>
      </c>
      <c r="F489" s="4">
        <v>10000</v>
      </c>
      <c r="G489" s="4">
        <v>0</v>
      </c>
      <c r="H489" s="4">
        <v>0</v>
      </c>
      <c r="I489" s="4">
        <v>0</v>
      </c>
      <c r="J489" s="4">
        <v>0</v>
      </c>
    </row>
    <row r="490" spans="1:10">
      <c r="A490" s="3" t="s">
        <v>98</v>
      </c>
      <c r="B490" s="3" t="s">
        <v>11</v>
      </c>
      <c r="C490" s="3" t="s">
        <v>37</v>
      </c>
      <c r="D490" s="3">
        <v>1.1000000000000001</v>
      </c>
      <c r="E490" s="3" t="s">
        <v>47</v>
      </c>
      <c r="F490" s="4">
        <v>15000</v>
      </c>
      <c r="G490" s="4">
        <v>0</v>
      </c>
      <c r="H490" s="4">
        <v>0</v>
      </c>
      <c r="I490" s="4">
        <v>14730.61</v>
      </c>
      <c r="J490" s="4">
        <v>14730.61</v>
      </c>
    </row>
    <row r="491" spans="1:10">
      <c r="A491" s="3" t="s">
        <v>98</v>
      </c>
      <c r="B491" s="3" t="s">
        <v>11</v>
      </c>
      <c r="C491" s="3" t="s">
        <v>37</v>
      </c>
      <c r="D491" s="3">
        <v>1.1000000000000001</v>
      </c>
      <c r="E491" s="3" t="s">
        <v>48</v>
      </c>
      <c r="F491" s="4">
        <v>10000</v>
      </c>
      <c r="G491" s="4">
        <v>3000</v>
      </c>
      <c r="H491" s="4">
        <v>-10000</v>
      </c>
      <c r="I491" s="4">
        <v>0</v>
      </c>
      <c r="J491" s="4">
        <v>0</v>
      </c>
    </row>
    <row r="492" spans="1:10">
      <c r="A492" s="3" t="s">
        <v>98</v>
      </c>
      <c r="B492" s="3" t="s">
        <v>11</v>
      </c>
      <c r="C492" s="3" t="s">
        <v>49</v>
      </c>
      <c r="D492" s="3">
        <v>1.1000000000000001</v>
      </c>
      <c r="E492" s="3" t="s">
        <v>50</v>
      </c>
      <c r="F492" s="4">
        <v>20000</v>
      </c>
      <c r="G492" s="4">
        <v>0</v>
      </c>
      <c r="H492" s="4">
        <v>-5000</v>
      </c>
      <c r="I492" s="4">
        <v>0</v>
      </c>
      <c r="J492" s="4">
        <v>0</v>
      </c>
    </row>
    <row r="493" spans="1:10">
      <c r="A493" s="3" t="s">
        <v>98</v>
      </c>
      <c r="B493" s="3" t="s">
        <v>11</v>
      </c>
      <c r="C493" s="3" t="s">
        <v>51</v>
      </c>
      <c r="D493" s="3">
        <v>1.1000000000000001</v>
      </c>
      <c r="E493" s="3" t="s">
        <v>52</v>
      </c>
      <c r="F493" s="4">
        <v>15000</v>
      </c>
      <c r="G493" s="4">
        <v>0</v>
      </c>
      <c r="H493" s="4">
        <v>0</v>
      </c>
      <c r="I493" s="4">
        <v>10916</v>
      </c>
      <c r="J493" s="4">
        <v>10916</v>
      </c>
    </row>
    <row r="494" spans="1:10">
      <c r="A494" s="3" t="s">
        <v>98</v>
      </c>
      <c r="B494" s="3" t="s">
        <v>11</v>
      </c>
      <c r="C494" s="3" t="s">
        <v>51</v>
      </c>
      <c r="D494" s="3">
        <v>1.1000000000000001</v>
      </c>
      <c r="E494" s="3" t="s">
        <v>53</v>
      </c>
      <c r="F494" s="4">
        <v>13500</v>
      </c>
      <c r="G494" s="4">
        <v>60000</v>
      </c>
      <c r="H494" s="4">
        <v>0</v>
      </c>
      <c r="I494" s="4">
        <v>8340.91</v>
      </c>
      <c r="J494" s="4">
        <v>8340.91</v>
      </c>
    </row>
    <row r="495" spans="1:10">
      <c r="A495" s="3" t="s">
        <v>98</v>
      </c>
      <c r="B495" s="3" t="s">
        <v>11</v>
      </c>
      <c r="C495" s="3" t="s">
        <v>54</v>
      </c>
      <c r="D495" s="3">
        <v>1.1000000000000001</v>
      </c>
      <c r="E495" s="3" t="s">
        <v>55</v>
      </c>
      <c r="F495" s="4">
        <v>25000</v>
      </c>
      <c r="G495" s="4">
        <v>0</v>
      </c>
      <c r="H495" s="4">
        <v>0</v>
      </c>
      <c r="I495" s="4">
        <v>1131</v>
      </c>
      <c r="J495" s="4">
        <v>1131</v>
      </c>
    </row>
    <row r="496" spans="1:10">
      <c r="A496" s="3" t="s">
        <v>98</v>
      </c>
      <c r="B496" s="3" t="s">
        <v>11</v>
      </c>
      <c r="C496" s="3" t="s">
        <v>56</v>
      </c>
      <c r="D496" s="3">
        <v>1.1000000000000001</v>
      </c>
      <c r="E496" s="3" t="s">
        <v>57</v>
      </c>
      <c r="F496" s="4">
        <v>15000</v>
      </c>
      <c r="G496" s="4">
        <v>0</v>
      </c>
      <c r="H496" s="4">
        <v>-8144.91</v>
      </c>
      <c r="I496" s="4">
        <v>6855.09</v>
      </c>
      <c r="J496" s="4">
        <v>6855.09</v>
      </c>
    </row>
    <row r="497" spans="1:10">
      <c r="A497" s="3" t="s">
        <v>98</v>
      </c>
      <c r="B497" s="3" t="s">
        <v>11</v>
      </c>
      <c r="C497" s="3" t="s">
        <v>58</v>
      </c>
      <c r="D497" s="3">
        <v>1.1000000000000001</v>
      </c>
      <c r="E497" s="3" t="s">
        <v>59</v>
      </c>
      <c r="F497" s="4">
        <v>12000</v>
      </c>
      <c r="G497" s="4">
        <v>0</v>
      </c>
      <c r="H497" s="4">
        <v>0</v>
      </c>
      <c r="I497" s="4">
        <v>7105.26</v>
      </c>
      <c r="J497" s="4">
        <v>7105.26</v>
      </c>
    </row>
    <row r="498" spans="1:10">
      <c r="A498" s="3" t="s">
        <v>98</v>
      </c>
      <c r="B498" s="3" t="s">
        <v>11</v>
      </c>
      <c r="C498" s="3" t="s">
        <v>58</v>
      </c>
      <c r="D498" s="3">
        <v>1.1000000000000001</v>
      </c>
      <c r="E498" s="3" t="s">
        <v>60</v>
      </c>
      <c r="F498" s="4">
        <v>15000</v>
      </c>
      <c r="G498" s="4">
        <v>25000</v>
      </c>
      <c r="H498" s="4">
        <v>-9537.56</v>
      </c>
      <c r="I498" s="4">
        <v>10438.84</v>
      </c>
      <c r="J498" s="4">
        <v>10438.84</v>
      </c>
    </row>
    <row r="499" spans="1:10">
      <c r="A499" s="3" t="s">
        <v>98</v>
      </c>
      <c r="B499" s="3" t="s">
        <v>11</v>
      </c>
      <c r="C499" s="3" t="s">
        <v>58</v>
      </c>
      <c r="D499" s="3">
        <v>1.1000000000000001</v>
      </c>
      <c r="E499" s="3" t="s">
        <v>61</v>
      </c>
      <c r="F499" s="4">
        <v>6500</v>
      </c>
      <c r="G499" s="4">
        <v>0</v>
      </c>
      <c r="H499" s="4">
        <v>-6500</v>
      </c>
      <c r="I499" s="4">
        <v>0</v>
      </c>
      <c r="J499" s="4">
        <v>0</v>
      </c>
    </row>
    <row r="500" spans="1:10">
      <c r="A500" s="3" t="s">
        <v>98</v>
      </c>
      <c r="B500" s="3" t="s">
        <v>11</v>
      </c>
      <c r="C500" s="3" t="s">
        <v>62</v>
      </c>
      <c r="D500" s="3">
        <v>1.1000000000000001</v>
      </c>
      <c r="E500" s="3" t="s">
        <v>64</v>
      </c>
      <c r="F500" s="4">
        <v>6500</v>
      </c>
      <c r="G500" s="4">
        <v>48500</v>
      </c>
      <c r="H500" s="4">
        <v>0</v>
      </c>
      <c r="I500" s="4">
        <v>54670.49</v>
      </c>
      <c r="J500" s="4">
        <v>54670.49</v>
      </c>
    </row>
    <row r="501" spans="1:10">
      <c r="A501" s="3" t="s">
        <v>98</v>
      </c>
      <c r="B501" s="3" t="s">
        <v>11</v>
      </c>
      <c r="C501" s="3" t="s">
        <v>62</v>
      </c>
      <c r="D501" s="3">
        <v>1.1000000000000001</v>
      </c>
      <c r="E501" s="3" t="s">
        <v>63</v>
      </c>
      <c r="F501" s="4">
        <v>10000</v>
      </c>
      <c r="G501" s="4">
        <v>0</v>
      </c>
      <c r="H501" s="4">
        <v>-9420</v>
      </c>
      <c r="I501" s="4">
        <v>580</v>
      </c>
      <c r="J501" s="4">
        <v>580</v>
      </c>
    </row>
    <row r="502" spans="1:10">
      <c r="A502" s="3" t="s">
        <v>98</v>
      </c>
      <c r="B502" s="3" t="s">
        <v>11</v>
      </c>
      <c r="C502" s="3" t="s">
        <v>65</v>
      </c>
      <c r="D502" s="3">
        <v>1.1000000000000001</v>
      </c>
      <c r="E502" s="3" t="s">
        <v>66</v>
      </c>
      <c r="F502" s="4">
        <v>23500</v>
      </c>
      <c r="G502" s="4">
        <v>0</v>
      </c>
      <c r="H502" s="4">
        <v>0</v>
      </c>
      <c r="I502" s="4">
        <v>19274.810000000001</v>
      </c>
      <c r="J502" s="4">
        <v>19274.810000000001</v>
      </c>
    </row>
    <row r="503" spans="1:10">
      <c r="A503" s="3" t="s">
        <v>98</v>
      </c>
      <c r="B503" s="3" t="s">
        <v>11</v>
      </c>
      <c r="C503" s="3" t="s">
        <v>67</v>
      </c>
      <c r="D503" s="3">
        <v>1.1000000000000001</v>
      </c>
      <c r="E503" s="3" t="s">
        <v>68</v>
      </c>
      <c r="F503" s="4">
        <v>8200</v>
      </c>
      <c r="G503" s="4">
        <v>5000</v>
      </c>
      <c r="H503" s="4">
        <v>0</v>
      </c>
      <c r="I503" s="4">
        <v>4955.5200000000004</v>
      </c>
      <c r="J503" s="4">
        <v>4955.5200000000004</v>
      </c>
    </row>
    <row r="504" spans="1:10">
      <c r="A504" s="3" t="s">
        <v>98</v>
      </c>
      <c r="B504" s="3" t="s">
        <v>11</v>
      </c>
      <c r="C504" s="3" t="s">
        <v>71</v>
      </c>
      <c r="D504" s="3">
        <v>1.1000000000000001</v>
      </c>
      <c r="E504" s="3" t="s">
        <v>72</v>
      </c>
      <c r="F504" s="4">
        <v>73500</v>
      </c>
      <c r="G504" s="4">
        <v>5000</v>
      </c>
      <c r="H504" s="4">
        <v>-59558.080000000002</v>
      </c>
      <c r="I504" s="4">
        <v>15441.92</v>
      </c>
      <c r="J504" s="4">
        <v>15441.92</v>
      </c>
    </row>
    <row r="505" spans="1:10">
      <c r="A505" s="3" t="s">
        <v>98</v>
      </c>
      <c r="B505" s="3" t="s">
        <v>11</v>
      </c>
      <c r="C505" s="3" t="s">
        <v>71</v>
      </c>
      <c r="D505" s="3">
        <v>1.1000000000000001</v>
      </c>
      <c r="E505" s="3" t="s">
        <v>73</v>
      </c>
      <c r="F505" s="4">
        <v>65000</v>
      </c>
      <c r="G505" s="4">
        <v>154847.35</v>
      </c>
      <c r="H505" s="4">
        <v>0</v>
      </c>
      <c r="I505" s="4">
        <v>61277.65</v>
      </c>
      <c r="J505" s="4">
        <v>61277.65</v>
      </c>
    </row>
    <row r="506" spans="1:10">
      <c r="A506" s="3" t="s">
        <v>98</v>
      </c>
      <c r="B506" s="3" t="s">
        <v>11</v>
      </c>
      <c r="C506" s="3" t="s">
        <v>71</v>
      </c>
      <c r="D506" s="3">
        <v>1.1000000000000001</v>
      </c>
      <c r="E506" s="3" t="s">
        <v>74</v>
      </c>
      <c r="F506" s="4">
        <v>8500</v>
      </c>
      <c r="G506" s="4">
        <v>0</v>
      </c>
      <c r="H506" s="4">
        <v>-4730</v>
      </c>
      <c r="I506" s="4">
        <v>3770</v>
      </c>
      <c r="J506" s="4">
        <v>3770</v>
      </c>
    </row>
    <row r="507" spans="1:10">
      <c r="A507" s="3" t="s">
        <v>98</v>
      </c>
      <c r="B507" s="3" t="s">
        <v>11</v>
      </c>
      <c r="C507" s="3" t="s">
        <v>76</v>
      </c>
      <c r="D507" s="3">
        <v>1.1000000000000001</v>
      </c>
      <c r="E507" s="3" t="s">
        <v>77</v>
      </c>
      <c r="F507" s="4">
        <v>50000</v>
      </c>
      <c r="G507" s="4">
        <v>0</v>
      </c>
      <c r="H507" s="4">
        <v>-3000</v>
      </c>
      <c r="I507" s="4">
        <v>7138.64</v>
      </c>
      <c r="J507" s="4">
        <v>7138.64</v>
      </c>
    </row>
    <row r="508" spans="1:10">
      <c r="A508" s="3" t="s">
        <v>98</v>
      </c>
      <c r="B508" s="3" t="s">
        <v>11</v>
      </c>
      <c r="C508" s="3" t="s">
        <v>78</v>
      </c>
      <c r="D508" s="3">
        <v>1.1000000000000001</v>
      </c>
      <c r="E508" s="3" t="s">
        <v>79</v>
      </c>
      <c r="F508" s="4">
        <v>15000</v>
      </c>
      <c r="G508" s="4">
        <v>0</v>
      </c>
      <c r="H508" s="4">
        <v>0</v>
      </c>
      <c r="I508" s="4">
        <v>3403.23</v>
      </c>
      <c r="J508" s="4">
        <v>3403.23</v>
      </c>
    </row>
    <row r="509" spans="1:10">
      <c r="A509" s="3" t="s">
        <v>98</v>
      </c>
      <c r="B509" s="3" t="s">
        <v>11</v>
      </c>
      <c r="C509" s="3" t="s">
        <v>80</v>
      </c>
      <c r="D509" s="3">
        <v>1.1000000000000001</v>
      </c>
      <c r="E509" s="3" t="s">
        <v>81</v>
      </c>
      <c r="F509" s="4">
        <v>7500</v>
      </c>
      <c r="G509" s="4">
        <v>0</v>
      </c>
      <c r="H509" s="4">
        <v>0</v>
      </c>
      <c r="I509" s="4">
        <v>5452</v>
      </c>
      <c r="J509" s="4">
        <v>5452</v>
      </c>
    </row>
    <row r="510" spans="1:10">
      <c r="A510" s="3" t="s">
        <v>49</v>
      </c>
      <c r="B510" s="3" t="s">
        <v>11</v>
      </c>
      <c r="C510" s="3" t="s">
        <v>12</v>
      </c>
      <c r="D510" s="3">
        <v>1.1000000000000001</v>
      </c>
      <c r="E510" s="3" t="s">
        <v>13</v>
      </c>
      <c r="F510" s="4">
        <v>8500</v>
      </c>
      <c r="G510" s="4">
        <v>0</v>
      </c>
      <c r="H510" s="4">
        <v>0</v>
      </c>
      <c r="I510" s="4">
        <v>0</v>
      </c>
      <c r="J510" s="4">
        <v>0</v>
      </c>
    </row>
    <row r="511" spans="1:10">
      <c r="A511" s="3" t="s">
        <v>49</v>
      </c>
      <c r="B511" s="3" t="s">
        <v>11</v>
      </c>
      <c r="C511" s="3" t="s">
        <v>22</v>
      </c>
      <c r="D511" s="3">
        <v>1.1000000000000001</v>
      </c>
      <c r="E511" s="3" t="s">
        <v>23</v>
      </c>
      <c r="F511" s="4">
        <v>6000</v>
      </c>
      <c r="G511" s="4">
        <v>0</v>
      </c>
      <c r="H511" s="4">
        <v>0</v>
      </c>
      <c r="I511" s="4">
        <v>0</v>
      </c>
      <c r="J511" s="4">
        <v>0</v>
      </c>
    </row>
    <row r="512" spans="1:10">
      <c r="A512" s="3" t="s">
        <v>49</v>
      </c>
      <c r="B512" s="3" t="s">
        <v>11</v>
      </c>
      <c r="C512" s="3" t="s">
        <v>24</v>
      </c>
      <c r="D512" s="3">
        <v>1.1000000000000001</v>
      </c>
      <c r="E512" s="3" t="s">
        <v>25</v>
      </c>
      <c r="F512" s="4">
        <v>7500</v>
      </c>
      <c r="G512" s="4">
        <v>0</v>
      </c>
      <c r="H512" s="4">
        <v>0</v>
      </c>
      <c r="I512" s="4">
        <v>0</v>
      </c>
      <c r="J512" s="4">
        <v>0</v>
      </c>
    </row>
    <row r="513" spans="1:10">
      <c r="A513" s="3" t="s">
        <v>49</v>
      </c>
      <c r="B513" s="3" t="s">
        <v>11</v>
      </c>
      <c r="C513" s="3" t="s">
        <v>34</v>
      </c>
      <c r="D513" s="3">
        <v>1.1000000000000001</v>
      </c>
      <c r="E513" s="3" t="s">
        <v>35</v>
      </c>
      <c r="F513" s="4">
        <v>75000</v>
      </c>
      <c r="G513" s="4">
        <v>0</v>
      </c>
      <c r="H513" s="4">
        <v>0</v>
      </c>
      <c r="I513" s="4">
        <v>48849</v>
      </c>
      <c r="J513" s="4">
        <v>48849</v>
      </c>
    </row>
    <row r="514" spans="1:10">
      <c r="A514" s="3" t="s">
        <v>49</v>
      </c>
      <c r="B514" s="3" t="s">
        <v>11</v>
      </c>
      <c r="C514" s="3" t="s">
        <v>65</v>
      </c>
      <c r="D514" s="3">
        <v>1.1000000000000001</v>
      </c>
      <c r="E514" s="3" t="s">
        <v>66</v>
      </c>
      <c r="F514" s="4">
        <v>3000</v>
      </c>
      <c r="G514" s="4">
        <v>0</v>
      </c>
      <c r="H514" s="4">
        <v>0</v>
      </c>
      <c r="I514" s="4">
        <v>0</v>
      </c>
      <c r="J514" s="4">
        <v>0</v>
      </c>
    </row>
    <row r="515" spans="1:10">
      <c r="A515" s="3" t="s">
        <v>49</v>
      </c>
      <c r="B515" s="3" t="s">
        <v>11</v>
      </c>
      <c r="C515" s="3" t="s">
        <v>67</v>
      </c>
      <c r="D515" s="3">
        <v>1.1000000000000001</v>
      </c>
      <c r="E515" s="3" t="s">
        <v>68</v>
      </c>
      <c r="F515" s="4">
        <v>5000</v>
      </c>
      <c r="G515" s="4">
        <v>0</v>
      </c>
      <c r="H515" s="4">
        <v>0</v>
      </c>
      <c r="I515" s="4">
        <v>0</v>
      </c>
      <c r="J515" s="4">
        <v>0</v>
      </c>
    </row>
    <row r="516" spans="1:10">
      <c r="A516" s="3" t="s">
        <v>49</v>
      </c>
      <c r="B516" s="3" t="s">
        <v>11</v>
      </c>
      <c r="C516" s="3" t="s">
        <v>71</v>
      </c>
      <c r="D516" s="3">
        <v>1.1000000000000001</v>
      </c>
      <c r="E516" s="3" t="s">
        <v>72</v>
      </c>
      <c r="F516" s="4">
        <v>125000</v>
      </c>
      <c r="G516" s="4">
        <v>0</v>
      </c>
      <c r="H516" s="4">
        <v>0</v>
      </c>
      <c r="I516" s="4">
        <v>34220</v>
      </c>
      <c r="J516" s="4">
        <v>34220</v>
      </c>
    </row>
    <row r="517" spans="1:10">
      <c r="A517" s="3" t="s">
        <v>99</v>
      </c>
      <c r="B517" s="3" t="s">
        <v>11</v>
      </c>
      <c r="C517" s="3" t="s">
        <v>12</v>
      </c>
      <c r="D517" s="3">
        <v>1.1000000000000001</v>
      </c>
      <c r="E517" s="3" t="s">
        <v>13</v>
      </c>
      <c r="F517" s="4">
        <v>45000</v>
      </c>
      <c r="G517" s="4">
        <v>0</v>
      </c>
      <c r="H517" s="4">
        <v>0</v>
      </c>
      <c r="I517" s="4">
        <v>25239.3</v>
      </c>
      <c r="J517" s="4">
        <v>25239.3</v>
      </c>
    </row>
    <row r="518" spans="1:10">
      <c r="A518" s="3" t="s">
        <v>99</v>
      </c>
      <c r="B518" s="3" t="s">
        <v>11</v>
      </c>
      <c r="C518" s="3" t="s">
        <v>14</v>
      </c>
      <c r="D518" s="3">
        <v>1.1000000000000001</v>
      </c>
      <c r="E518" s="3" t="s">
        <v>15</v>
      </c>
      <c r="F518" s="4">
        <v>5000</v>
      </c>
      <c r="G518" s="4">
        <v>0</v>
      </c>
      <c r="H518" s="4">
        <v>0</v>
      </c>
      <c r="I518" s="4">
        <v>3662.12</v>
      </c>
      <c r="J518" s="4">
        <v>3662.12</v>
      </c>
    </row>
    <row r="519" spans="1:10">
      <c r="A519" s="3" t="s">
        <v>99</v>
      </c>
      <c r="B519" s="3" t="s">
        <v>11</v>
      </c>
      <c r="C519" s="3" t="s">
        <v>17</v>
      </c>
      <c r="D519" s="3">
        <v>1.1000000000000001</v>
      </c>
      <c r="E519" s="3" t="s">
        <v>18</v>
      </c>
      <c r="F519" s="4">
        <v>10000</v>
      </c>
      <c r="G519" s="4">
        <v>0</v>
      </c>
      <c r="H519" s="4">
        <v>-4177</v>
      </c>
      <c r="I519" s="4">
        <v>5822.04</v>
      </c>
      <c r="J519" s="4">
        <v>5822.04</v>
      </c>
    </row>
    <row r="520" spans="1:10">
      <c r="A520" s="3" t="s">
        <v>99</v>
      </c>
      <c r="B520" s="3" t="s">
        <v>11</v>
      </c>
      <c r="C520" s="3" t="s">
        <v>19</v>
      </c>
      <c r="D520" s="3">
        <v>1.1000000000000001</v>
      </c>
      <c r="E520" s="3" t="s">
        <v>20</v>
      </c>
      <c r="F520" s="4">
        <v>5000</v>
      </c>
      <c r="G520" s="4">
        <v>0</v>
      </c>
      <c r="H520" s="4">
        <v>-5000</v>
      </c>
      <c r="I520" s="4">
        <v>0</v>
      </c>
      <c r="J520" s="4">
        <v>0</v>
      </c>
    </row>
    <row r="521" spans="1:10">
      <c r="A521" s="3" t="s">
        <v>99</v>
      </c>
      <c r="B521" s="3" t="s">
        <v>11</v>
      </c>
      <c r="C521" s="3" t="s">
        <v>19</v>
      </c>
      <c r="D521" s="3">
        <v>1.1000000000000001</v>
      </c>
      <c r="E521" s="3" t="s">
        <v>21</v>
      </c>
      <c r="F521" s="4">
        <v>7500</v>
      </c>
      <c r="G521" s="4">
        <v>2000</v>
      </c>
      <c r="H521" s="4">
        <v>0</v>
      </c>
      <c r="I521" s="4">
        <v>4133.72</v>
      </c>
      <c r="J521" s="4">
        <v>3875.72</v>
      </c>
    </row>
    <row r="522" spans="1:10">
      <c r="A522" s="3" t="s">
        <v>99</v>
      </c>
      <c r="B522" s="3" t="s">
        <v>11</v>
      </c>
      <c r="C522" s="3" t="s">
        <v>22</v>
      </c>
      <c r="D522" s="3">
        <v>1.1000000000000001</v>
      </c>
      <c r="E522" s="3" t="s">
        <v>23</v>
      </c>
      <c r="F522" s="4">
        <v>8500</v>
      </c>
      <c r="G522" s="4">
        <v>35000</v>
      </c>
      <c r="H522" s="4">
        <v>0</v>
      </c>
      <c r="I522" s="4">
        <v>7613.76</v>
      </c>
      <c r="J522" s="4">
        <v>7613.76</v>
      </c>
    </row>
    <row r="523" spans="1:10">
      <c r="A523" s="3" t="s">
        <v>99</v>
      </c>
      <c r="B523" s="3" t="s">
        <v>11</v>
      </c>
      <c r="C523" s="3" t="s">
        <v>24</v>
      </c>
      <c r="D523" s="3">
        <v>1.1000000000000001</v>
      </c>
      <c r="E523" s="3" t="s">
        <v>25</v>
      </c>
      <c r="F523" s="4">
        <v>45000</v>
      </c>
      <c r="G523" s="4">
        <v>10000</v>
      </c>
      <c r="H523" s="4">
        <v>0</v>
      </c>
      <c r="I523" s="4">
        <v>48046.98</v>
      </c>
      <c r="J523" s="4">
        <v>48046.98</v>
      </c>
    </row>
    <row r="524" spans="1:10">
      <c r="A524" s="3" t="s">
        <v>99</v>
      </c>
      <c r="B524" s="3" t="s">
        <v>11</v>
      </c>
      <c r="C524" s="3" t="s">
        <v>24</v>
      </c>
      <c r="D524" s="3">
        <v>1.1000000000000001</v>
      </c>
      <c r="E524" s="3" t="s">
        <v>26</v>
      </c>
      <c r="F524" s="4">
        <v>5500</v>
      </c>
      <c r="G524" s="4">
        <v>0</v>
      </c>
      <c r="H524" s="4">
        <v>0</v>
      </c>
      <c r="I524" s="4">
        <v>134.56</v>
      </c>
      <c r="J524" s="4">
        <v>134.56</v>
      </c>
    </row>
    <row r="525" spans="1:10">
      <c r="A525" s="3" t="s">
        <v>99</v>
      </c>
      <c r="B525" s="3" t="s">
        <v>11</v>
      </c>
      <c r="C525" s="3" t="s">
        <v>27</v>
      </c>
      <c r="D525" s="3">
        <v>1.1000000000000001</v>
      </c>
      <c r="E525" s="3" t="s">
        <v>28</v>
      </c>
      <c r="F525" s="4">
        <v>6500</v>
      </c>
      <c r="G525" s="4">
        <v>0</v>
      </c>
      <c r="H525" s="4">
        <v>0</v>
      </c>
      <c r="I525" s="4">
        <v>6181.06</v>
      </c>
      <c r="J525" s="4">
        <v>6181.06</v>
      </c>
    </row>
    <row r="526" spans="1:10">
      <c r="A526" s="3" t="s">
        <v>99</v>
      </c>
      <c r="B526" s="3" t="s">
        <v>11</v>
      </c>
      <c r="C526" s="3" t="s">
        <v>29</v>
      </c>
      <c r="D526" s="3">
        <v>1.1000000000000001</v>
      </c>
      <c r="E526" s="3" t="s">
        <v>30</v>
      </c>
      <c r="F526" s="4">
        <v>2500</v>
      </c>
      <c r="G526" s="4">
        <v>0</v>
      </c>
      <c r="H526" s="4">
        <v>0</v>
      </c>
      <c r="I526" s="4">
        <v>1752.18</v>
      </c>
      <c r="J526" s="4">
        <v>1752.18</v>
      </c>
    </row>
    <row r="527" spans="1:10">
      <c r="A527" s="3" t="s">
        <v>99</v>
      </c>
      <c r="B527" s="3" t="s">
        <v>11</v>
      </c>
      <c r="C527" s="3" t="s">
        <v>29</v>
      </c>
      <c r="D527" s="3">
        <v>1.1000000000000001</v>
      </c>
      <c r="E527" s="3" t="s">
        <v>31</v>
      </c>
      <c r="F527" s="4">
        <v>55000</v>
      </c>
      <c r="G527" s="4">
        <v>30000</v>
      </c>
      <c r="H527" s="4">
        <v>0</v>
      </c>
      <c r="I527" s="4">
        <v>52830.48</v>
      </c>
      <c r="J527" s="4">
        <v>52830.48</v>
      </c>
    </row>
    <row r="528" spans="1:10">
      <c r="A528" s="3" t="s">
        <v>99</v>
      </c>
      <c r="B528" s="3" t="s">
        <v>11</v>
      </c>
      <c r="C528" s="3" t="s">
        <v>29</v>
      </c>
      <c r="D528" s="3">
        <v>2.5</v>
      </c>
      <c r="E528" s="3" t="s">
        <v>31</v>
      </c>
      <c r="F528" s="4">
        <v>0</v>
      </c>
      <c r="G528" s="4">
        <v>100000</v>
      </c>
      <c r="H528" s="4">
        <v>0</v>
      </c>
      <c r="I528" s="4">
        <v>20839.400000000001</v>
      </c>
      <c r="J528" s="4">
        <v>20839.400000000001</v>
      </c>
    </row>
    <row r="529" spans="1:10">
      <c r="A529" s="3" t="s">
        <v>99</v>
      </c>
      <c r="B529" s="3" t="s">
        <v>11</v>
      </c>
      <c r="C529" s="3" t="s">
        <v>32</v>
      </c>
      <c r="D529" s="3">
        <v>1.1000000000000001</v>
      </c>
      <c r="E529" s="3" t="s">
        <v>33</v>
      </c>
      <c r="F529" s="4">
        <v>7500</v>
      </c>
      <c r="G529" s="4">
        <v>0</v>
      </c>
      <c r="H529" s="4">
        <v>0</v>
      </c>
      <c r="I529" s="4">
        <v>1658.8</v>
      </c>
      <c r="J529" s="4">
        <v>1658.8</v>
      </c>
    </row>
    <row r="530" spans="1:10">
      <c r="A530" s="3" t="s">
        <v>99</v>
      </c>
      <c r="B530" s="3" t="s">
        <v>11</v>
      </c>
      <c r="C530" s="3" t="s">
        <v>34</v>
      </c>
      <c r="D530" s="3">
        <v>1.1000000000000001</v>
      </c>
      <c r="E530" s="3" t="s">
        <v>35</v>
      </c>
      <c r="F530" s="4">
        <v>0</v>
      </c>
      <c r="G530" s="4">
        <v>5000</v>
      </c>
      <c r="H530" s="4">
        <v>0</v>
      </c>
      <c r="I530" s="4">
        <v>0</v>
      </c>
      <c r="J530" s="4">
        <v>0</v>
      </c>
    </row>
    <row r="531" spans="1:10">
      <c r="A531" s="3" t="s">
        <v>99</v>
      </c>
      <c r="B531" s="3" t="s">
        <v>11</v>
      </c>
      <c r="C531" s="3" t="s">
        <v>34</v>
      </c>
      <c r="D531" s="3">
        <v>1.1000000000000001</v>
      </c>
      <c r="E531" s="3" t="s">
        <v>36</v>
      </c>
      <c r="F531" s="4">
        <v>5000</v>
      </c>
      <c r="G531" s="4">
        <v>0</v>
      </c>
      <c r="H531" s="4">
        <v>-4300</v>
      </c>
      <c r="I531" s="4">
        <v>633.36</v>
      </c>
      <c r="J531" s="4">
        <v>633.36</v>
      </c>
    </row>
    <row r="532" spans="1:10">
      <c r="A532" s="3" t="s">
        <v>99</v>
      </c>
      <c r="B532" s="3" t="s">
        <v>11</v>
      </c>
      <c r="C532" s="3" t="s">
        <v>37</v>
      </c>
      <c r="D532" s="3">
        <v>1.1000000000000001</v>
      </c>
      <c r="E532" s="3" t="s">
        <v>41</v>
      </c>
      <c r="F532" s="4">
        <v>5500</v>
      </c>
      <c r="G532" s="4">
        <v>5000</v>
      </c>
      <c r="H532" s="4">
        <v>-2725</v>
      </c>
      <c r="I532" s="4">
        <v>7774.32</v>
      </c>
      <c r="J532" s="4">
        <v>7774.32</v>
      </c>
    </row>
    <row r="533" spans="1:10">
      <c r="A533" s="3" t="s">
        <v>99</v>
      </c>
      <c r="B533" s="3" t="s">
        <v>11</v>
      </c>
      <c r="C533" s="3" t="s">
        <v>37</v>
      </c>
      <c r="D533" s="3">
        <v>1.1000000000000001</v>
      </c>
      <c r="E533" s="3" t="s">
        <v>42</v>
      </c>
      <c r="F533" s="4">
        <v>10000</v>
      </c>
      <c r="G533" s="4">
        <v>0</v>
      </c>
      <c r="H533" s="4">
        <v>-5714</v>
      </c>
      <c r="I533" s="4">
        <v>4285.04</v>
      </c>
      <c r="J533" s="4">
        <v>4285.04</v>
      </c>
    </row>
    <row r="534" spans="1:10">
      <c r="A534" s="3" t="s">
        <v>99</v>
      </c>
      <c r="B534" s="3" t="s">
        <v>11</v>
      </c>
      <c r="C534" s="3" t="s">
        <v>37</v>
      </c>
      <c r="D534" s="3">
        <v>1.1000000000000001</v>
      </c>
      <c r="E534" s="3" t="s">
        <v>43</v>
      </c>
      <c r="F534" s="4">
        <v>8000</v>
      </c>
      <c r="G534" s="4">
        <v>10000</v>
      </c>
      <c r="H534" s="4">
        <v>-3890</v>
      </c>
      <c r="I534" s="4">
        <v>4109.88</v>
      </c>
      <c r="J534" s="4">
        <v>4109.88</v>
      </c>
    </row>
    <row r="535" spans="1:10">
      <c r="A535" s="3" t="s">
        <v>99</v>
      </c>
      <c r="B535" s="3" t="s">
        <v>11</v>
      </c>
      <c r="C535" s="3" t="s">
        <v>37</v>
      </c>
      <c r="D535" s="3">
        <v>1.1000000000000001</v>
      </c>
      <c r="E535" s="3" t="s">
        <v>39</v>
      </c>
      <c r="F535" s="4">
        <v>20000</v>
      </c>
      <c r="G535" s="4">
        <v>40000</v>
      </c>
      <c r="H535" s="4">
        <v>0</v>
      </c>
      <c r="I535" s="4">
        <v>18007.84</v>
      </c>
      <c r="J535" s="4">
        <v>18007.84</v>
      </c>
    </row>
    <row r="536" spans="1:10">
      <c r="A536" s="3" t="s">
        <v>99</v>
      </c>
      <c r="B536" s="3" t="s">
        <v>11</v>
      </c>
      <c r="C536" s="3" t="s">
        <v>37</v>
      </c>
      <c r="D536" s="3">
        <v>1.1000000000000001</v>
      </c>
      <c r="E536" s="3" t="s">
        <v>44</v>
      </c>
      <c r="F536" s="4">
        <v>7000</v>
      </c>
      <c r="G536" s="4">
        <v>0</v>
      </c>
      <c r="H536" s="4">
        <v>-5000</v>
      </c>
      <c r="I536" s="4">
        <v>1973.16</v>
      </c>
      <c r="J536" s="4">
        <v>1973.16</v>
      </c>
    </row>
    <row r="537" spans="1:10">
      <c r="A537" s="3" t="s">
        <v>99</v>
      </c>
      <c r="B537" s="3" t="s">
        <v>11</v>
      </c>
      <c r="C537" s="3" t="s">
        <v>37</v>
      </c>
      <c r="D537" s="3">
        <v>1.1000000000000001</v>
      </c>
      <c r="E537" s="3" t="s">
        <v>45</v>
      </c>
      <c r="F537" s="4">
        <v>2500</v>
      </c>
      <c r="G537" s="4">
        <v>0</v>
      </c>
      <c r="H537" s="4">
        <v>0</v>
      </c>
      <c r="I537" s="4">
        <v>1641.4</v>
      </c>
      <c r="J537" s="4">
        <v>1641.4</v>
      </c>
    </row>
    <row r="538" spans="1:10">
      <c r="A538" s="3" t="s">
        <v>99</v>
      </c>
      <c r="B538" s="3" t="s">
        <v>11</v>
      </c>
      <c r="C538" s="3" t="s">
        <v>37</v>
      </c>
      <c r="D538" s="3">
        <v>1.1000000000000001</v>
      </c>
      <c r="E538" s="3" t="s">
        <v>46</v>
      </c>
      <c r="F538" s="4">
        <v>25000</v>
      </c>
      <c r="G538" s="4">
        <v>0</v>
      </c>
      <c r="H538" s="4">
        <v>0</v>
      </c>
      <c r="I538" s="4">
        <v>22959.88</v>
      </c>
      <c r="J538" s="4">
        <v>22959.88</v>
      </c>
    </row>
    <row r="539" spans="1:10">
      <c r="A539" s="3" t="s">
        <v>99</v>
      </c>
      <c r="B539" s="3" t="s">
        <v>11</v>
      </c>
      <c r="C539" s="3" t="s">
        <v>37</v>
      </c>
      <c r="D539" s="3">
        <v>1.1000000000000001</v>
      </c>
      <c r="E539" s="3" t="s">
        <v>40</v>
      </c>
      <c r="F539" s="4">
        <v>5500</v>
      </c>
      <c r="G539" s="4">
        <v>0</v>
      </c>
      <c r="H539" s="4">
        <v>0</v>
      </c>
      <c r="I539" s="4">
        <v>5494.92</v>
      </c>
      <c r="J539" s="4">
        <v>5494.92</v>
      </c>
    </row>
    <row r="540" spans="1:10">
      <c r="A540" s="3" t="s">
        <v>99</v>
      </c>
      <c r="B540" s="3" t="s">
        <v>11</v>
      </c>
      <c r="C540" s="3" t="s">
        <v>37</v>
      </c>
      <c r="D540" s="3">
        <v>1.1000000000000001</v>
      </c>
      <c r="E540" s="3" t="s">
        <v>47</v>
      </c>
      <c r="F540" s="4">
        <v>7500</v>
      </c>
      <c r="G540" s="4">
        <v>0</v>
      </c>
      <c r="H540" s="4">
        <v>0</v>
      </c>
      <c r="I540" s="4">
        <v>3688.8</v>
      </c>
      <c r="J540" s="4">
        <v>3688.8</v>
      </c>
    </row>
    <row r="541" spans="1:10">
      <c r="A541" s="3" t="s">
        <v>99</v>
      </c>
      <c r="B541" s="3" t="s">
        <v>11</v>
      </c>
      <c r="C541" s="3" t="s">
        <v>37</v>
      </c>
      <c r="D541" s="3">
        <v>1.1000000000000001</v>
      </c>
      <c r="E541" s="3" t="s">
        <v>48</v>
      </c>
      <c r="F541" s="4">
        <v>5000</v>
      </c>
      <c r="G541" s="4">
        <v>0</v>
      </c>
      <c r="H541" s="4">
        <v>0</v>
      </c>
      <c r="I541" s="4">
        <v>5000</v>
      </c>
      <c r="J541" s="4">
        <v>5000</v>
      </c>
    </row>
    <row r="542" spans="1:10">
      <c r="A542" s="3" t="s">
        <v>99</v>
      </c>
      <c r="B542" s="3" t="s">
        <v>11</v>
      </c>
      <c r="C542" s="3" t="s">
        <v>49</v>
      </c>
      <c r="D542" s="3">
        <v>1.1000000000000001</v>
      </c>
      <c r="E542" s="3" t="s">
        <v>50</v>
      </c>
      <c r="F542" s="4">
        <v>35000</v>
      </c>
      <c r="G542" s="4">
        <v>0</v>
      </c>
      <c r="H542" s="4">
        <v>-33300</v>
      </c>
      <c r="I542" s="4">
        <v>1680.84</v>
      </c>
      <c r="J542" s="4">
        <v>1680.84</v>
      </c>
    </row>
    <row r="543" spans="1:10">
      <c r="A543" s="3" t="s">
        <v>99</v>
      </c>
      <c r="B543" s="3" t="s">
        <v>11</v>
      </c>
      <c r="C543" s="3" t="s">
        <v>51</v>
      </c>
      <c r="D543" s="3">
        <v>1.1000000000000001</v>
      </c>
      <c r="E543" s="3" t="s">
        <v>52</v>
      </c>
      <c r="F543" s="4">
        <v>15000</v>
      </c>
      <c r="G543" s="4">
        <v>0</v>
      </c>
      <c r="H543" s="4">
        <v>-7416.98</v>
      </c>
      <c r="I543" s="4">
        <v>1324.72</v>
      </c>
      <c r="J543" s="4">
        <v>1324.72</v>
      </c>
    </row>
    <row r="544" spans="1:10">
      <c r="A544" s="3" t="s">
        <v>99</v>
      </c>
      <c r="B544" s="3" t="s">
        <v>11</v>
      </c>
      <c r="C544" s="3" t="s">
        <v>51</v>
      </c>
      <c r="D544" s="3">
        <v>1.1000000000000001</v>
      </c>
      <c r="E544" s="3" t="s">
        <v>53</v>
      </c>
      <c r="F544" s="4">
        <v>6500</v>
      </c>
      <c r="G544" s="4">
        <v>0</v>
      </c>
      <c r="H544" s="4">
        <v>-5429</v>
      </c>
      <c r="I544" s="4">
        <v>1070.68</v>
      </c>
      <c r="J544" s="4">
        <v>1070.68</v>
      </c>
    </row>
    <row r="545" spans="1:10">
      <c r="A545" s="3" t="s">
        <v>99</v>
      </c>
      <c r="B545" s="3" t="s">
        <v>11</v>
      </c>
      <c r="C545" s="3" t="s">
        <v>54</v>
      </c>
      <c r="D545" s="3">
        <v>1.1000000000000001</v>
      </c>
      <c r="E545" s="3" t="s">
        <v>55</v>
      </c>
      <c r="F545" s="4">
        <v>20000</v>
      </c>
      <c r="G545" s="4">
        <v>8000</v>
      </c>
      <c r="H545" s="4">
        <v>0</v>
      </c>
      <c r="I545" s="4">
        <v>18370.919999999998</v>
      </c>
      <c r="J545" s="4">
        <v>18370.919999999998</v>
      </c>
    </row>
    <row r="546" spans="1:10">
      <c r="A546" s="3" t="s">
        <v>99</v>
      </c>
      <c r="B546" s="3" t="s">
        <v>11</v>
      </c>
      <c r="C546" s="3" t="s">
        <v>56</v>
      </c>
      <c r="D546" s="3">
        <v>1.1000000000000001</v>
      </c>
      <c r="E546" s="3" t="s">
        <v>57</v>
      </c>
      <c r="F546" s="4">
        <v>15000</v>
      </c>
      <c r="G546" s="4">
        <v>0</v>
      </c>
      <c r="H546" s="4">
        <v>-10000</v>
      </c>
      <c r="I546" s="4">
        <v>4767.6000000000004</v>
      </c>
      <c r="J546" s="4">
        <v>4767.6000000000004</v>
      </c>
    </row>
    <row r="547" spans="1:10">
      <c r="A547" s="3" t="s">
        <v>99</v>
      </c>
      <c r="B547" s="3" t="s">
        <v>11</v>
      </c>
      <c r="C547" s="3" t="s">
        <v>58</v>
      </c>
      <c r="D547" s="3">
        <v>1.1000000000000001</v>
      </c>
      <c r="E547" s="3" t="s">
        <v>59</v>
      </c>
      <c r="F547" s="4">
        <v>15600</v>
      </c>
      <c r="G547" s="4">
        <v>35000</v>
      </c>
      <c r="H547" s="4">
        <v>0</v>
      </c>
      <c r="I547" s="4">
        <v>49042.81</v>
      </c>
      <c r="J547" s="4">
        <v>49042.81</v>
      </c>
    </row>
    <row r="548" spans="1:10">
      <c r="A548" s="3" t="s">
        <v>99</v>
      </c>
      <c r="B548" s="3" t="s">
        <v>11</v>
      </c>
      <c r="C548" s="3" t="s">
        <v>58</v>
      </c>
      <c r="D548" s="3">
        <v>1.1000000000000001</v>
      </c>
      <c r="E548" s="3" t="s">
        <v>60</v>
      </c>
      <c r="F548" s="4">
        <v>5200</v>
      </c>
      <c r="G548" s="4">
        <v>30000</v>
      </c>
      <c r="H548" s="4">
        <v>-20000</v>
      </c>
      <c r="I548" s="4">
        <v>4069.28</v>
      </c>
      <c r="J548" s="4">
        <v>4069.28</v>
      </c>
    </row>
    <row r="549" spans="1:10">
      <c r="A549" s="3" t="s">
        <v>99</v>
      </c>
      <c r="B549" s="3" t="s">
        <v>11</v>
      </c>
      <c r="C549" s="3" t="s">
        <v>58</v>
      </c>
      <c r="D549" s="3">
        <v>1.1000000000000001</v>
      </c>
      <c r="E549" s="3" t="s">
        <v>61</v>
      </c>
      <c r="F549" s="4">
        <v>12000</v>
      </c>
      <c r="G549" s="4">
        <v>0</v>
      </c>
      <c r="H549" s="4">
        <v>0</v>
      </c>
      <c r="I549" s="4">
        <v>9169.7999999999993</v>
      </c>
      <c r="J549" s="4">
        <v>9169.7999999999993</v>
      </c>
    </row>
    <row r="550" spans="1:10">
      <c r="A550" s="3" t="s">
        <v>99</v>
      </c>
      <c r="B550" s="3" t="s">
        <v>11</v>
      </c>
      <c r="C550" s="3" t="s">
        <v>62</v>
      </c>
      <c r="D550" s="3">
        <v>1.1000000000000001</v>
      </c>
      <c r="E550" s="3" t="s">
        <v>64</v>
      </c>
      <c r="F550" s="4">
        <v>15000</v>
      </c>
      <c r="G550" s="4">
        <v>48000</v>
      </c>
      <c r="H550" s="4">
        <v>0</v>
      </c>
      <c r="I550" s="4">
        <v>58053.32</v>
      </c>
      <c r="J550" s="4">
        <v>58053.32</v>
      </c>
    </row>
    <row r="551" spans="1:10">
      <c r="A551" s="3" t="s">
        <v>99</v>
      </c>
      <c r="B551" s="3" t="s">
        <v>11</v>
      </c>
      <c r="C551" s="3" t="s">
        <v>62</v>
      </c>
      <c r="D551" s="3">
        <v>1.1000000000000001</v>
      </c>
      <c r="E551" s="3" t="s">
        <v>63</v>
      </c>
      <c r="F551" s="4">
        <v>12000</v>
      </c>
      <c r="G551" s="4">
        <v>0</v>
      </c>
      <c r="H551" s="4">
        <v>0</v>
      </c>
      <c r="I551" s="4">
        <v>5165.3999999999996</v>
      </c>
      <c r="J551" s="4">
        <v>5165.3999999999996</v>
      </c>
    </row>
    <row r="552" spans="1:10">
      <c r="A552" s="3" t="s">
        <v>99</v>
      </c>
      <c r="B552" s="3" t="s">
        <v>11</v>
      </c>
      <c r="C552" s="3" t="s">
        <v>65</v>
      </c>
      <c r="D552" s="3">
        <v>1.1000000000000001</v>
      </c>
      <c r="E552" s="3" t="s">
        <v>66</v>
      </c>
      <c r="F552" s="4">
        <v>55000</v>
      </c>
      <c r="G552" s="4">
        <v>0</v>
      </c>
      <c r="H552" s="4">
        <v>-17416.98</v>
      </c>
      <c r="I552" s="4">
        <v>37583.019999999997</v>
      </c>
      <c r="J552" s="4">
        <v>37583.019999999997</v>
      </c>
    </row>
    <row r="553" spans="1:10">
      <c r="A553" s="3" t="s">
        <v>99</v>
      </c>
      <c r="B553" s="3" t="s">
        <v>11</v>
      </c>
      <c r="C553" s="3" t="s">
        <v>65</v>
      </c>
      <c r="D553" s="3">
        <v>1.5</v>
      </c>
      <c r="E553" s="3" t="s">
        <v>66</v>
      </c>
      <c r="F553" s="4">
        <v>0</v>
      </c>
      <c r="G553" s="4">
        <v>110000</v>
      </c>
      <c r="H553" s="4">
        <v>0</v>
      </c>
      <c r="I553" s="4">
        <v>26775.4</v>
      </c>
      <c r="J553" s="4">
        <v>26775.4</v>
      </c>
    </row>
    <row r="554" spans="1:10">
      <c r="A554" s="3" t="s">
        <v>99</v>
      </c>
      <c r="B554" s="3" t="s">
        <v>11</v>
      </c>
      <c r="C554" s="3" t="s">
        <v>67</v>
      </c>
      <c r="D554" s="3">
        <v>1.1000000000000001</v>
      </c>
      <c r="E554" s="3" t="s">
        <v>68</v>
      </c>
      <c r="F554" s="4">
        <v>5000</v>
      </c>
      <c r="G554" s="4">
        <v>0</v>
      </c>
      <c r="H554" s="4">
        <v>0</v>
      </c>
      <c r="I554" s="4">
        <v>0</v>
      </c>
      <c r="J554" s="4">
        <v>0</v>
      </c>
    </row>
    <row r="555" spans="1:10">
      <c r="A555" s="3" t="s">
        <v>99</v>
      </c>
      <c r="B555" s="3" t="s">
        <v>11</v>
      </c>
      <c r="C555" s="3" t="s">
        <v>69</v>
      </c>
      <c r="D555" s="3">
        <v>1.1000000000000001</v>
      </c>
      <c r="E555" s="3" t="s">
        <v>70</v>
      </c>
      <c r="F555" s="4">
        <v>11000</v>
      </c>
      <c r="G555" s="4">
        <v>0</v>
      </c>
      <c r="H555" s="4">
        <v>0</v>
      </c>
      <c r="I555" s="4">
        <v>3069.36</v>
      </c>
      <c r="J555" s="4">
        <v>3069.36</v>
      </c>
    </row>
    <row r="556" spans="1:10">
      <c r="A556" s="3" t="s">
        <v>99</v>
      </c>
      <c r="B556" s="3" t="s">
        <v>11</v>
      </c>
      <c r="C556" s="3" t="s">
        <v>71</v>
      </c>
      <c r="D556" s="3">
        <v>1.1000000000000001</v>
      </c>
      <c r="E556" s="3" t="s">
        <v>72</v>
      </c>
      <c r="F556" s="4">
        <v>8500</v>
      </c>
      <c r="G556" s="4">
        <v>4000</v>
      </c>
      <c r="H556" s="4">
        <v>0</v>
      </c>
      <c r="I556" s="4">
        <v>8277.76</v>
      </c>
      <c r="J556" s="4">
        <v>8277.76</v>
      </c>
    </row>
    <row r="557" spans="1:10">
      <c r="A557" s="3" t="s">
        <v>99</v>
      </c>
      <c r="B557" s="3" t="s">
        <v>11</v>
      </c>
      <c r="C557" s="3" t="s">
        <v>71</v>
      </c>
      <c r="D557" s="3">
        <v>1.1000000000000001</v>
      </c>
      <c r="E557" s="3" t="s">
        <v>73</v>
      </c>
      <c r="F557" s="4">
        <v>25000</v>
      </c>
      <c r="G557" s="4">
        <v>293329.88</v>
      </c>
      <c r="H557" s="4">
        <v>0</v>
      </c>
      <c r="I557" s="4">
        <v>122280.33</v>
      </c>
      <c r="J557" s="4">
        <v>67070.36</v>
      </c>
    </row>
    <row r="558" spans="1:10">
      <c r="A558" s="3" t="s">
        <v>99</v>
      </c>
      <c r="B558" s="3" t="s">
        <v>11</v>
      </c>
      <c r="C558" s="3" t="s">
        <v>71</v>
      </c>
      <c r="D558" s="3">
        <v>1.1000000000000001</v>
      </c>
      <c r="E558" s="3" t="s">
        <v>74</v>
      </c>
      <c r="F558" s="4">
        <v>150000</v>
      </c>
      <c r="G558" s="4">
        <v>50000</v>
      </c>
      <c r="H558" s="4">
        <v>-50000</v>
      </c>
      <c r="I558" s="4">
        <v>135737.4</v>
      </c>
      <c r="J558" s="4">
        <v>135737.4</v>
      </c>
    </row>
    <row r="559" spans="1:10">
      <c r="A559" s="3" t="s">
        <v>99</v>
      </c>
      <c r="B559" s="3" t="s">
        <v>11</v>
      </c>
      <c r="C559" s="3" t="s">
        <v>71</v>
      </c>
      <c r="D559" s="3">
        <v>1.1000000000000001</v>
      </c>
      <c r="E559" s="3" t="s">
        <v>75</v>
      </c>
      <c r="F559" s="4">
        <v>55000</v>
      </c>
      <c r="G559" s="4">
        <v>0</v>
      </c>
      <c r="H559" s="4">
        <v>-3166.04</v>
      </c>
      <c r="I559" s="4">
        <v>37258.04</v>
      </c>
      <c r="J559" s="4">
        <v>37258.04</v>
      </c>
    </row>
    <row r="560" spans="1:10">
      <c r="A560" s="3" t="s">
        <v>99</v>
      </c>
      <c r="B560" s="3" t="s">
        <v>11</v>
      </c>
      <c r="C560" s="3" t="s">
        <v>76</v>
      </c>
      <c r="D560" s="3">
        <v>1.1000000000000001</v>
      </c>
      <c r="E560" s="3" t="s">
        <v>77</v>
      </c>
      <c r="F560" s="4">
        <v>9000</v>
      </c>
      <c r="G560" s="4">
        <v>0</v>
      </c>
      <c r="H560" s="4">
        <v>0</v>
      </c>
      <c r="I560" s="4">
        <v>1614.24</v>
      </c>
      <c r="J560" s="4">
        <v>1614.24</v>
      </c>
    </row>
    <row r="561" spans="1:10">
      <c r="A561" s="3" t="s">
        <v>99</v>
      </c>
      <c r="B561" s="3" t="s">
        <v>11</v>
      </c>
      <c r="C561" s="3" t="s">
        <v>78</v>
      </c>
      <c r="D561" s="3">
        <v>1.1000000000000001</v>
      </c>
      <c r="E561" s="3" t="s">
        <v>79</v>
      </c>
      <c r="F561" s="4">
        <v>55000</v>
      </c>
      <c r="G561" s="4">
        <v>130000</v>
      </c>
      <c r="H561" s="4">
        <v>-32000</v>
      </c>
      <c r="I561" s="4">
        <v>125094.48</v>
      </c>
      <c r="J561" s="4">
        <v>125094.48</v>
      </c>
    </row>
    <row r="562" spans="1:10">
      <c r="A562" s="3" t="s">
        <v>100</v>
      </c>
      <c r="B562" s="3" t="s">
        <v>11</v>
      </c>
      <c r="C562" s="3" t="s">
        <v>65</v>
      </c>
      <c r="D562" s="3">
        <v>1.1000000000000001</v>
      </c>
      <c r="E562" s="3" t="s">
        <v>66</v>
      </c>
      <c r="F562" s="4">
        <v>22000</v>
      </c>
      <c r="G562" s="4">
        <v>0</v>
      </c>
      <c r="H562" s="4">
        <v>0</v>
      </c>
      <c r="I562" s="4">
        <v>0</v>
      </c>
      <c r="J562" s="4">
        <v>0</v>
      </c>
    </row>
    <row r="563" spans="1:10">
      <c r="A563" s="3" t="s">
        <v>100</v>
      </c>
      <c r="B563" s="3" t="s">
        <v>11</v>
      </c>
      <c r="C563" s="3" t="s">
        <v>67</v>
      </c>
      <c r="D563" s="3">
        <v>1.1000000000000001</v>
      </c>
      <c r="E563" s="3" t="s">
        <v>68</v>
      </c>
      <c r="F563" s="4">
        <v>7800</v>
      </c>
      <c r="G563" s="4">
        <v>0</v>
      </c>
      <c r="H563" s="4">
        <v>0</v>
      </c>
      <c r="I563" s="4">
        <v>0</v>
      </c>
      <c r="J563" s="4">
        <v>0</v>
      </c>
    </row>
    <row r="564" spans="1:10">
      <c r="A564" s="3" t="s">
        <v>101</v>
      </c>
      <c r="B564" s="3" t="s">
        <v>11</v>
      </c>
      <c r="C564" s="3" t="s">
        <v>24</v>
      </c>
      <c r="D564" s="3">
        <v>1.1000000000000001</v>
      </c>
      <c r="E564" s="3" t="s">
        <v>26</v>
      </c>
      <c r="F564" s="4">
        <v>10000</v>
      </c>
      <c r="G564" s="4">
        <v>0</v>
      </c>
      <c r="H564" s="4">
        <v>0</v>
      </c>
      <c r="I564" s="4">
        <v>0</v>
      </c>
      <c r="J564" s="4">
        <v>0</v>
      </c>
    </row>
    <row r="565" spans="1:10">
      <c r="A565" s="3" t="s">
        <v>101</v>
      </c>
      <c r="B565" s="3" t="s">
        <v>11</v>
      </c>
      <c r="C565" s="3" t="s">
        <v>37</v>
      </c>
      <c r="D565" s="3">
        <v>1.1000000000000001</v>
      </c>
      <c r="E565" s="3" t="s">
        <v>38</v>
      </c>
      <c r="F565" s="4">
        <v>0</v>
      </c>
      <c r="G565" s="4">
        <v>925400.14</v>
      </c>
      <c r="H565" s="4">
        <v>0</v>
      </c>
      <c r="I565" s="4">
        <v>0</v>
      </c>
      <c r="J565" s="4">
        <v>0</v>
      </c>
    </row>
    <row r="566" spans="1:10">
      <c r="A566" s="3" t="s">
        <v>101</v>
      </c>
      <c r="B566" s="3" t="s">
        <v>11</v>
      </c>
      <c r="C566" s="3" t="s">
        <v>37</v>
      </c>
      <c r="D566" s="3">
        <v>1.1000000000000001</v>
      </c>
      <c r="E566" s="3" t="s">
        <v>39</v>
      </c>
      <c r="F566" s="4">
        <v>2374000</v>
      </c>
      <c r="G566" s="4">
        <v>0</v>
      </c>
      <c r="H566" s="4">
        <v>0</v>
      </c>
      <c r="I566" s="4">
        <v>1186680</v>
      </c>
      <c r="J566" s="4">
        <v>1186680</v>
      </c>
    </row>
    <row r="567" spans="1:10">
      <c r="A567" s="3" t="s">
        <v>51</v>
      </c>
      <c r="B567" s="3" t="s">
        <v>11</v>
      </c>
      <c r="C567" s="3" t="s">
        <v>12</v>
      </c>
      <c r="D567" s="3">
        <v>1.1000000000000001</v>
      </c>
      <c r="E567" s="3" t="s">
        <v>13</v>
      </c>
      <c r="F567" s="4">
        <v>200000</v>
      </c>
      <c r="G567" s="4">
        <v>0</v>
      </c>
      <c r="H567" s="4">
        <v>0</v>
      </c>
      <c r="I567" s="4">
        <v>175200.48</v>
      </c>
      <c r="J567" s="4">
        <v>175200.48</v>
      </c>
    </row>
    <row r="568" spans="1:10">
      <c r="A568" s="3" t="s">
        <v>51</v>
      </c>
      <c r="B568" s="3" t="s">
        <v>11</v>
      </c>
      <c r="C568" s="3" t="s">
        <v>14</v>
      </c>
      <c r="D568" s="3">
        <v>1.1000000000000001</v>
      </c>
      <c r="E568" s="3" t="s">
        <v>15</v>
      </c>
      <c r="F568" s="4">
        <v>70000</v>
      </c>
      <c r="G568" s="4">
        <v>0</v>
      </c>
      <c r="H568" s="4">
        <v>0</v>
      </c>
      <c r="I568" s="4">
        <v>66542.5</v>
      </c>
      <c r="J568" s="4">
        <v>66542.5</v>
      </c>
    </row>
    <row r="569" spans="1:10">
      <c r="A569" s="3" t="s">
        <v>51</v>
      </c>
      <c r="B569" s="3" t="s">
        <v>11</v>
      </c>
      <c r="C569" s="3" t="s">
        <v>19</v>
      </c>
      <c r="D569" s="3">
        <v>1.1000000000000001</v>
      </c>
      <c r="E569" s="3" t="s">
        <v>20</v>
      </c>
      <c r="F569" s="4">
        <v>2500</v>
      </c>
      <c r="G569" s="4">
        <v>0</v>
      </c>
      <c r="H569" s="4">
        <v>0</v>
      </c>
      <c r="I569" s="4">
        <v>630</v>
      </c>
      <c r="J569" s="4">
        <v>630</v>
      </c>
    </row>
    <row r="570" spans="1:10">
      <c r="A570" s="3" t="s">
        <v>51</v>
      </c>
      <c r="B570" s="3" t="s">
        <v>11</v>
      </c>
      <c r="C570" s="3" t="s">
        <v>19</v>
      </c>
      <c r="D570" s="3">
        <v>1.1000000000000001</v>
      </c>
      <c r="E570" s="3" t="s">
        <v>21</v>
      </c>
      <c r="F570" s="4">
        <v>3000</v>
      </c>
      <c r="G570" s="4">
        <v>7000</v>
      </c>
      <c r="H570" s="4">
        <v>0</v>
      </c>
      <c r="I570" s="4">
        <v>4531.9799999999996</v>
      </c>
      <c r="J570" s="4">
        <v>4186.9799999999996</v>
      </c>
    </row>
    <row r="571" spans="1:10">
      <c r="A571" s="3" t="s">
        <v>51</v>
      </c>
      <c r="B571" s="3" t="s">
        <v>11</v>
      </c>
      <c r="C571" s="3" t="s">
        <v>22</v>
      </c>
      <c r="D571" s="3">
        <v>1.1000000000000001</v>
      </c>
      <c r="E571" s="3" t="s">
        <v>23</v>
      </c>
      <c r="F571" s="4">
        <v>35000</v>
      </c>
      <c r="G571" s="4">
        <v>82000</v>
      </c>
      <c r="H571" s="4">
        <v>0</v>
      </c>
      <c r="I571" s="4">
        <v>116892.1</v>
      </c>
      <c r="J571" s="4">
        <v>43146.1</v>
      </c>
    </row>
    <row r="572" spans="1:10">
      <c r="A572" s="3" t="s">
        <v>51</v>
      </c>
      <c r="B572" s="3" t="s">
        <v>11</v>
      </c>
      <c r="C572" s="3" t="s">
        <v>24</v>
      </c>
      <c r="D572" s="3">
        <v>1.1000000000000001</v>
      </c>
      <c r="E572" s="3" t="s">
        <v>25</v>
      </c>
      <c r="F572" s="4">
        <v>40000</v>
      </c>
      <c r="G572" s="4">
        <v>35000</v>
      </c>
      <c r="H572" s="4">
        <v>0</v>
      </c>
      <c r="I572" s="4">
        <v>73666.350000000006</v>
      </c>
      <c r="J572" s="4">
        <v>73666.350000000006</v>
      </c>
    </row>
    <row r="573" spans="1:10">
      <c r="A573" s="3" t="s">
        <v>51</v>
      </c>
      <c r="B573" s="3" t="s">
        <v>11</v>
      </c>
      <c r="C573" s="3" t="s">
        <v>27</v>
      </c>
      <c r="D573" s="3">
        <v>1.1000000000000001</v>
      </c>
      <c r="E573" s="3" t="s">
        <v>28</v>
      </c>
      <c r="F573" s="4">
        <v>72000</v>
      </c>
      <c r="G573" s="4">
        <v>0</v>
      </c>
      <c r="H573" s="4">
        <v>0</v>
      </c>
      <c r="I573" s="4">
        <v>62800</v>
      </c>
      <c r="J573" s="4">
        <v>46920</v>
      </c>
    </row>
    <row r="574" spans="1:10">
      <c r="A574" s="3" t="s">
        <v>51</v>
      </c>
      <c r="B574" s="3" t="s">
        <v>11</v>
      </c>
      <c r="C574" s="3" t="s">
        <v>29</v>
      </c>
      <c r="D574" s="3">
        <v>1.1000000000000001</v>
      </c>
      <c r="E574" s="3" t="s">
        <v>30</v>
      </c>
      <c r="F574" s="4">
        <v>7000</v>
      </c>
      <c r="G574" s="4">
        <v>0</v>
      </c>
      <c r="H574" s="4">
        <v>0</v>
      </c>
      <c r="I574" s="4">
        <v>7000</v>
      </c>
      <c r="J574" s="4">
        <v>7000</v>
      </c>
    </row>
    <row r="575" spans="1:10">
      <c r="A575" s="3" t="s">
        <v>51</v>
      </c>
      <c r="B575" s="3" t="s">
        <v>11</v>
      </c>
      <c r="C575" s="3" t="s">
        <v>29</v>
      </c>
      <c r="D575" s="3">
        <v>1.1000000000000001</v>
      </c>
      <c r="E575" s="3" t="s">
        <v>31</v>
      </c>
      <c r="F575" s="4">
        <v>95000</v>
      </c>
      <c r="G575" s="4">
        <v>355920</v>
      </c>
      <c r="H575" s="4">
        <v>0</v>
      </c>
      <c r="I575" s="4">
        <v>419324.6</v>
      </c>
      <c r="J575" s="4">
        <v>418090.6</v>
      </c>
    </row>
    <row r="576" spans="1:10">
      <c r="A576" s="3" t="s">
        <v>51</v>
      </c>
      <c r="B576" s="3" t="s">
        <v>11</v>
      </c>
      <c r="C576" s="3" t="s">
        <v>29</v>
      </c>
      <c r="D576" s="3">
        <v>1.5</v>
      </c>
      <c r="E576" s="3" t="s">
        <v>30</v>
      </c>
      <c r="F576" s="4">
        <v>0</v>
      </c>
      <c r="G576" s="4">
        <v>2500</v>
      </c>
      <c r="H576" s="4">
        <v>0</v>
      </c>
      <c r="I576" s="4">
        <v>2500</v>
      </c>
      <c r="J576" s="4">
        <v>2500</v>
      </c>
    </row>
    <row r="577" spans="1:10">
      <c r="A577" s="3" t="s">
        <v>51</v>
      </c>
      <c r="B577" s="3" t="s">
        <v>11</v>
      </c>
      <c r="C577" s="3" t="s">
        <v>29</v>
      </c>
      <c r="D577" s="3">
        <v>2.5</v>
      </c>
      <c r="E577" s="3" t="s">
        <v>31</v>
      </c>
      <c r="F577" s="4">
        <v>0</v>
      </c>
      <c r="G577" s="4">
        <v>650000</v>
      </c>
      <c r="H577" s="4">
        <v>0</v>
      </c>
      <c r="I577" s="4">
        <v>632163.4</v>
      </c>
      <c r="J577" s="4">
        <v>632163.4</v>
      </c>
    </row>
    <row r="578" spans="1:10">
      <c r="A578" s="3" t="s">
        <v>51</v>
      </c>
      <c r="B578" s="3" t="s">
        <v>11</v>
      </c>
      <c r="C578" s="3" t="s">
        <v>34</v>
      </c>
      <c r="D578" s="3">
        <v>1.1000000000000001</v>
      </c>
      <c r="E578" s="3" t="s">
        <v>35</v>
      </c>
      <c r="F578" s="4">
        <v>7000</v>
      </c>
      <c r="G578" s="4">
        <v>0</v>
      </c>
      <c r="H578" s="4">
        <v>0</v>
      </c>
      <c r="I578" s="4">
        <v>943.25</v>
      </c>
      <c r="J578" s="4">
        <v>420</v>
      </c>
    </row>
    <row r="579" spans="1:10">
      <c r="A579" s="3" t="s">
        <v>51</v>
      </c>
      <c r="B579" s="3" t="s">
        <v>11</v>
      </c>
      <c r="C579" s="3" t="s">
        <v>34</v>
      </c>
      <c r="D579" s="3">
        <v>1.1000000000000001</v>
      </c>
      <c r="E579" s="3" t="s">
        <v>36</v>
      </c>
      <c r="F579" s="4">
        <v>15000</v>
      </c>
      <c r="G579" s="4">
        <v>0</v>
      </c>
      <c r="H579" s="4">
        <v>-1500</v>
      </c>
      <c r="I579" s="4">
        <v>3982.77</v>
      </c>
      <c r="J579" s="4">
        <v>3207.5</v>
      </c>
    </row>
    <row r="580" spans="1:10">
      <c r="A580" s="3" t="s">
        <v>51</v>
      </c>
      <c r="B580" s="3" t="s">
        <v>11</v>
      </c>
      <c r="C580" s="3" t="s">
        <v>37</v>
      </c>
      <c r="D580" s="3">
        <v>1.1000000000000001</v>
      </c>
      <c r="E580" s="3" t="s">
        <v>41</v>
      </c>
      <c r="F580" s="4">
        <v>5000</v>
      </c>
      <c r="G580" s="4">
        <v>0</v>
      </c>
      <c r="H580" s="4">
        <v>0</v>
      </c>
      <c r="I580" s="4">
        <v>1688</v>
      </c>
      <c r="J580" s="4">
        <v>1688</v>
      </c>
    </row>
    <row r="581" spans="1:10">
      <c r="A581" s="3" t="s">
        <v>51</v>
      </c>
      <c r="B581" s="3" t="s">
        <v>11</v>
      </c>
      <c r="C581" s="3" t="s">
        <v>37</v>
      </c>
      <c r="D581" s="3">
        <v>1.1000000000000001</v>
      </c>
      <c r="E581" s="3" t="s">
        <v>42</v>
      </c>
      <c r="F581" s="4">
        <v>15000</v>
      </c>
      <c r="G581" s="4">
        <v>0</v>
      </c>
      <c r="H581" s="4">
        <v>-13000</v>
      </c>
      <c r="I581" s="4">
        <v>0</v>
      </c>
      <c r="J581" s="4">
        <v>0</v>
      </c>
    </row>
    <row r="582" spans="1:10">
      <c r="A582" s="3" t="s">
        <v>51</v>
      </c>
      <c r="B582" s="3" t="s">
        <v>11</v>
      </c>
      <c r="C582" s="3" t="s">
        <v>37</v>
      </c>
      <c r="D582" s="3">
        <v>1.1000000000000001</v>
      </c>
      <c r="E582" s="3" t="s">
        <v>43</v>
      </c>
      <c r="F582" s="4">
        <v>12000</v>
      </c>
      <c r="G582" s="4">
        <v>0</v>
      </c>
      <c r="H582" s="4">
        <v>-6000</v>
      </c>
      <c r="I582" s="4">
        <v>994</v>
      </c>
      <c r="J582" s="4">
        <v>994</v>
      </c>
    </row>
    <row r="583" spans="1:10">
      <c r="A583" s="3" t="s">
        <v>51</v>
      </c>
      <c r="B583" s="3" t="s">
        <v>11</v>
      </c>
      <c r="C583" s="3" t="s">
        <v>37</v>
      </c>
      <c r="D583" s="3">
        <v>1.1000000000000001</v>
      </c>
      <c r="E583" s="3" t="s">
        <v>39</v>
      </c>
      <c r="F583" s="4">
        <v>100000</v>
      </c>
      <c r="G583" s="4">
        <v>0</v>
      </c>
      <c r="H583" s="4">
        <v>0</v>
      </c>
      <c r="I583" s="4">
        <v>74677</v>
      </c>
      <c r="J583" s="4">
        <v>12650</v>
      </c>
    </row>
    <row r="584" spans="1:10">
      <c r="A584" s="3" t="s">
        <v>51</v>
      </c>
      <c r="B584" s="3" t="s">
        <v>11</v>
      </c>
      <c r="C584" s="3" t="s">
        <v>37</v>
      </c>
      <c r="D584" s="3">
        <v>1.1000000000000001</v>
      </c>
      <c r="E584" s="3" t="s">
        <v>44</v>
      </c>
      <c r="F584" s="4">
        <v>3500</v>
      </c>
      <c r="G584" s="4">
        <v>0</v>
      </c>
      <c r="H584" s="4">
        <v>0</v>
      </c>
      <c r="I584" s="4">
        <v>0</v>
      </c>
      <c r="J584" s="4">
        <v>0</v>
      </c>
    </row>
    <row r="585" spans="1:10">
      <c r="A585" s="3" t="s">
        <v>51</v>
      </c>
      <c r="B585" s="3" t="s">
        <v>11</v>
      </c>
      <c r="C585" s="3" t="s">
        <v>37</v>
      </c>
      <c r="D585" s="3">
        <v>1.1000000000000001</v>
      </c>
      <c r="E585" s="3" t="s">
        <v>45</v>
      </c>
      <c r="F585" s="4">
        <v>2500</v>
      </c>
      <c r="G585" s="4">
        <v>0</v>
      </c>
      <c r="H585" s="4">
        <v>0</v>
      </c>
      <c r="I585" s="4">
        <v>1806.58</v>
      </c>
      <c r="J585" s="4">
        <v>1806.58</v>
      </c>
    </row>
    <row r="586" spans="1:10">
      <c r="A586" s="3" t="s">
        <v>51</v>
      </c>
      <c r="B586" s="3" t="s">
        <v>11</v>
      </c>
      <c r="C586" s="3" t="s">
        <v>37</v>
      </c>
      <c r="D586" s="3">
        <v>1.1000000000000001</v>
      </c>
      <c r="E586" s="3" t="s">
        <v>48</v>
      </c>
      <c r="F586" s="4">
        <v>10000</v>
      </c>
      <c r="G586" s="4">
        <v>0</v>
      </c>
      <c r="H586" s="4">
        <v>0</v>
      </c>
      <c r="I586" s="4">
        <v>3904.5</v>
      </c>
      <c r="J586" s="4">
        <v>3904.5</v>
      </c>
    </row>
    <row r="587" spans="1:10">
      <c r="A587" s="3" t="s">
        <v>51</v>
      </c>
      <c r="B587" s="3" t="s">
        <v>11</v>
      </c>
      <c r="C587" s="3" t="s">
        <v>49</v>
      </c>
      <c r="D587" s="3">
        <v>1.1000000000000001</v>
      </c>
      <c r="E587" s="3" t="s">
        <v>50</v>
      </c>
      <c r="F587" s="4">
        <v>10000</v>
      </c>
      <c r="G587" s="4">
        <v>0</v>
      </c>
      <c r="H587" s="4">
        <v>0</v>
      </c>
      <c r="I587" s="4">
        <v>0</v>
      </c>
      <c r="J587" s="4">
        <v>0</v>
      </c>
    </row>
    <row r="588" spans="1:10">
      <c r="A588" s="3" t="s">
        <v>51</v>
      </c>
      <c r="B588" s="3" t="s">
        <v>11</v>
      </c>
      <c r="C588" s="3" t="s">
        <v>51</v>
      </c>
      <c r="D588" s="3">
        <v>1.1000000000000001</v>
      </c>
      <c r="E588" s="3" t="s">
        <v>52</v>
      </c>
      <c r="F588" s="4">
        <v>15000</v>
      </c>
      <c r="G588" s="4">
        <v>0</v>
      </c>
      <c r="H588" s="4">
        <v>0</v>
      </c>
      <c r="I588" s="4">
        <v>1930</v>
      </c>
      <c r="J588" s="4">
        <v>1930</v>
      </c>
    </row>
    <row r="589" spans="1:10">
      <c r="A589" s="3" t="s">
        <v>51</v>
      </c>
      <c r="B589" s="3" t="s">
        <v>11</v>
      </c>
      <c r="C589" s="3" t="s">
        <v>51</v>
      </c>
      <c r="D589" s="3">
        <v>1.1000000000000001</v>
      </c>
      <c r="E589" s="3" t="s">
        <v>53</v>
      </c>
      <c r="F589" s="4">
        <v>22000</v>
      </c>
      <c r="G589" s="4">
        <v>0</v>
      </c>
      <c r="H589" s="4">
        <v>-13000</v>
      </c>
      <c r="I589" s="4">
        <v>0</v>
      </c>
      <c r="J589" s="4">
        <v>0</v>
      </c>
    </row>
    <row r="590" spans="1:10">
      <c r="A590" s="3" t="s">
        <v>51</v>
      </c>
      <c r="B590" s="3" t="s">
        <v>11</v>
      </c>
      <c r="C590" s="3" t="s">
        <v>54</v>
      </c>
      <c r="D590" s="3">
        <v>1.1000000000000001</v>
      </c>
      <c r="E590" s="3" t="s">
        <v>55</v>
      </c>
      <c r="F590" s="4">
        <v>50000</v>
      </c>
      <c r="G590" s="4">
        <v>25000</v>
      </c>
      <c r="H590" s="4">
        <v>0</v>
      </c>
      <c r="I590" s="4">
        <v>73399.62</v>
      </c>
      <c r="J590" s="4">
        <v>73039.61</v>
      </c>
    </row>
    <row r="591" spans="1:10">
      <c r="A591" s="3" t="s">
        <v>51</v>
      </c>
      <c r="B591" s="3" t="s">
        <v>11</v>
      </c>
      <c r="C591" s="3" t="s">
        <v>56</v>
      </c>
      <c r="D591" s="3">
        <v>1.1000000000000001</v>
      </c>
      <c r="E591" s="3" t="s">
        <v>57</v>
      </c>
      <c r="F591" s="4">
        <v>5000</v>
      </c>
      <c r="G591" s="4">
        <v>0</v>
      </c>
      <c r="H591" s="4">
        <v>0</v>
      </c>
      <c r="I591" s="4">
        <v>0</v>
      </c>
      <c r="J591" s="4">
        <v>0</v>
      </c>
    </row>
    <row r="592" spans="1:10">
      <c r="A592" s="3" t="s">
        <v>51</v>
      </c>
      <c r="B592" s="3" t="s">
        <v>11</v>
      </c>
      <c r="C592" s="3" t="s">
        <v>58</v>
      </c>
      <c r="D592" s="3">
        <v>1.1000000000000001</v>
      </c>
      <c r="E592" s="3" t="s">
        <v>59</v>
      </c>
      <c r="F592" s="4">
        <v>55000</v>
      </c>
      <c r="G592" s="4">
        <v>0</v>
      </c>
      <c r="H592" s="4">
        <v>0</v>
      </c>
      <c r="I592" s="4">
        <v>54641.72</v>
      </c>
      <c r="J592" s="4">
        <v>54641.72</v>
      </c>
    </row>
    <row r="593" spans="1:10">
      <c r="A593" s="3" t="s">
        <v>51</v>
      </c>
      <c r="B593" s="3" t="s">
        <v>11</v>
      </c>
      <c r="C593" s="3" t="s">
        <v>65</v>
      </c>
      <c r="D593" s="3">
        <v>1.1000000000000001</v>
      </c>
      <c r="E593" s="3" t="s">
        <v>66</v>
      </c>
      <c r="F593" s="4">
        <v>40000</v>
      </c>
      <c r="G593" s="4">
        <v>0</v>
      </c>
      <c r="H593" s="4">
        <v>0</v>
      </c>
      <c r="I593" s="4">
        <v>36258.239999999998</v>
      </c>
      <c r="J593" s="4">
        <v>36258.239999999998</v>
      </c>
    </row>
    <row r="594" spans="1:10">
      <c r="A594" s="3" t="s">
        <v>51</v>
      </c>
      <c r="B594" s="3" t="s">
        <v>11</v>
      </c>
      <c r="C594" s="3" t="s">
        <v>67</v>
      </c>
      <c r="D594" s="3">
        <v>1.1000000000000001</v>
      </c>
      <c r="E594" s="3" t="s">
        <v>68</v>
      </c>
      <c r="F594" s="4">
        <v>6500</v>
      </c>
      <c r="G594" s="4">
        <v>0</v>
      </c>
      <c r="H594" s="4">
        <v>0</v>
      </c>
      <c r="I594" s="4">
        <v>0</v>
      </c>
      <c r="J594" s="4">
        <v>0</v>
      </c>
    </row>
    <row r="595" spans="1:10">
      <c r="A595" s="3" t="s">
        <v>51</v>
      </c>
      <c r="B595" s="3" t="s">
        <v>11</v>
      </c>
      <c r="C595" s="3" t="s">
        <v>69</v>
      </c>
      <c r="D595" s="3">
        <v>1.1000000000000001</v>
      </c>
      <c r="E595" s="3" t="s">
        <v>70</v>
      </c>
      <c r="F595" s="4">
        <v>25000</v>
      </c>
      <c r="G595" s="4">
        <v>0</v>
      </c>
      <c r="H595" s="4">
        <v>0</v>
      </c>
      <c r="I595" s="4">
        <v>0</v>
      </c>
      <c r="J595" s="4">
        <v>0</v>
      </c>
    </row>
    <row r="596" spans="1:10">
      <c r="A596" s="3" t="s">
        <v>51</v>
      </c>
      <c r="B596" s="3" t="s">
        <v>11</v>
      </c>
      <c r="C596" s="3" t="s">
        <v>71</v>
      </c>
      <c r="D596" s="3">
        <v>1.1000000000000001</v>
      </c>
      <c r="E596" s="3" t="s">
        <v>72</v>
      </c>
      <c r="F596" s="4">
        <v>75000</v>
      </c>
      <c r="G596" s="4">
        <v>0</v>
      </c>
      <c r="H596" s="4">
        <v>0</v>
      </c>
      <c r="I596" s="4">
        <v>58696</v>
      </c>
      <c r="J596" s="4">
        <v>58696</v>
      </c>
    </row>
    <row r="597" spans="1:10">
      <c r="A597" s="3" t="s">
        <v>51</v>
      </c>
      <c r="B597" s="3" t="s">
        <v>11</v>
      </c>
      <c r="C597" s="3" t="s">
        <v>71</v>
      </c>
      <c r="D597" s="3">
        <v>1.1000000000000001</v>
      </c>
      <c r="E597" s="3" t="s">
        <v>73</v>
      </c>
      <c r="F597" s="4">
        <v>45000</v>
      </c>
      <c r="G597" s="4">
        <v>110000</v>
      </c>
      <c r="H597" s="4">
        <v>0</v>
      </c>
      <c r="I597" s="4">
        <v>154531.98000000001</v>
      </c>
      <c r="J597" s="4">
        <v>154531.98000000001</v>
      </c>
    </row>
    <row r="598" spans="1:10">
      <c r="A598" s="3" t="s">
        <v>51</v>
      </c>
      <c r="B598" s="3" t="s">
        <v>11</v>
      </c>
      <c r="C598" s="3" t="s">
        <v>71</v>
      </c>
      <c r="D598" s="3">
        <v>1.5</v>
      </c>
      <c r="E598" s="3" t="s">
        <v>73</v>
      </c>
      <c r="F598" s="4">
        <v>350000</v>
      </c>
      <c r="G598" s="4">
        <v>0</v>
      </c>
      <c r="H598" s="4">
        <v>0</v>
      </c>
      <c r="I598" s="4">
        <v>349721.21</v>
      </c>
      <c r="J598" s="4">
        <v>343896.21</v>
      </c>
    </row>
    <row r="599" spans="1:10">
      <c r="A599" s="3" t="s">
        <v>51</v>
      </c>
      <c r="B599" s="3" t="s">
        <v>11</v>
      </c>
      <c r="C599" s="3" t="s">
        <v>78</v>
      </c>
      <c r="D599" s="3">
        <v>1.1000000000000001</v>
      </c>
      <c r="E599" s="3" t="s">
        <v>79</v>
      </c>
      <c r="F599" s="4">
        <v>8500</v>
      </c>
      <c r="G599" s="4">
        <v>0</v>
      </c>
      <c r="H599" s="4">
        <v>0</v>
      </c>
      <c r="I599" s="4">
        <v>0</v>
      </c>
      <c r="J599" s="4">
        <v>0</v>
      </c>
    </row>
    <row r="600" spans="1:10">
      <c r="A600" s="3" t="s">
        <v>51</v>
      </c>
      <c r="B600" s="3" t="s">
        <v>11</v>
      </c>
      <c r="C600" s="3" t="s">
        <v>80</v>
      </c>
      <c r="D600" s="3">
        <v>1.1000000000000001</v>
      </c>
      <c r="E600" s="3" t="s">
        <v>81</v>
      </c>
      <c r="F600" s="4">
        <v>10000</v>
      </c>
      <c r="G600" s="4">
        <v>0</v>
      </c>
      <c r="H600" s="4">
        <v>0</v>
      </c>
      <c r="I600" s="4">
        <v>946</v>
      </c>
      <c r="J600" s="4">
        <v>946</v>
      </c>
    </row>
    <row r="601" spans="1:10">
      <c r="A601" s="3" t="s">
        <v>102</v>
      </c>
      <c r="B601" s="3" t="s">
        <v>11</v>
      </c>
      <c r="C601" s="3" t="s">
        <v>12</v>
      </c>
      <c r="D601" s="3">
        <v>1.1000000000000001</v>
      </c>
      <c r="E601" s="3" t="s">
        <v>13</v>
      </c>
      <c r="F601" s="4">
        <v>3500</v>
      </c>
      <c r="G601" s="4">
        <v>0</v>
      </c>
      <c r="H601" s="4">
        <v>0</v>
      </c>
      <c r="I601" s="4">
        <v>3098.34</v>
      </c>
      <c r="J601" s="4">
        <v>3098.34</v>
      </c>
    </row>
    <row r="602" spans="1:10">
      <c r="A602" s="3" t="s">
        <v>102</v>
      </c>
      <c r="B602" s="3" t="s">
        <v>11</v>
      </c>
      <c r="C602" s="3" t="s">
        <v>14</v>
      </c>
      <c r="D602" s="3">
        <v>1.1000000000000001</v>
      </c>
      <c r="E602" s="3" t="s">
        <v>15</v>
      </c>
      <c r="F602" s="4">
        <v>3000</v>
      </c>
      <c r="G602" s="4">
        <v>0</v>
      </c>
      <c r="H602" s="4">
        <v>0</v>
      </c>
      <c r="I602" s="4">
        <v>1060.24</v>
      </c>
      <c r="J602" s="4">
        <v>1060.24</v>
      </c>
    </row>
    <row r="603" spans="1:10">
      <c r="A603" s="3" t="s">
        <v>102</v>
      </c>
      <c r="B603" s="3" t="s">
        <v>11</v>
      </c>
      <c r="C603" s="3" t="s">
        <v>19</v>
      </c>
      <c r="D603" s="3">
        <v>1.5</v>
      </c>
      <c r="E603" s="3" t="s">
        <v>21</v>
      </c>
      <c r="F603" s="4">
        <v>0</v>
      </c>
      <c r="G603" s="4">
        <v>1500</v>
      </c>
      <c r="H603" s="4">
        <v>0</v>
      </c>
      <c r="I603" s="4">
        <v>796.92</v>
      </c>
      <c r="J603" s="4">
        <v>796.92</v>
      </c>
    </row>
    <row r="604" spans="1:10">
      <c r="A604" s="3" t="s">
        <v>102</v>
      </c>
      <c r="B604" s="3" t="s">
        <v>11</v>
      </c>
      <c r="C604" s="3" t="s">
        <v>22</v>
      </c>
      <c r="D604" s="3">
        <v>1.1000000000000001</v>
      </c>
      <c r="E604" s="3" t="s">
        <v>23</v>
      </c>
      <c r="F604" s="4">
        <v>3500</v>
      </c>
      <c r="G604" s="4">
        <v>0</v>
      </c>
      <c r="H604" s="4">
        <v>0</v>
      </c>
      <c r="I604" s="4">
        <v>435</v>
      </c>
      <c r="J604" s="4">
        <v>435</v>
      </c>
    </row>
    <row r="605" spans="1:10">
      <c r="A605" s="3" t="s">
        <v>102</v>
      </c>
      <c r="B605" s="3" t="s">
        <v>11</v>
      </c>
      <c r="C605" s="3" t="s">
        <v>29</v>
      </c>
      <c r="D605" s="3">
        <v>1.1000000000000001</v>
      </c>
      <c r="E605" s="3" t="s">
        <v>31</v>
      </c>
      <c r="F605" s="4">
        <v>25000</v>
      </c>
      <c r="G605" s="4">
        <v>0</v>
      </c>
      <c r="H605" s="4">
        <v>0</v>
      </c>
      <c r="I605" s="4">
        <v>24965.52</v>
      </c>
      <c r="J605" s="4">
        <v>24965.52</v>
      </c>
    </row>
    <row r="606" spans="1:10">
      <c r="A606" s="3" t="s">
        <v>102</v>
      </c>
      <c r="B606" s="3" t="s">
        <v>11</v>
      </c>
      <c r="C606" s="3" t="s">
        <v>29</v>
      </c>
      <c r="D606" s="3">
        <v>2.5</v>
      </c>
      <c r="E606" s="3" t="s">
        <v>31</v>
      </c>
      <c r="F606" s="4">
        <v>0</v>
      </c>
      <c r="G606" s="4">
        <v>70000</v>
      </c>
      <c r="H606" s="4">
        <v>0</v>
      </c>
      <c r="I606" s="4">
        <v>69803</v>
      </c>
      <c r="J606" s="4">
        <v>0</v>
      </c>
    </row>
    <row r="607" spans="1:10">
      <c r="A607" s="3" t="s">
        <v>102</v>
      </c>
      <c r="B607" s="3" t="s">
        <v>11</v>
      </c>
      <c r="C607" s="3" t="s">
        <v>37</v>
      </c>
      <c r="D607" s="3">
        <v>1.1000000000000001</v>
      </c>
      <c r="E607" s="3" t="s">
        <v>41</v>
      </c>
      <c r="F607" s="4">
        <v>1500</v>
      </c>
      <c r="G607" s="4">
        <v>0</v>
      </c>
      <c r="H607" s="4">
        <v>0</v>
      </c>
      <c r="I607" s="4">
        <v>0</v>
      </c>
      <c r="J607" s="4">
        <v>0</v>
      </c>
    </row>
    <row r="608" spans="1:10">
      <c r="A608" s="3" t="s">
        <v>102</v>
      </c>
      <c r="B608" s="3" t="s">
        <v>11</v>
      </c>
      <c r="C608" s="3" t="s">
        <v>37</v>
      </c>
      <c r="D608" s="3">
        <v>1.1000000000000001</v>
      </c>
      <c r="E608" s="3" t="s">
        <v>48</v>
      </c>
      <c r="F608" s="4">
        <v>0</v>
      </c>
      <c r="G608" s="4">
        <v>5000</v>
      </c>
      <c r="H608" s="4">
        <v>0</v>
      </c>
      <c r="I608" s="4">
        <v>0</v>
      </c>
      <c r="J608" s="4">
        <v>0</v>
      </c>
    </row>
    <row r="609" spans="1:10">
      <c r="A609" s="3" t="s">
        <v>102</v>
      </c>
      <c r="B609" s="3" t="s">
        <v>11</v>
      </c>
      <c r="C609" s="3" t="s">
        <v>49</v>
      </c>
      <c r="D609" s="3">
        <v>1.1000000000000001</v>
      </c>
      <c r="E609" s="3" t="s">
        <v>50</v>
      </c>
      <c r="F609" s="4">
        <v>0</v>
      </c>
      <c r="G609" s="4">
        <v>6000</v>
      </c>
      <c r="H609" s="4">
        <v>0</v>
      </c>
      <c r="I609" s="4">
        <v>949.99</v>
      </c>
      <c r="J609" s="4">
        <v>949.99</v>
      </c>
    </row>
    <row r="610" spans="1:10">
      <c r="A610" s="3" t="s">
        <v>102</v>
      </c>
      <c r="B610" s="3" t="s">
        <v>11</v>
      </c>
      <c r="C610" s="3" t="s">
        <v>58</v>
      </c>
      <c r="D610" s="3">
        <v>1.1000000000000001</v>
      </c>
      <c r="E610" s="3" t="s">
        <v>59</v>
      </c>
      <c r="F610" s="4">
        <v>1500</v>
      </c>
      <c r="G610" s="4">
        <v>0</v>
      </c>
      <c r="H610" s="4">
        <v>0</v>
      </c>
      <c r="I610" s="4">
        <v>0</v>
      </c>
      <c r="J610" s="4">
        <v>0</v>
      </c>
    </row>
    <row r="611" spans="1:10">
      <c r="A611" s="3" t="s">
        <v>102</v>
      </c>
      <c r="B611" s="3" t="s">
        <v>11</v>
      </c>
      <c r="C611" s="3" t="s">
        <v>65</v>
      </c>
      <c r="D611" s="3">
        <v>1.1000000000000001</v>
      </c>
      <c r="E611" s="3" t="s">
        <v>66</v>
      </c>
      <c r="F611" s="4">
        <v>5000</v>
      </c>
      <c r="G611" s="4">
        <v>0</v>
      </c>
      <c r="H611" s="4">
        <v>0</v>
      </c>
      <c r="I611" s="4">
        <v>417.6</v>
      </c>
      <c r="J611" s="4">
        <v>417.6</v>
      </c>
    </row>
    <row r="612" spans="1:10">
      <c r="A612" s="3" t="s">
        <v>102</v>
      </c>
      <c r="B612" s="3" t="s">
        <v>11</v>
      </c>
      <c r="C612" s="3" t="s">
        <v>80</v>
      </c>
      <c r="D612" s="3">
        <v>1.1000000000000001</v>
      </c>
      <c r="E612" s="3" t="s">
        <v>81</v>
      </c>
      <c r="F612" s="4">
        <v>3000</v>
      </c>
      <c r="G612" s="4">
        <v>0</v>
      </c>
      <c r="H612" s="4">
        <v>0</v>
      </c>
      <c r="I612" s="4">
        <v>0</v>
      </c>
      <c r="J612" s="4">
        <v>0</v>
      </c>
    </row>
    <row r="613" spans="1:10">
      <c r="A613" s="3" t="s">
        <v>103</v>
      </c>
      <c r="B613" s="3" t="s">
        <v>11</v>
      </c>
      <c r="C613" s="3" t="s">
        <v>69</v>
      </c>
      <c r="D613" s="3">
        <v>1.1000000000000001</v>
      </c>
      <c r="E613" s="3" t="s">
        <v>70</v>
      </c>
      <c r="F613" s="4">
        <v>35000</v>
      </c>
      <c r="G613" s="4">
        <v>0</v>
      </c>
      <c r="H613" s="4">
        <v>0</v>
      </c>
      <c r="I613" s="4">
        <v>0</v>
      </c>
      <c r="J613" s="4">
        <v>0</v>
      </c>
    </row>
    <row r="614" spans="1:10">
      <c r="A614" s="3" t="s">
        <v>104</v>
      </c>
      <c r="B614" s="3" t="s">
        <v>11</v>
      </c>
      <c r="C614" s="3" t="s">
        <v>49</v>
      </c>
      <c r="D614" s="3">
        <v>1.1000000000000001</v>
      </c>
      <c r="E614" s="3" t="s">
        <v>50</v>
      </c>
      <c r="F614" s="4">
        <v>7000</v>
      </c>
      <c r="G614" s="4">
        <v>0</v>
      </c>
      <c r="H614" s="4">
        <v>0</v>
      </c>
      <c r="I614" s="4">
        <v>0</v>
      </c>
      <c r="J614" s="4">
        <v>0</v>
      </c>
    </row>
    <row r="615" spans="1:10">
      <c r="A615" s="3" t="s">
        <v>105</v>
      </c>
      <c r="B615" s="3" t="s">
        <v>11</v>
      </c>
      <c r="C615" s="3" t="s">
        <v>54</v>
      </c>
      <c r="D615" s="3">
        <v>1.1000000000000001</v>
      </c>
      <c r="E615" s="3" t="s">
        <v>55</v>
      </c>
      <c r="F615" s="4">
        <v>3000</v>
      </c>
      <c r="G615" s="4">
        <v>0</v>
      </c>
      <c r="H615" s="4">
        <v>-2000</v>
      </c>
      <c r="I615" s="4">
        <v>0</v>
      </c>
      <c r="J615" s="4">
        <v>0</v>
      </c>
    </row>
    <row r="616" spans="1:10">
      <c r="A616" s="3" t="s">
        <v>105</v>
      </c>
      <c r="B616" s="3" t="s">
        <v>11</v>
      </c>
      <c r="C616" s="3" t="s">
        <v>65</v>
      </c>
      <c r="D616" s="3">
        <v>1.1000000000000001</v>
      </c>
      <c r="E616" s="3" t="s">
        <v>66</v>
      </c>
      <c r="F616" s="4">
        <v>2500</v>
      </c>
      <c r="G616" s="4">
        <v>0</v>
      </c>
      <c r="H616" s="4">
        <v>0</v>
      </c>
      <c r="I616" s="4">
        <v>2134.4</v>
      </c>
      <c r="J616" s="4">
        <v>2134.4</v>
      </c>
    </row>
    <row r="617" spans="1:10">
      <c r="A617" s="3" t="s">
        <v>105</v>
      </c>
      <c r="B617" s="3" t="s">
        <v>11</v>
      </c>
      <c r="C617" s="3" t="s">
        <v>71</v>
      </c>
      <c r="D617" s="3">
        <v>1.1000000000000001</v>
      </c>
      <c r="E617" s="3" t="s">
        <v>73</v>
      </c>
      <c r="F617" s="4">
        <v>0</v>
      </c>
      <c r="G617" s="4">
        <v>22230</v>
      </c>
      <c r="H617" s="4">
        <v>0</v>
      </c>
      <c r="I617" s="4">
        <v>0</v>
      </c>
      <c r="J617" s="4">
        <v>0</v>
      </c>
    </row>
    <row r="618" spans="1:10">
      <c r="A618" s="3" t="s">
        <v>106</v>
      </c>
      <c r="B618" s="3" t="s">
        <v>11</v>
      </c>
      <c r="C618" s="3" t="s">
        <v>54</v>
      </c>
      <c r="D618" s="3">
        <v>1.1000000000000001</v>
      </c>
      <c r="E618" s="3" t="s">
        <v>55</v>
      </c>
      <c r="F618" s="4">
        <v>10000</v>
      </c>
      <c r="G618" s="4">
        <v>0</v>
      </c>
      <c r="H618" s="4">
        <v>-3000</v>
      </c>
      <c r="I618" s="4">
        <v>3480</v>
      </c>
      <c r="J618" s="4">
        <v>3480</v>
      </c>
    </row>
    <row r="619" spans="1:10">
      <c r="A619" s="3" t="s">
        <v>62</v>
      </c>
      <c r="B619" s="3" t="s">
        <v>11</v>
      </c>
      <c r="C619" s="3" t="s">
        <v>12</v>
      </c>
      <c r="D619" s="3">
        <v>1.1000000000000001</v>
      </c>
      <c r="E619" s="3" t="s">
        <v>13</v>
      </c>
      <c r="F619" s="4">
        <v>5000</v>
      </c>
      <c r="G619" s="4">
        <v>0</v>
      </c>
      <c r="H619" s="4">
        <v>0</v>
      </c>
      <c r="I619" s="4">
        <v>0</v>
      </c>
      <c r="J619" s="4">
        <v>0</v>
      </c>
    </row>
    <row r="620" spans="1:10">
      <c r="A620" s="3" t="s">
        <v>62</v>
      </c>
      <c r="B620" s="3" t="s">
        <v>11</v>
      </c>
      <c r="C620" s="3" t="s">
        <v>27</v>
      </c>
      <c r="D620" s="3">
        <v>1.1000000000000001</v>
      </c>
      <c r="E620" s="3" t="s">
        <v>28</v>
      </c>
      <c r="F620" s="4">
        <v>20000</v>
      </c>
      <c r="G620" s="4">
        <v>0</v>
      </c>
      <c r="H620" s="4">
        <v>0</v>
      </c>
      <c r="I620" s="4">
        <v>0</v>
      </c>
      <c r="J620" s="4">
        <v>0</v>
      </c>
    </row>
    <row r="621" spans="1:10">
      <c r="A621" s="3" t="s">
        <v>62</v>
      </c>
      <c r="B621" s="3" t="s">
        <v>11</v>
      </c>
      <c r="C621" s="3" t="s">
        <v>29</v>
      </c>
      <c r="D621" s="3">
        <v>1.1000000000000001</v>
      </c>
      <c r="E621" s="3" t="s">
        <v>31</v>
      </c>
      <c r="F621" s="4">
        <v>15000</v>
      </c>
      <c r="G621" s="4">
        <v>0</v>
      </c>
      <c r="H621" s="4">
        <v>0</v>
      </c>
      <c r="I621" s="4">
        <v>0</v>
      </c>
      <c r="J621" s="4">
        <v>0</v>
      </c>
    </row>
    <row r="622" spans="1:10">
      <c r="A622" s="3" t="s">
        <v>62</v>
      </c>
      <c r="B622" s="3" t="s">
        <v>11</v>
      </c>
      <c r="C622" s="3" t="s">
        <v>37</v>
      </c>
      <c r="D622" s="3">
        <v>1.1000000000000001</v>
      </c>
      <c r="E622" s="3" t="s">
        <v>41</v>
      </c>
      <c r="F622" s="4">
        <v>3000</v>
      </c>
      <c r="G622" s="4">
        <v>0</v>
      </c>
      <c r="H622" s="4">
        <v>0</v>
      </c>
      <c r="I622" s="4">
        <v>0</v>
      </c>
      <c r="J622" s="4">
        <v>0</v>
      </c>
    </row>
    <row r="623" spans="1:10">
      <c r="A623" s="3" t="s">
        <v>62</v>
      </c>
      <c r="B623" s="3" t="s">
        <v>11</v>
      </c>
      <c r="C623" s="3" t="s">
        <v>37</v>
      </c>
      <c r="D623" s="3">
        <v>1.1000000000000001</v>
      </c>
      <c r="E623" s="3" t="s">
        <v>42</v>
      </c>
      <c r="F623" s="4">
        <v>75000</v>
      </c>
      <c r="G623" s="4">
        <v>0</v>
      </c>
      <c r="H623" s="4">
        <v>-30000</v>
      </c>
      <c r="I623" s="4">
        <v>626.4</v>
      </c>
      <c r="J623" s="4">
        <v>626.4</v>
      </c>
    </row>
    <row r="624" spans="1:10">
      <c r="A624" s="3" t="s">
        <v>62</v>
      </c>
      <c r="B624" s="3" t="s">
        <v>11</v>
      </c>
      <c r="C624" s="3" t="s">
        <v>37</v>
      </c>
      <c r="D624" s="3">
        <v>1.1000000000000001</v>
      </c>
      <c r="E624" s="3" t="s">
        <v>44</v>
      </c>
      <c r="F624" s="4">
        <v>3500</v>
      </c>
      <c r="G624" s="4">
        <v>0</v>
      </c>
      <c r="H624" s="4">
        <v>0</v>
      </c>
      <c r="I624" s="4">
        <v>0</v>
      </c>
      <c r="J624" s="4">
        <v>0</v>
      </c>
    </row>
    <row r="625" spans="1:10">
      <c r="A625" s="3" t="s">
        <v>62</v>
      </c>
      <c r="B625" s="3" t="s">
        <v>11</v>
      </c>
      <c r="C625" s="3" t="s">
        <v>37</v>
      </c>
      <c r="D625" s="3">
        <v>1.1000000000000001</v>
      </c>
      <c r="E625" s="3" t="s">
        <v>46</v>
      </c>
      <c r="F625" s="4">
        <v>40000</v>
      </c>
      <c r="G625" s="4">
        <v>17000</v>
      </c>
      <c r="H625" s="4">
        <v>-12000</v>
      </c>
      <c r="I625" s="4">
        <v>33405.480000000003</v>
      </c>
      <c r="J625" s="4">
        <v>31410.48</v>
      </c>
    </row>
    <row r="626" spans="1:10">
      <c r="A626" s="3" t="s">
        <v>62</v>
      </c>
      <c r="B626" s="3" t="s">
        <v>11</v>
      </c>
      <c r="C626" s="3" t="s">
        <v>37</v>
      </c>
      <c r="D626" s="3">
        <v>1.1000000000000001</v>
      </c>
      <c r="E626" s="3" t="s">
        <v>40</v>
      </c>
      <c r="F626" s="4">
        <v>10000</v>
      </c>
      <c r="G626" s="4">
        <v>0</v>
      </c>
      <c r="H626" s="4">
        <v>0</v>
      </c>
      <c r="I626" s="4">
        <v>0</v>
      </c>
      <c r="J626" s="4">
        <v>0</v>
      </c>
    </row>
    <row r="627" spans="1:10">
      <c r="A627" s="3" t="s">
        <v>62</v>
      </c>
      <c r="B627" s="3" t="s">
        <v>11</v>
      </c>
      <c r="C627" s="3" t="s">
        <v>37</v>
      </c>
      <c r="D627" s="3">
        <v>1.5</v>
      </c>
      <c r="E627" s="3" t="s">
        <v>46</v>
      </c>
      <c r="F627" s="4">
        <v>0</v>
      </c>
      <c r="G627" s="4">
        <v>40000</v>
      </c>
      <c r="H627" s="4">
        <v>0</v>
      </c>
      <c r="I627" s="4">
        <v>0</v>
      </c>
      <c r="J627" s="4">
        <v>0</v>
      </c>
    </row>
    <row r="628" spans="1:10">
      <c r="A628" s="3" t="s">
        <v>62</v>
      </c>
      <c r="B628" s="3" t="s">
        <v>11</v>
      </c>
      <c r="C628" s="3" t="s">
        <v>49</v>
      </c>
      <c r="D628" s="3">
        <v>1.1000000000000001</v>
      </c>
      <c r="E628" s="3" t="s">
        <v>50</v>
      </c>
      <c r="F628" s="4">
        <v>0</v>
      </c>
      <c r="G628" s="4">
        <v>120000</v>
      </c>
      <c r="H628" s="4">
        <v>0</v>
      </c>
      <c r="I628" s="4">
        <v>103133.03</v>
      </c>
      <c r="J628" s="4">
        <v>103133.03</v>
      </c>
    </row>
    <row r="629" spans="1:10">
      <c r="A629" s="3" t="s">
        <v>62</v>
      </c>
      <c r="B629" s="3" t="s">
        <v>11</v>
      </c>
      <c r="C629" s="3" t="s">
        <v>49</v>
      </c>
      <c r="D629" s="3">
        <v>1.5</v>
      </c>
      <c r="E629" s="3" t="s">
        <v>50</v>
      </c>
      <c r="F629" s="4">
        <v>0</v>
      </c>
      <c r="G629" s="4">
        <v>25000</v>
      </c>
      <c r="H629" s="4">
        <v>0</v>
      </c>
      <c r="I629" s="4">
        <v>0</v>
      </c>
      <c r="J629" s="4">
        <v>0</v>
      </c>
    </row>
    <row r="630" spans="1:10">
      <c r="A630" s="3" t="s">
        <v>62</v>
      </c>
      <c r="B630" s="3" t="s">
        <v>11</v>
      </c>
      <c r="C630" s="3" t="s">
        <v>51</v>
      </c>
      <c r="D630" s="3">
        <v>1.1000000000000001</v>
      </c>
      <c r="E630" s="3" t="s">
        <v>52</v>
      </c>
      <c r="F630" s="4">
        <v>750000</v>
      </c>
      <c r="G630" s="4">
        <v>0</v>
      </c>
      <c r="H630" s="4">
        <v>0</v>
      </c>
      <c r="I630" s="4">
        <v>0</v>
      </c>
      <c r="J630" s="4">
        <v>0</v>
      </c>
    </row>
    <row r="631" spans="1:10">
      <c r="A631" s="3" t="s">
        <v>62</v>
      </c>
      <c r="B631" s="3" t="s">
        <v>11</v>
      </c>
      <c r="C631" s="3" t="s">
        <v>54</v>
      </c>
      <c r="D631" s="3">
        <v>1.1000000000000001</v>
      </c>
      <c r="E631" s="3" t="s">
        <v>55</v>
      </c>
      <c r="F631" s="4">
        <v>0</v>
      </c>
      <c r="G631" s="4">
        <v>3231000</v>
      </c>
      <c r="H631" s="4">
        <v>0</v>
      </c>
      <c r="I631" s="4">
        <v>0</v>
      </c>
      <c r="J631" s="4">
        <v>0</v>
      </c>
    </row>
    <row r="632" spans="1:10">
      <c r="A632" s="3" t="s">
        <v>62</v>
      </c>
      <c r="B632" s="3" t="s">
        <v>11</v>
      </c>
      <c r="C632" s="3" t="s">
        <v>56</v>
      </c>
      <c r="D632" s="3">
        <v>1.1000000000000001</v>
      </c>
      <c r="E632" s="3" t="s">
        <v>57</v>
      </c>
      <c r="F632" s="4">
        <v>25000</v>
      </c>
      <c r="G632" s="4">
        <v>0</v>
      </c>
      <c r="H632" s="4">
        <v>0</v>
      </c>
      <c r="I632" s="4">
        <v>13807.6</v>
      </c>
      <c r="J632" s="4">
        <v>13807.6</v>
      </c>
    </row>
    <row r="633" spans="1:10">
      <c r="A633" s="3" t="s">
        <v>62</v>
      </c>
      <c r="B633" s="3" t="s">
        <v>11</v>
      </c>
      <c r="C633" s="3" t="s">
        <v>58</v>
      </c>
      <c r="D633" s="3">
        <v>1.1000000000000001</v>
      </c>
      <c r="E633" s="3" t="s">
        <v>59</v>
      </c>
      <c r="F633" s="4">
        <v>20000</v>
      </c>
      <c r="G633" s="4">
        <v>100000</v>
      </c>
      <c r="H633" s="4">
        <v>0</v>
      </c>
      <c r="I633" s="4">
        <v>72834.66</v>
      </c>
      <c r="J633" s="4">
        <v>72834.66</v>
      </c>
    </row>
    <row r="634" spans="1:10">
      <c r="A634" s="3" t="s">
        <v>62</v>
      </c>
      <c r="B634" s="3" t="s">
        <v>11</v>
      </c>
      <c r="C634" s="3" t="s">
        <v>58</v>
      </c>
      <c r="D634" s="3">
        <v>1.1000000000000001</v>
      </c>
      <c r="E634" s="3" t="s">
        <v>60</v>
      </c>
      <c r="F634" s="4">
        <v>500000</v>
      </c>
      <c r="G634" s="4">
        <v>1000000</v>
      </c>
      <c r="H634" s="4">
        <v>0</v>
      </c>
      <c r="I634" s="4">
        <v>661200</v>
      </c>
      <c r="J634" s="4">
        <v>464000</v>
      </c>
    </row>
    <row r="635" spans="1:10">
      <c r="A635" s="3" t="s">
        <v>62</v>
      </c>
      <c r="B635" s="3" t="s">
        <v>11</v>
      </c>
      <c r="C635" s="3" t="s">
        <v>58</v>
      </c>
      <c r="D635" s="3">
        <v>1.1000000000000001</v>
      </c>
      <c r="E635" s="3" t="s">
        <v>61</v>
      </c>
      <c r="F635" s="4">
        <v>10000</v>
      </c>
      <c r="G635" s="4">
        <v>0</v>
      </c>
      <c r="H635" s="4">
        <v>0</v>
      </c>
      <c r="I635" s="4">
        <v>0</v>
      </c>
      <c r="J635" s="4">
        <v>0</v>
      </c>
    </row>
    <row r="636" spans="1:10">
      <c r="A636" s="3" t="s">
        <v>62</v>
      </c>
      <c r="B636" s="3" t="s">
        <v>11</v>
      </c>
      <c r="C636" s="3" t="s">
        <v>58</v>
      </c>
      <c r="D636" s="3">
        <v>1.5</v>
      </c>
      <c r="E636" s="3" t="s">
        <v>60</v>
      </c>
      <c r="F636" s="4">
        <v>750000</v>
      </c>
      <c r="G636" s="4">
        <v>0</v>
      </c>
      <c r="H636" s="4">
        <v>0</v>
      </c>
      <c r="I636" s="4">
        <v>394400</v>
      </c>
      <c r="J636" s="4">
        <v>394400</v>
      </c>
    </row>
    <row r="637" spans="1:10">
      <c r="A637" s="3" t="s">
        <v>62</v>
      </c>
      <c r="B637" s="3" t="s">
        <v>11</v>
      </c>
      <c r="C637" s="3" t="s">
        <v>62</v>
      </c>
      <c r="D637" s="3">
        <v>1.1000000000000001</v>
      </c>
      <c r="E637" s="3" t="s">
        <v>64</v>
      </c>
      <c r="F637" s="4">
        <v>8500</v>
      </c>
      <c r="G637" s="4">
        <v>0</v>
      </c>
      <c r="H637" s="4">
        <v>0</v>
      </c>
      <c r="I637" s="4">
        <v>0</v>
      </c>
      <c r="J637" s="4">
        <v>0</v>
      </c>
    </row>
    <row r="638" spans="1:10">
      <c r="A638" s="3" t="s">
        <v>62</v>
      </c>
      <c r="B638" s="3" t="s">
        <v>11</v>
      </c>
      <c r="C638" s="3" t="s">
        <v>62</v>
      </c>
      <c r="D638" s="3">
        <v>1.1000000000000001</v>
      </c>
      <c r="E638" s="3" t="s">
        <v>63</v>
      </c>
      <c r="F638" s="4">
        <v>15000</v>
      </c>
      <c r="G638" s="4">
        <v>0</v>
      </c>
      <c r="H638" s="4">
        <v>0</v>
      </c>
      <c r="I638" s="4">
        <v>0</v>
      </c>
      <c r="J638" s="4">
        <v>0</v>
      </c>
    </row>
    <row r="639" spans="1:10">
      <c r="A639" s="3" t="s">
        <v>62</v>
      </c>
      <c r="B639" s="3" t="s">
        <v>11</v>
      </c>
      <c r="C639" s="3" t="s">
        <v>65</v>
      </c>
      <c r="D639" s="3">
        <v>1.1000000000000001</v>
      </c>
      <c r="E639" s="3" t="s">
        <v>66</v>
      </c>
      <c r="F639" s="4">
        <v>0</v>
      </c>
      <c r="G639" s="4">
        <v>6585.9</v>
      </c>
      <c r="H639" s="4">
        <v>0</v>
      </c>
      <c r="I639" s="4">
        <v>0</v>
      </c>
      <c r="J639" s="4">
        <v>0</v>
      </c>
    </row>
    <row r="640" spans="1:10">
      <c r="A640" s="3" t="s">
        <v>62</v>
      </c>
      <c r="B640" s="3" t="s">
        <v>11</v>
      </c>
      <c r="C640" s="3" t="s">
        <v>69</v>
      </c>
      <c r="D640" s="3">
        <v>1.1000000000000001</v>
      </c>
      <c r="E640" s="3" t="s">
        <v>70</v>
      </c>
      <c r="F640" s="4">
        <v>70000</v>
      </c>
      <c r="G640" s="4">
        <v>0</v>
      </c>
      <c r="H640" s="4">
        <v>0</v>
      </c>
      <c r="I640" s="4">
        <v>20009.79</v>
      </c>
      <c r="J640" s="4">
        <v>20009.79</v>
      </c>
    </row>
    <row r="641" spans="1:10">
      <c r="A641" s="3" t="s">
        <v>62</v>
      </c>
      <c r="B641" s="3" t="s">
        <v>11</v>
      </c>
      <c r="C641" s="3" t="s">
        <v>71</v>
      </c>
      <c r="D641" s="3">
        <v>1.1000000000000001</v>
      </c>
      <c r="E641" s="3" t="s">
        <v>73</v>
      </c>
      <c r="F641" s="4">
        <v>7500</v>
      </c>
      <c r="G641" s="4">
        <v>1113.5999999999999</v>
      </c>
      <c r="H641" s="4">
        <v>0</v>
      </c>
      <c r="I641" s="4">
        <v>6070.28</v>
      </c>
      <c r="J641" s="4">
        <v>4956.68</v>
      </c>
    </row>
    <row r="642" spans="1:10">
      <c r="A642" s="3" t="s">
        <v>62</v>
      </c>
      <c r="B642" s="3" t="s">
        <v>11</v>
      </c>
      <c r="C642" s="3" t="s">
        <v>71</v>
      </c>
      <c r="D642" s="3">
        <v>1.1000000000000001</v>
      </c>
      <c r="E642" s="3" t="s">
        <v>74</v>
      </c>
      <c r="F642" s="4">
        <v>10000</v>
      </c>
      <c r="G642" s="4">
        <v>0</v>
      </c>
      <c r="H642" s="4">
        <v>0</v>
      </c>
      <c r="I642" s="4">
        <v>0</v>
      </c>
      <c r="J642" s="4">
        <v>0</v>
      </c>
    </row>
    <row r="643" spans="1:10">
      <c r="A643" s="3" t="s">
        <v>62</v>
      </c>
      <c r="B643" s="3" t="s">
        <v>11</v>
      </c>
      <c r="C643" s="3" t="s">
        <v>71</v>
      </c>
      <c r="D643" s="3">
        <v>1.1000000000000001</v>
      </c>
      <c r="E643" s="3" t="s">
        <v>75</v>
      </c>
      <c r="F643" s="4">
        <v>1200</v>
      </c>
      <c r="G643" s="4">
        <v>0</v>
      </c>
      <c r="H643" s="4">
        <v>0</v>
      </c>
      <c r="I643" s="4">
        <v>0</v>
      </c>
      <c r="J643" s="4">
        <v>0</v>
      </c>
    </row>
    <row r="644" spans="1:10">
      <c r="A644" s="3" t="s">
        <v>62</v>
      </c>
      <c r="B644" s="3" t="s">
        <v>11</v>
      </c>
      <c r="C644" s="3" t="s">
        <v>78</v>
      </c>
      <c r="D644" s="3">
        <v>1.1000000000000001</v>
      </c>
      <c r="E644" s="3" t="s">
        <v>79</v>
      </c>
      <c r="F644" s="4">
        <v>85000</v>
      </c>
      <c r="G644" s="4">
        <v>0</v>
      </c>
      <c r="H644" s="4">
        <v>0</v>
      </c>
      <c r="I644" s="4">
        <v>0</v>
      </c>
      <c r="J644" s="4">
        <v>0</v>
      </c>
    </row>
    <row r="645" spans="1:10">
      <c r="A645" s="3" t="s">
        <v>65</v>
      </c>
      <c r="B645" s="3" t="s">
        <v>11</v>
      </c>
      <c r="C645" s="3" t="s">
        <v>29</v>
      </c>
      <c r="D645" s="3">
        <v>1.1000000000000001</v>
      </c>
      <c r="E645" s="3" t="s">
        <v>31</v>
      </c>
      <c r="F645" s="4">
        <v>17000</v>
      </c>
      <c r="G645" s="4">
        <v>0</v>
      </c>
      <c r="H645" s="4">
        <v>0</v>
      </c>
      <c r="I645" s="4">
        <v>1030.83</v>
      </c>
      <c r="J645" s="4">
        <v>1030.83</v>
      </c>
    </row>
    <row r="646" spans="1:10">
      <c r="A646" s="3" t="s">
        <v>65</v>
      </c>
      <c r="B646" s="3" t="s">
        <v>11</v>
      </c>
      <c r="C646" s="3" t="s">
        <v>37</v>
      </c>
      <c r="D646" s="3">
        <v>1.1000000000000001</v>
      </c>
      <c r="E646" s="3" t="s">
        <v>42</v>
      </c>
      <c r="F646" s="4">
        <v>53000</v>
      </c>
      <c r="G646" s="4">
        <v>0</v>
      </c>
      <c r="H646" s="4">
        <v>-48000</v>
      </c>
      <c r="I646" s="4">
        <v>0</v>
      </c>
      <c r="J646" s="4">
        <v>0</v>
      </c>
    </row>
    <row r="647" spans="1:10">
      <c r="A647" s="3" t="s">
        <v>65</v>
      </c>
      <c r="B647" s="3" t="s">
        <v>11</v>
      </c>
      <c r="C647" s="3" t="s">
        <v>37</v>
      </c>
      <c r="D647" s="3">
        <v>1.1000000000000001</v>
      </c>
      <c r="E647" s="3" t="s">
        <v>39</v>
      </c>
      <c r="F647" s="4">
        <v>40000</v>
      </c>
      <c r="G647" s="4">
        <v>0</v>
      </c>
      <c r="H647" s="4">
        <v>0</v>
      </c>
      <c r="I647" s="4">
        <v>7142.35</v>
      </c>
      <c r="J647" s="4">
        <v>7142.35</v>
      </c>
    </row>
    <row r="648" spans="1:10">
      <c r="A648" s="3" t="s">
        <v>65</v>
      </c>
      <c r="B648" s="3" t="s">
        <v>11</v>
      </c>
      <c r="C648" s="3" t="s">
        <v>37</v>
      </c>
      <c r="D648" s="3">
        <v>1.1000000000000001</v>
      </c>
      <c r="E648" s="3" t="s">
        <v>44</v>
      </c>
      <c r="F648" s="4">
        <v>3500</v>
      </c>
      <c r="G648" s="4">
        <v>0</v>
      </c>
      <c r="H648" s="4">
        <v>0</v>
      </c>
      <c r="I648" s="4">
        <v>0</v>
      </c>
      <c r="J648" s="4">
        <v>0</v>
      </c>
    </row>
    <row r="649" spans="1:10">
      <c r="A649" s="3" t="s">
        <v>65</v>
      </c>
      <c r="B649" s="3" t="s">
        <v>11</v>
      </c>
      <c r="C649" s="3" t="s">
        <v>37</v>
      </c>
      <c r="D649" s="3">
        <v>1.1000000000000001</v>
      </c>
      <c r="E649" s="3" t="s">
        <v>46</v>
      </c>
      <c r="F649" s="4">
        <v>55000</v>
      </c>
      <c r="G649" s="4">
        <v>0</v>
      </c>
      <c r="H649" s="4">
        <v>0</v>
      </c>
      <c r="I649" s="4">
        <v>16241.16</v>
      </c>
      <c r="J649" s="4">
        <v>11941.16</v>
      </c>
    </row>
    <row r="650" spans="1:10">
      <c r="A650" s="3" t="s">
        <v>65</v>
      </c>
      <c r="B650" s="3" t="s">
        <v>11</v>
      </c>
      <c r="C650" s="3" t="s">
        <v>37</v>
      </c>
      <c r="D650" s="3">
        <v>1.1000000000000001</v>
      </c>
      <c r="E650" s="3" t="s">
        <v>40</v>
      </c>
      <c r="F650" s="4">
        <v>7500</v>
      </c>
      <c r="G650" s="4">
        <v>0</v>
      </c>
      <c r="H650" s="4">
        <v>0</v>
      </c>
      <c r="I650" s="4">
        <v>0</v>
      </c>
      <c r="J650" s="4">
        <v>0</v>
      </c>
    </row>
    <row r="651" spans="1:10">
      <c r="A651" s="3" t="s">
        <v>65</v>
      </c>
      <c r="B651" s="3" t="s">
        <v>11</v>
      </c>
      <c r="C651" s="3" t="s">
        <v>37</v>
      </c>
      <c r="D651" s="3">
        <v>1.1000000000000001</v>
      </c>
      <c r="E651" s="3" t="s">
        <v>47</v>
      </c>
      <c r="F651" s="4">
        <v>0</v>
      </c>
      <c r="G651" s="4">
        <v>1500</v>
      </c>
      <c r="H651" s="4">
        <v>0</v>
      </c>
      <c r="I651" s="4">
        <v>0</v>
      </c>
      <c r="J651" s="4">
        <v>0</v>
      </c>
    </row>
    <row r="652" spans="1:10">
      <c r="A652" s="3" t="s">
        <v>65</v>
      </c>
      <c r="B652" s="3" t="s">
        <v>11</v>
      </c>
      <c r="C652" s="3" t="s">
        <v>37</v>
      </c>
      <c r="D652" s="3">
        <v>1.5</v>
      </c>
      <c r="E652" s="3" t="s">
        <v>46</v>
      </c>
      <c r="F652" s="4">
        <v>0</v>
      </c>
      <c r="G652" s="4">
        <v>400000</v>
      </c>
      <c r="H652" s="4">
        <v>-400000</v>
      </c>
      <c r="I652" s="4">
        <v>0</v>
      </c>
      <c r="J652" s="4">
        <v>0</v>
      </c>
    </row>
    <row r="653" spans="1:10">
      <c r="A653" s="3" t="s">
        <v>65</v>
      </c>
      <c r="B653" s="3" t="s">
        <v>11</v>
      </c>
      <c r="C653" s="3" t="s">
        <v>49</v>
      </c>
      <c r="D653" s="3">
        <v>1.1000000000000001</v>
      </c>
      <c r="E653" s="3" t="s">
        <v>50</v>
      </c>
      <c r="F653" s="4">
        <v>0</v>
      </c>
      <c r="G653" s="4">
        <v>42500</v>
      </c>
      <c r="H653" s="4">
        <v>0</v>
      </c>
      <c r="I653" s="4">
        <v>41440</v>
      </c>
      <c r="J653" s="4">
        <v>41440</v>
      </c>
    </row>
    <row r="654" spans="1:10">
      <c r="A654" s="3" t="s">
        <v>65</v>
      </c>
      <c r="B654" s="3" t="s">
        <v>11</v>
      </c>
      <c r="C654" s="3" t="s">
        <v>51</v>
      </c>
      <c r="D654" s="3">
        <v>1.1000000000000001</v>
      </c>
      <c r="E654" s="3" t="s">
        <v>52</v>
      </c>
      <c r="F654" s="4">
        <v>125000</v>
      </c>
      <c r="G654" s="4">
        <v>0</v>
      </c>
      <c r="H654" s="4">
        <v>-11000</v>
      </c>
      <c r="I654" s="4">
        <v>0</v>
      </c>
      <c r="J654" s="4">
        <v>0</v>
      </c>
    </row>
    <row r="655" spans="1:10">
      <c r="A655" s="3" t="s">
        <v>65</v>
      </c>
      <c r="B655" s="3" t="s">
        <v>11</v>
      </c>
      <c r="C655" s="3" t="s">
        <v>56</v>
      </c>
      <c r="D655" s="3">
        <v>1.1000000000000001</v>
      </c>
      <c r="E655" s="3" t="s">
        <v>57</v>
      </c>
      <c r="F655" s="4">
        <v>7500</v>
      </c>
      <c r="G655" s="4">
        <v>0</v>
      </c>
      <c r="H655" s="4">
        <v>0</v>
      </c>
      <c r="I655" s="4">
        <v>2234.4</v>
      </c>
      <c r="J655" s="4">
        <v>2234.4</v>
      </c>
    </row>
    <row r="656" spans="1:10">
      <c r="A656" s="3" t="s">
        <v>65</v>
      </c>
      <c r="B656" s="3" t="s">
        <v>11</v>
      </c>
      <c r="C656" s="3" t="s">
        <v>58</v>
      </c>
      <c r="D656" s="3">
        <v>1.1000000000000001</v>
      </c>
      <c r="E656" s="3" t="s">
        <v>60</v>
      </c>
      <c r="F656" s="4">
        <v>0</v>
      </c>
      <c r="G656" s="4">
        <v>5000</v>
      </c>
      <c r="H656" s="4">
        <v>0</v>
      </c>
      <c r="I656" s="4">
        <v>829.4</v>
      </c>
      <c r="J656" s="4">
        <v>829.4</v>
      </c>
    </row>
    <row r="657" spans="1:10">
      <c r="A657" s="3" t="s">
        <v>65</v>
      </c>
      <c r="B657" s="3" t="s">
        <v>11</v>
      </c>
      <c r="C657" s="3" t="s">
        <v>58</v>
      </c>
      <c r="D657" s="3">
        <v>1.1000000000000001</v>
      </c>
      <c r="E657" s="3" t="s">
        <v>61</v>
      </c>
      <c r="F657" s="4">
        <v>5000</v>
      </c>
      <c r="G657" s="4">
        <v>0</v>
      </c>
      <c r="H657" s="4">
        <v>0</v>
      </c>
      <c r="I657" s="4">
        <v>0</v>
      </c>
      <c r="J657" s="4">
        <v>0</v>
      </c>
    </row>
    <row r="658" spans="1:10">
      <c r="A658" s="3" t="s">
        <v>65</v>
      </c>
      <c r="B658" s="3" t="s">
        <v>11</v>
      </c>
      <c r="C658" s="3" t="s">
        <v>62</v>
      </c>
      <c r="D658" s="3">
        <v>1.1000000000000001</v>
      </c>
      <c r="E658" s="3" t="s">
        <v>64</v>
      </c>
      <c r="F658" s="4">
        <v>5000</v>
      </c>
      <c r="G658" s="4">
        <v>0</v>
      </c>
      <c r="H658" s="4">
        <v>0</v>
      </c>
      <c r="I658" s="4">
        <v>570</v>
      </c>
      <c r="J658" s="4">
        <v>570</v>
      </c>
    </row>
    <row r="659" spans="1:10">
      <c r="A659" s="3" t="s">
        <v>65</v>
      </c>
      <c r="B659" s="3" t="s">
        <v>11</v>
      </c>
      <c r="C659" s="3" t="s">
        <v>62</v>
      </c>
      <c r="D659" s="3">
        <v>1.1000000000000001</v>
      </c>
      <c r="E659" s="3" t="s">
        <v>63</v>
      </c>
      <c r="F659" s="4">
        <v>10000</v>
      </c>
      <c r="G659" s="4">
        <v>0</v>
      </c>
      <c r="H659" s="4">
        <v>0</v>
      </c>
      <c r="I659" s="4">
        <v>306</v>
      </c>
      <c r="J659" s="4">
        <v>306</v>
      </c>
    </row>
    <row r="660" spans="1:10">
      <c r="A660" s="3" t="s">
        <v>65</v>
      </c>
      <c r="B660" s="3" t="s">
        <v>11</v>
      </c>
      <c r="C660" s="3" t="s">
        <v>65</v>
      </c>
      <c r="D660" s="3">
        <v>1.1000000000000001</v>
      </c>
      <c r="E660" s="3" t="s">
        <v>66</v>
      </c>
      <c r="F660" s="4">
        <v>1500</v>
      </c>
      <c r="G660" s="4">
        <v>2000</v>
      </c>
      <c r="H660" s="4">
        <v>0</v>
      </c>
      <c r="I660" s="4">
        <v>0</v>
      </c>
      <c r="J660" s="4">
        <v>0</v>
      </c>
    </row>
    <row r="661" spans="1:10">
      <c r="A661" s="3" t="s">
        <v>65</v>
      </c>
      <c r="B661" s="3" t="s">
        <v>11</v>
      </c>
      <c r="C661" s="3" t="s">
        <v>69</v>
      </c>
      <c r="D661" s="3">
        <v>1.1000000000000001</v>
      </c>
      <c r="E661" s="3" t="s">
        <v>70</v>
      </c>
      <c r="F661" s="4">
        <v>15000</v>
      </c>
      <c r="G661" s="4">
        <v>0</v>
      </c>
      <c r="H661" s="4">
        <v>0</v>
      </c>
      <c r="I661" s="4">
        <v>3319.92</v>
      </c>
      <c r="J661" s="4">
        <v>3319.92</v>
      </c>
    </row>
    <row r="662" spans="1:10">
      <c r="A662" s="3" t="s">
        <v>65</v>
      </c>
      <c r="B662" s="3" t="s">
        <v>11</v>
      </c>
      <c r="C662" s="3" t="s">
        <v>71</v>
      </c>
      <c r="D662" s="3">
        <v>1.1000000000000001</v>
      </c>
      <c r="E662" s="3" t="s">
        <v>73</v>
      </c>
      <c r="F662" s="4">
        <v>7500</v>
      </c>
      <c r="G662" s="4">
        <v>0</v>
      </c>
      <c r="H662" s="4">
        <v>0</v>
      </c>
      <c r="I662" s="4">
        <v>4310.91</v>
      </c>
      <c r="J662" s="4">
        <v>4310.91</v>
      </c>
    </row>
    <row r="663" spans="1:10">
      <c r="A663" s="3" t="s">
        <v>65</v>
      </c>
      <c r="B663" s="3" t="s">
        <v>11</v>
      </c>
      <c r="C663" s="3" t="s">
        <v>71</v>
      </c>
      <c r="D663" s="3">
        <v>1.1000000000000001</v>
      </c>
      <c r="E663" s="3" t="s">
        <v>75</v>
      </c>
      <c r="F663" s="4">
        <v>5500</v>
      </c>
      <c r="G663" s="4">
        <v>0</v>
      </c>
      <c r="H663" s="4">
        <v>-5500</v>
      </c>
      <c r="I663" s="4">
        <v>0</v>
      </c>
      <c r="J663" s="4">
        <v>0</v>
      </c>
    </row>
    <row r="664" spans="1:10">
      <c r="A664" s="3" t="s">
        <v>65</v>
      </c>
      <c r="B664" s="3" t="s">
        <v>11</v>
      </c>
      <c r="C664" s="3" t="s">
        <v>78</v>
      </c>
      <c r="D664" s="3">
        <v>1.1000000000000001</v>
      </c>
      <c r="E664" s="3" t="s">
        <v>79</v>
      </c>
      <c r="F664" s="4">
        <v>25000</v>
      </c>
      <c r="G664" s="4">
        <v>0</v>
      </c>
      <c r="H664" s="4">
        <v>0</v>
      </c>
      <c r="I664" s="4">
        <v>5100</v>
      </c>
      <c r="J664" s="4">
        <v>1660</v>
      </c>
    </row>
    <row r="665" spans="1:10">
      <c r="A665" s="3" t="s">
        <v>107</v>
      </c>
      <c r="B665" s="3" t="s">
        <v>11</v>
      </c>
      <c r="C665" s="3" t="s">
        <v>12</v>
      </c>
      <c r="D665" s="3">
        <v>1.1000000000000001</v>
      </c>
      <c r="E665" s="3" t="s">
        <v>13</v>
      </c>
      <c r="F665" s="4">
        <v>1000</v>
      </c>
      <c r="G665" s="4">
        <v>0</v>
      </c>
      <c r="H665" s="4">
        <v>0</v>
      </c>
      <c r="I665" s="4">
        <v>0</v>
      </c>
      <c r="J665" s="4">
        <v>0</v>
      </c>
    </row>
    <row r="666" spans="1:10">
      <c r="A666" s="3" t="s">
        <v>107</v>
      </c>
      <c r="B666" s="3" t="s">
        <v>11</v>
      </c>
      <c r="C666" s="3" t="s">
        <v>22</v>
      </c>
      <c r="D666" s="3">
        <v>1.1000000000000001</v>
      </c>
      <c r="E666" s="3" t="s">
        <v>23</v>
      </c>
      <c r="F666" s="4">
        <v>3120</v>
      </c>
      <c r="G666" s="4">
        <v>0</v>
      </c>
      <c r="H666" s="4">
        <v>0</v>
      </c>
      <c r="I666" s="4">
        <v>0</v>
      </c>
      <c r="J666" s="4">
        <v>0</v>
      </c>
    </row>
    <row r="667" spans="1:10">
      <c r="A667" s="3" t="s">
        <v>107</v>
      </c>
      <c r="B667" s="3" t="s">
        <v>11</v>
      </c>
      <c r="C667" s="3" t="s">
        <v>24</v>
      </c>
      <c r="D667" s="3">
        <v>1.1000000000000001</v>
      </c>
      <c r="E667" s="3" t="s">
        <v>25</v>
      </c>
      <c r="F667" s="4">
        <v>2500</v>
      </c>
      <c r="G667" s="4">
        <v>0</v>
      </c>
      <c r="H667" s="4">
        <v>0</v>
      </c>
      <c r="I667" s="4">
        <v>0</v>
      </c>
      <c r="J667" s="4">
        <v>0</v>
      </c>
    </row>
    <row r="668" spans="1:10">
      <c r="A668" s="3" t="s">
        <v>107</v>
      </c>
      <c r="B668" s="3" t="s">
        <v>11</v>
      </c>
      <c r="C668" s="3" t="s">
        <v>27</v>
      </c>
      <c r="D668" s="3">
        <v>1.1000000000000001</v>
      </c>
      <c r="E668" s="3" t="s">
        <v>28</v>
      </c>
      <c r="F668" s="4">
        <v>3000</v>
      </c>
      <c r="G668" s="4">
        <v>0</v>
      </c>
      <c r="H668" s="4">
        <v>0</v>
      </c>
      <c r="I668" s="4">
        <v>0</v>
      </c>
      <c r="J668" s="4">
        <v>0</v>
      </c>
    </row>
    <row r="669" spans="1:10">
      <c r="A669" s="3" t="s">
        <v>107</v>
      </c>
      <c r="B669" s="3" t="s">
        <v>11</v>
      </c>
      <c r="C669" s="3" t="s">
        <v>29</v>
      </c>
      <c r="D669" s="3">
        <v>1.1000000000000001</v>
      </c>
      <c r="E669" s="3" t="s">
        <v>31</v>
      </c>
      <c r="F669" s="4">
        <v>3500</v>
      </c>
      <c r="G669" s="4">
        <v>0</v>
      </c>
      <c r="H669" s="4">
        <v>0</v>
      </c>
      <c r="I669" s="4">
        <v>0</v>
      </c>
      <c r="J669" s="4">
        <v>0</v>
      </c>
    </row>
    <row r="670" spans="1:10">
      <c r="A670" s="3" t="s">
        <v>107</v>
      </c>
      <c r="B670" s="3" t="s">
        <v>11</v>
      </c>
      <c r="C670" s="3" t="s">
        <v>37</v>
      </c>
      <c r="D670" s="3">
        <v>1.1000000000000001</v>
      </c>
      <c r="E670" s="3" t="s">
        <v>43</v>
      </c>
      <c r="F670" s="4">
        <v>5000</v>
      </c>
      <c r="G670" s="4">
        <v>6000</v>
      </c>
      <c r="H670" s="4">
        <v>0</v>
      </c>
      <c r="I670" s="4">
        <v>2168</v>
      </c>
      <c r="J670" s="4">
        <v>2168</v>
      </c>
    </row>
    <row r="671" spans="1:10">
      <c r="A671" s="3" t="s">
        <v>107</v>
      </c>
      <c r="B671" s="3" t="s">
        <v>11</v>
      </c>
      <c r="C671" s="3" t="s">
        <v>37</v>
      </c>
      <c r="D671" s="3">
        <v>1.1000000000000001</v>
      </c>
      <c r="E671" s="3" t="s">
        <v>39</v>
      </c>
      <c r="F671" s="4">
        <v>40000</v>
      </c>
      <c r="G671" s="4">
        <v>0</v>
      </c>
      <c r="H671" s="4">
        <v>0</v>
      </c>
      <c r="I671" s="4">
        <v>555</v>
      </c>
      <c r="J671" s="4">
        <v>555</v>
      </c>
    </row>
    <row r="672" spans="1:10">
      <c r="A672" s="3" t="s">
        <v>107</v>
      </c>
      <c r="B672" s="3" t="s">
        <v>11</v>
      </c>
      <c r="C672" s="3" t="s">
        <v>37</v>
      </c>
      <c r="D672" s="3">
        <v>1.1000000000000001</v>
      </c>
      <c r="E672" s="3" t="s">
        <v>44</v>
      </c>
      <c r="F672" s="4">
        <v>20000</v>
      </c>
      <c r="G672" s="4">
        <v>0</v>
      </c>
      <c r="H672" s="4">
        <v>0</v>
      </c>
      <c r="I672" s="4">
        <v>4320</v>
      </c>
      <c r="J672" s="4">
        <v>4320</v>
      </c>
    </row>
    <row r="673" spans="1:10">
      <c r="A673" s="3" t="s">
        <v>107</v>
      </c>
      <c r="B673" s="3" t="s">
        <v>11</v>
      </c>
      <c r="C673" s="3" t="s">
        <v>37</v>
      </c>
      <c r="D673" s="3">
        <v>1.1000000000000001</v>
      </c>
      <c r="E673" s="3" t="s">
        <v>46</v>
      </c>
      <c r="F673" s="4">
        <v>15000</v>
      </c>
      <c r="G673" s="4">
        <v>0</v>
      </c>
      <c r="H673" s="4">
        <v>0</v>
      </c>
      <c r="I673" s="4">
        <v>2884</v>
      </c>
      <c r="J673" s="4">
        <v>2884</v>
      </c>
    </row>
    <row r="674" spans="1:10">
      <c r="A674" s="3" t="s">
        <v>107</v>
      </c>
      <c r="B674" s="3" t="s">
        <v>11</v>
      </c>
      <c r="C674" s="3" t="s">
        <v>37</v>
      </c>
      <c r="D674" s="3">
        <v>1.1000000000000001</v>
      </c>
      <c r="E674" s="3" t="s">
        <v>40</v>
      </c>
      <c r="F674" s="4">
        <v>5000</v>
      </c>
      <c r="G674" s="4">
        <v>0</v>
      </c>
      <c r="H674" s="4">
        <v>0</v>
      </c>
      <c r="I674" s="4">
        <v>0</v>
      </c>
      <c r="J674" s="4">
        <v>0</v>
      </c>
    </row>
    <row r="675" spans="1:10">
      <c r="A675" s="3" t="s">
        <v>107</v>
      </c>
      <c r="B675" s="3" t="s">
        <v>11</v>
      </c>
      <c r="C675" s="3" t="s">
        <v>37</v>
      </c>
      <c r="D675" s="3">
        <v>1.1000000000000001</v>
      </c>
      <c r="E675" s="3" t="s">
        <v>47</v>
      </c>
      <c r="F675" s="4">
        <v>0</v>
      </c>
      <c r="G675" s="4">
        <v>500</v>
      </c>
      <c r="H675" s="4">
        <v>0</v>
      </c>
      <c r="I675" s="4">
        <v>0</v>
      </c>
      <c r="J675" s="4">
        <v>0</v>
      </c>
    </row>
    <row r="676" spans="1:10">
      <c r="A676" s="3" t="s">
        <v>107</v>
      </c>
      <c r="B676" s="3" t="s">
        <v>11</v>
      </c>
      <c r="C676" s="3" t="s">
        <v>37</v>
      </c>
      <c r="D676" s="3">
        <v>1.5</v>
      </c>
      <c r="E676" s="3" t="s">
        <v>46</v>
      </c>
      <c r="F676" s="4">
        <v>0</v>
      </c>
      <c r="G676" s="4">
        <v>10000</v>
      </c>
      <c r="H676" s="4">
        <v>0</v>
      </c>
      <c r="I676" s="4">
        <v>0</v>
      </c>
      <c r="J676" s="4">
        <v>0</v>
      </c>
    </row>
    <row r="677" spans="1:10">
      <c r="A677" s="3" t="s">
        <v>107</v>
      </c>
      <c r="B677" s="3" t="s">
        <v>11</v>
      </c>
      <c r="C677" s="3" t="s">
        <v>58</v>
      </c>
      <c r="D677" s="3">
        <v>1.1000000000000001</v>
      </c>
      <c r="E677" s="3" t="s">
        <v>60</v>
      </c>
      <c r="F677" s="4">
        <v>10400</v>
      </c>
      <c r="G677" s="4">
        <v>0</v>
      </c>
      <c r="H677" s="4">
        <v>0</v>
      </c>
      <c r="I677" s="4">
        <v>0</v>
      </c>
      <c r="J677" s="4">
        <v>0</v>
      </c>
    </row>
    <row r="678" spans="1:10">
      <c r="A678" s="3" t="s">
        <v>107</v>
      </c>
      <c r="B678" s="3" t="s">
        <v>11</v>
      </c>
      <c r="C678" s="3" t="s">
        <v>62</v>
      </c>
      <c r="D678" s="3">
        <v>1.1000000000000001</v>
      </c>
      <c r="E678" s="3" t="s">
        <v>64</v>
      </c>
      <c r="F678" s="4">
        <v>22000</v>
      </c>
      <c r="G678" s="4">
        <v>0</v>
      </c>
      <c r="H678" s="4">
        <v>0</v>
      </c>
      <c r="I678" s="4">
        <v>6500</v>
      </c>
      <c r="J678" s="4">
        <v>6500</v>
      </c>
    </row>
    <row r="679" spans="1:10">
      <c r="A679" s="3" t="s">
        <v>107</v>
      </c>
      <c r="B679" s="3" t="s">
        <v>11</v>
      </c>
      <c r="C679" s="3" t="s">
        <v>69</v>
      </c>
      <c r="D679" s="3">
        <v>1.1000000000000001</v>
      </c>
      <c r="E679" s="3" t="s">
        <v>70</v>
      </c>
      <c r="F679" s="4">
        <v>15000</v>
      </c>
      <c r="G679" s="4">
        <v>0</v>
      </c>
      <c r="H679" s="4">
        <v>0</v>
      </c>
      <c r="I679" s="4">
        <v>3018.78</v>
      </c>
      <c r="J679" s="4">
        <v>3018.78</v>
      </c>
    </row>
    <row r="680" spans="1:10">
      <c r="A680" s="3" t="s">
        <v>107</v>
      </c>
      <c r="B680" s="3" t="s">
        <v>11</v>
      </c>
      <c r="C680" s="3" t="s">
        <v>71</v>
      </c>
      <c r="D680" s="3">
        <v>1.1000000000000001</v>
      </c>
      <c r="E680" s="3" t="s">
        <v>73</v>
      </c>
      <c r="F680" s="4">
        <v>5000</v>
      </c>
      <c r="G680" s="4">
        <v>0</v>
      </c>
      <c r="H680" s="4">
        <v>-5000</v>
      </c>
      <c r="I680" s="4">
        <v>0</v>
      </c>
      <c r="J680" s="4">
        <v>0</v>
      </c>
    </row>
    <row r="681" spans="1:10">
      <c r="A681" s="3" t="s">
        <v>107</v>
      </c>
      <c r="B681" s="3" t="s">
        <v>11</v>
      </c>
      <c r="C681" s="3" t="s">
        <v>71</v>
      </c>
      <c r="D681" s="3">
        <v>1.1000000000000001</v>
      </c>
      <c r="E681" s="3" t="s">
        <v>75</v>
      </c>
      <c r="F681" s="4">
        <v>2600</v>
      </c>
      <c r="G681" s="4">
        <v>0</v>
      </c>
      <c r="H681" s="4">
        <v>-2600</v>
      </c>
      <c r="I681" s="4">
        <v>0</v>
      </c>
      <c r="J681" s="4">
        <v>0</v>
      </c>
    </row>
    <row r="682" spans="1:10">
      <c r="A682" s="3" t="s">
        <v>107</v>
      </c>
      <c r="B682" s="3" t="s">
        <v>11</v>
      </c>
      <c r="C682" s="3" t="s">
        <v>78</v>
      </c>
      <c r="D682" s="3">
        <v>1.1000000000000001</v>
      </c>
      <c r="E682" s="3" t="s">
        <v>79</v>
      </c>
      <c r="F682" s="4">
        <v>25000</v>
      </c>
      <c r="G682" s="4">
        <v>0</v>
      </c>
      <c r="H682" s="4">
        <v>0</v>
      </c>
      <c r="I682" s="4">
        <v>18970.78</v>
      </c>
      <c r="J682" s="4">
        <v>18970.78</v>
      </c>
    </row>
    <row r="683" spans="1:10">
      <c r="A683" s="3" t="s">
        <v>108</v>
      </c>
      <c r="B683" s="3" t="s">
        <v>11</v>
      </c>
      <c r="C683" s="3" t="s">
        <v>12</v>
      </c>
      <c r="D683" s="3">
        <v>1.1000000000000001</v>
      </c>
      <c r="E683" s="3" t="s">
        <v>13</v>
      </c>
      <c r="F683" s="4">
        <v>35000</v>
      </c>
      <c r="G683" s="4">
        <v>0</v>
      </c>
      <c r="H683" s="4">
        <v>0</v>
      </c>
      <c r="I683" s="4">
        <v>12180.01</v>
      </c>
      <c r="J683" s="4">
        <v>12180.01</v>
      </c>
    </row>
    <row r="684" spans="1:10">
      <c r="A684" s="3" t="s">
        <v>108</v>
      </c>
      <c r="B684" s="3" t="s">
        <v>11</v>
      </c>
      <c r="C684" s="3" t="s">
        <v>22</v>
      </c>
      <c r="D684" s="3">
        <v>1.1000000000000001</v>
      </c>
      <c r="E684" s="3" t="s">
        <v>23</v>
      </c>
      <c r="F684" s="4">
        <v>3120</v>
      </c>
      <c r="G684" s="4">
        <v>0</v>
      </c>
      <c r="H684" s="4">
        <v>0</v>
      </c>
      <c r="I684" s="4">
        <v>2840</v>
      </c>
      <c r="J684" s="4">
        <v>2840</v>
      </c>
    </row>
    <row r="685" spans="1:10">
      <c r="A685" s="3" t="s">
        <v>108</v>
      </c>
      <c r="B685" s="3" t="s">
        <v>11</v>
      </c>
      <c r="C685" s="3" t="s">
        <v>29</v>
      </c>
      <c r="D685" s="3">
        <v>1.1000000000000001</v>
      </c>
      <c r="E685" s="3" t="s">
        <v>31</v>
      </c>
      <c r="F685" s="4">
        <v>4600</v>
      </c>
      <c r="G685" s="4">
        <v>0</v>
      </c>
      <c r="H685" s="4">
        <v>0</v>
      </c>
      <c r="I685" s="4">
        <v>0</v>
      </c>
      <c r="J685" s="4">
        <v>0</v>
      </c>
    </row>
    <row r="686" spans="1:10">
      <c r="A686" s="3" t="s">
        <v>108</v>
      </c>
      <c r="B686" s="3" t="s">
        <v>11</v>
      </c>
      <c r="C686" s="3" t="s">
        <v>34</v>
      </c>
      <c r="D686" s="3">
        <v>1.1000000000000001</v>
      </c>
      <c r="E686" s="3" t="s">
        <v>35</v>
      </c>
      <c r="F686" s="4">
        <v>1000</v>
      </c>
      <c r="G686" s="4">
        <v>0</v>
      </c>
      <c r="H686" s="4">
        <v>0</v>
      </c>
      <c r="I686" s="4">
        <v>0</v>
      </c>
      <c r="J686" s="4">
        <v>0</v>
      </c>
    </row>
    <row r="687" spans="1:10">
      <c r="A687" s="3" t="s">
        <v>108</v>
      </c>
      <c r="B687" s="3" t="s">
        <v>11</v>
      </c>
      <c r="C687" s="3" t="s">
        <v>37</v>
      </c>
      <c r="D687" s="3">
        <v>1.1000000000000001</v>
      </c>
      <c r="E687" s="3" t="s">
        <v>42</v>
      </c>
      <c r="F687" s="4">
        <v>18000</v>
      </c>
      <c r="G687" s="4">
        <v>30000</v>
      </c>
      <c r="H687" s="4">
        <v>0</v>
      </c>
      <c r="I687" s="4">
        <v>17900.009999999998</v>
      </c>
      <c r="J687" s="4">
        <v>17900.009999999998</v>
      </c>
    </row>
    <row r="688" spans="1:10">
      <c r="A688" s="3" t="s">
        <v>108</v>
      </c>
      <c r="B688" s="3" t="s">
        <v>11</v>
      </c>
      <c r="C688" s="3" t="s">
        <v>37</v>
      </c>
      <c r="D688" s="3">
        <v>1.1000000000000001</v>
      </c>
      <c r="E688" s="3" t="s">
        <v>46</v>
      </c>
      <c r="F688" s="4">
        <v>25000</v>
      </c>
      <c r="G688" s="4">
        <v>0</v>
      </c>
      <c r="H688" s="4">
        <v>0</v>
      </c>
      <c r="I688" s="4">
        <v>9335.02</v>
      </c>
      <c r="J688" s="4">
        <v>9335.02</v>
      </c>
    </row>
    <row r="689" spans="1:10">
      <c r="A689" s="3" t="s">
        <v>108</v>
      </c>
      <c r="B689" s="3" t="s">
        <v>11</v>
      </c>
      <c r="C689" s="3" t="s">
        <v>37</v>
      </c>
      <c r="D689" s="3">
        <v>1.5</v>
      </c>
      <c r="E689" s="3" t="s">
        <v>46</v>
      </c>
      <c r="F689" s="4">
        <v>0</v>
      </c>
      <c r="G689" s="4">
        <v>25000</v>
      </c>
      <c r="H689" s="4">
        <v>0</v>
      </c>
      <c r="I689" s="4">
        <v>25000</v>
      </c>
      <c r="J689" s="4">
        <v>25000</v>
      </c>
    </row>
    <row r="690" spans="1:10">
      <c r="A690" s="3" t="s">
        <v>108</v>
      </c>
      <c r="B690" s="3" t="s">
        <v>11</v>
      </c>
      <c r="C690" s="3" t="s">
        <v>49</v>
      </c>
      <c r="D690" s="3">
        <v>1.1000000000000001</v>
      </c>
      <c r="E690" s="3" t="s">
        <v>50</v>
      </c>
      <c r="F690" s="4">
        <v>250000</v>
      </c>
      <c r="G690" s="4">
        <v>0</v>
      </c>
      <c r="H690" s="4">
        <v>-220000</v>
      </c>
      <c r="I690" s="4">
        <v>8100</v>
      </c>
      <c r="J690" s="4">
        <v>8100</v>
      </c>
    </row>
    <row r="691" spans="1:10">
      <c r="A691" s="3" t="s">
        <v>108</v>
      </c>
      <c r="B691" s="3" t="s">
        <v>11</v>
      </c>
      <c r="C691" s="3" t="s">
        <v>58</v>
      </c>
      <c r="D691" s="3">
        <v>1.1000000000000001</v>
      </c>
      <c r="E691" s="3" t="s">
        <v>59</v>
      </c>
      <c r="F691" s="4">
        <v>5000</v>
      </c>
      <c r="G691" s="4">
        <v>0</v>
      </c>
      <c r="H691" s="4">
        <v>-1232.6199999999999</v>
      </c>
      <c r="I691" s="4">
        <v>1800</v>
      </c>
      <c r="J691" s="4">
        <v>1800</v>
      </c>
    </row>
    <row r="692" spans="1:10">
      <c r="A692" s="3" t="s">
        <v>108</v>
      </c>
      <c r="B692" s="3" t="s">
        <v>11</v>
      </c>
      <c r="C692" s="3" t="s">
        <v>62</v>
      </c>
      <c r="D692" s="3">
        <v>1.1000000000000001</v>
      </c>
      <c r="E692" s="3" t="s">
        <v>64</v>
      </c>
      <c r="F692" s="4">
        <v>5000</v>
      </c>
      <c r="G692" s="4">
        <v>0</v>
      </c>
      <c r="H692" s="4">
        <v>0</v>
      </c>
      <c r="I692" s="4">
        <v>0</v>
      </c>
      <c r="J692" s="4">
        <v>0</v>
      </c>
    </row>
    <row r="693" spans="1:10">
      <c r="A693" s="3" t="s">
        <v>108</v>
      </c>
      <c r="B693" s="3" t="s">
        <v>11</v>
      </c>
      <c r="C693" s="3" t="s">
        <v>65</v>
      </c>
      <c r="D693" s="3">
        <v>1.1000000000000001</v>
      </c>
      <c r="E693" s="3" t="s">
        <v>66</v>
      </c>
      <c r="F693" s="4">
        <v>25000</v>
      </c>
      <c r="G693" s="4">
        <v>0</v>
      </c>
      <c r="H693" s="4">
        <v>0</v>
      </c>
      <c r="I693" s="4">
        <v>20267.29</v>
      </c>
      <c r="J693" s="4">
        <v>20267.29</v>
      </c>
    </row>
    <row r="694" spans="1:10">
      <c r="A694" s="3" t="s">
        <v>108</v>
      </c>
      <c r="B694" s="3" t="s">
        <v>11</v>
      </c>
      <c r="C694" s="3" t="s">
        <v>67</v>
      </c>
      <c r="D694" s="3">
        <v>1.1000000000000001</v>
      </c>
      <c r="E694" s="3" t="s">
        <v>68</v>
      </c>
      <c r="F694" s="4">
        <v>3500</v>
      </c>
      <c r="G694" s="4">
        <v>0</v>
      </c>
      <c r="H694" s="4">
        <v>0</v>
      </c>
      <c r="I694" s="4">
        <v>0</v>
      </c>
      <c r="J694" s="4">
        <v>0</v>
      </c>
    </row>
    <row r="695" spans="1:10">
      <c r="A695" s="3" t="s">
        <v>108</v>
      </c>
      <c r="B695" s="3" t="s">
        <v>11</v>
      </c>
      <c r="C695" s="3" t="s">
        <v>71</v>
      </c>
      <c r="D695" s="3">
        <v>1.1000000000000001</v>
      </c>
      <c r="E695" s="3" t="s">
        <v>73</v>
      </c>
      <c r="F695" s="4">
        <v>10000</v>
      </c>
      <c r="G695" s="4">
        <v>0</v>
      </c>
      <c r="H695" s="4">
        <v>-10000</v>
      </c>
      <c r="I695" s="4">
        <v>0</v>
      </c>
      <c r="J695" s="4">
        <v>0</v>
      </c>
    </row>
    <row r="696" spans="1:10">
      <c r="A696" s="3" t="s">
        <v>109</v>
      </c>
      <c r="B696" s="3" t="s">
        <v>11</v>
      </c>
      <c r="C696" s="3" t="s">
        <v>22</v>
      </c>
      <c r="D696" s="3">
        <v>1.1000000000000001</v>
      </c>
      <c r="E696" s="3" t="s">
        <v>23</v>
      </c>
      <c r="F696" s="4">
        <v>5000</v>
      </c>
      <c r="G696" s="4">
        <v>0</v>
      </c>
      <c r="H696" s="4">
        <v>0</v>
      </c>
      <c r="I696" s="4">
        <v>0</v>
      </c>
      <c r="J696" s="4">
        <v>0</v>
      </c>
    </row>
    <row r="697" spans="1:10">
      <c r="A697" s="3" t="s">
        <v>109</v>
      </c>
      <c r="B697" s="3" t="s">
        <v>11</v>
      </c>
      <c r="C697" s="3" t="s">
        <v>29</v>
      </c>
      <c r="D697" s="3">
        <v>1.1000000000000001</v>
      </c>
      <c r="E697" s="3" t="s">
        <v>30</v>
      </c>
      <c r="F697" s="4">
        <v>2500</v>
      </c>
      <c r="G697" s="4">
        <v>0</v>
      </c>
      <c r="H697" s="4">
        <v>-2500</v>
      </c>
      <c r="I697" s="4">
        <v>0</v>
      </c>
      <c r="J697" s="4">
        <v>0</v>
      </c>
    </row>
    <row r="698" spans="1:10">
      <c r="A698" s="3" t="s">
        <v>109</v>
      </c>
      <c r="B698" s="3" t="s">
        <v>11</v>
      </c>
      <c r="C698" s="3" t="s">
        <v>29</v>
      </c>
      <c r="D698" s="3">
        <v>1.1000000000000001</v>
      </c>
      <c r="E698" s="3" t="s">
        <v>31</v>
      </c>
      <c r="F698" s="4">
        <v>10000</v>
      </c>
      <c r="G698" s="4">
        <v>0</v>
      </c>
      <c r="H698" s="4">
        <v>0</v>
      </c>
      <c r="I698" s="4">
        <v>9280</v>
      </c>
      <c r="J698" s="4">
        <v>9280</v>
      </c>
    </row>
    <row r="699" spans="1:10">
      <c r="A699" s="3" t="s">
        <v>109</v>
      </c>
      <c r="B699" s="3" t="s">
        <v>11</v>
      </c>
      <c r="C699" s="3" t="s">
        <v>29</v>
      </c>
      <c r="D699" s="3">
        <v>1.5</v>
      </c>
      <c r="E699" s="3" t="s">
        <v>30</v>
      </c>
      <c r="F699" s="4">
        <v>0</v>
      </c>
      <c r="G699" s="4">
        <v>2500</v>
      </c>
      <c r="H699" s="4">
        <v>-2500</v>
      </c>
      <c r="I699" s="4">
        <v>0</v>
      </c>
      <c r="J699" s="4">
        <v>0</v>
      </c>
    </row>
    <row r="700" spans="1:10">
      <c r="A700" s="3" t="s">
        <v>109</v>
      </c>
      <c r="B700" s="3" t="s">
        <v>11</v>
      </c>
      <c r="C700" s="3" t="s">
        <v>37</v>
      </c>
      <c r="D700" s="3">
        <v>1.1000000000000001</v>
      </c>
      <c r="E700" s="3" t="s">
        <v>46</v>
      </c>
      <c r="F700" s="4">
        <v>7000</v>
      </c>
      <c r="G700" s="4">
        <v>0</v>
      </c>
      <c r="H700" s="4">
        <v>0</v>
      </c>
      <c r="I700" s="4">
        <v>0</v>
      </c>
      <c r="J700" s="4">
        <v>0</v>
      </c>
    </row>
    <row r="701" spans="1:10">
      <c r="A701" s="3" t="s">
        <v>109</v>
      </c>
      <c r="B701" s="3" t="s">
        <v>11</v>
      </c>
      <c r="C701" s="3" t="s">
        <v>37</v>
      </c>
      <c r="D701" s="3">
        <v>1.5</v>
      </c>
      <c r="E701" s="3" t="s">
        <v>46</v>
      </c>
      <c r="F701" s="4">
        <v>0</v>
      </c>
      <c r="G701" s="4">
        <v>7000</v>
      </c>
      <c r="H701" s="4">
        <v>0</v>
      </c>
      <c r="I701" s="4">
        <v>0</v>
      </c>
      <c r="J701" s="4">
        <v>0</v>
      </c>
    </row>
    <row r="702" spans="1:10">
      <c r="A702" s="3" t="s">
        <v>109</v>
      </c>
      <c r="B702" s="3" t="s">
        <v>11</v>
      </c>
      <c r="C702" s="3" t="s">
        <v>54</v>
      </c>
      <c r="D702" s="3">
        <v>1.1000000000000001</v>
      </c>
      <c r="E702" s="3" t="s">
        <v>55</v>
      </c>
      <c r="F702" s="4">
        <v>5000</v>
      </c>
      <c r="G702" s="4">
        <v>0</v>
      </c>
      <c r="H702" s="4">
        <v>-3000</v>
      </c>
      <c r="I702" s="4">
        <v>0</v>
      </c>
      <c r="J702" s="4">
        <v>0</v>
      </c>
    </row>
    <row r="703" spans="1:10">
      <c r="A703" s="3" t="s">
        <v>109</v>
      </c>
      <c r="B703" s="3" t="s">
        <v>11</v>
      </c>
      <c r="C703" s="3" t="s">
        <v>65</v>
      </c>
      <c r="D703" s="3">
        <v>1.1000000000000001</v>
      </c>
      <c r="E703" s="3" t="s">
        <v>66</v>
      </c>
      <c r="F703" s="4">
        <v>11000</v>
      </c>
      <c r="G703" s="4">
        <v>0</v>
      </c>
      <c r="H703" s="4">
        <v>0</v>
      </c>
      <c r="I703" s="4">
        <v>1392</v>
      </c>
      <c r="J703" s="4">
        <v>1392</v>
      </c>
    </row>
    <row r="704" spans="1:10">
      <c r="A704" s="3" t="s">
        <v>109</v>
      </c>
      <c r="B704" s="3" t="s">
        <v>11</v>
      </c>
      <c r="C704" s="3" t="s">
        <v>71</v>
      </c>
      <c r="D704" s="3">
        <v>1.1000000000000001</v>
      </c>
      <c r="E704" s="3" t="s">
        <v>73</v>
      </c>
      <c r="F704" s="4">
        <v>25000</v>
      </c>
      <c r="G704" s="4">
        <v>0</v>
      </c>
      <c r="H704" s="4">
        <v>-25000</v>
      </c>
      <c r="I704" s="4">
        <v>0</v>
      </c>
      <c r="J704" s="4">
        <v>0</v>
      </c>
    </row>
    <row r="705" spans="1:10">
      <c r="A705" s="3" t="s">
        <v>109</v>
      </c>
      <c r="B705" s="3" t="s">
        <v>11</v>
      </c>
      <c r="C705" s="3" t="s">
        <v>71</v>
      </c>
      <c r="D705" s="3">
        <v>1.1000000000000001</v>
      </c>
      <c r="E705" s="3" t="s">
        <v>75</v>
      </c>
      <c r="F705" s="4">
        <v>1500</v>
      </c>
      <c r="G705" s="4">
        <v>0</v>
      </c>
      <c r="H705" s="4">
        <v>0</v>
      </c>
      <c r="I705" s="4">
        <v>0</v>
      </c>
      <c r="J705" s="4">
        <v>0</v>
      </c>
    </row>
    <row r="706" spans="1:10">
      <c r="A706" s="3" t="s">
        <v>110</v>
      </c>
      <c r="B706" s="3" t="s">
        <v>11</v>
      </c>
      <c r="C706" s="3" t="s">
        <v>12</v>
      </c>
      <c r="D706" s="3">
        <v>1.1000000000000001</v>
      </c>
      <c r="E706" s="3" t="s">
        <v>13</v>
      </c>
      <c r="F706" s="4">
        <v>30000</v>
      </c>
      <c r="G706" s="4">
        <v>0</v>
      </c>
      <c r="H706" s="4">
        <v>0</v>
      </c>
      <c r="I706" s="4">
        <v>17401.78</v>
      </c>
      <c r="J706" s="4">
        <v>17401.78</v>
      </c>
    </row>
    <row r="707" spans="1:10">
      <c r="A707" s="3" t="s">
        <v>110</v>
      </c>
      <c r="B707" s="3" t="s">
        <v>11</v>
      </c>
      <c r="C707" s="3" t="s">
        <v>14</v>
      </c>
      <c r="D707" s="3">
        <v>1.1000000000000001</v>
      </c>
      <c r="E707" s="3" t="s">
        <v>15</v>
      </c>
      <c r="F707" s="4">
        <v>3000</v>
      </c>
      <c r="G707" s="4">
        <v>0</v>
      </c>
      <c r="H707" s="4">
        <v>0</v>
      </c>
      <c r="I707" s="4">
        <v>0</v>
      </c>
      <c r="J707" s="4">
        <v>0</v>
      </c>
    </row>
    <row r="708" spans="1:10">
      <c r="A708" s="3" t="s">
        <v>110</v>
      </c>
      <c r="B708" s="3" t="s">
        <v>11</v>
      </c>
      <c r="C708" s="3" t="s">
        <v>19</v>
      </c>
      <c r="D708" s="3">
        <v>1.1000000000000001</v>
      </c>
      <c r="E708" s="3" t="s">
        <v>20</v>
      </c>
      <c r="F708" s="4">
        <v>4500</v>
      </c>
      <c r="G708" s="4">
        <v>0</v>
      </c>
      <c r="H708" s="4">
        <v>0</v>
      </c>
      <c r="I708" s="4">
        <v>435</v>
      </c>
      <c r="J708" s="4">
        <v>435</v>
      </c>
    </row>
    <row r="709" spans="1:10">
      <c r="A709" s="3" t="s">
        <v>110</v>
      </c>
      <c r="B709" s="3" t="s">
        <v>11</v>
      </c>
      <c r="C709" s="3" t="s">
        <v>19</v>
      </c>
      <c r="D709" s="3">
        <v>1.5</v>
      </c>
      <c r="E709" s="3" t="s">
        <v>21</v>
      </c>
      <c r="F709" s="4">
        <v>0</v>
      </c>
      <c r="G709" s="4">
        <v>3000</v>
      </c>
      <c r="H709" s="4">
        <v>0</v>
      </c>
      <c r="I709" s="4">
        <v>281</v>
      </c>
      <c r="J709" s="4">
        <v>281</v>
      </c>
    </row>
    <row r="710" spans="1:10">
      <c r="A710" s="3" t="s">
        <v>110</v>
      </c>
      <c r="B710" s="3" t="s">
        <v>11</v>
      </c>
      <c r="C710" s="3" t="s">
        <v>22</v>
      </c>
      <c r="D710" s="3">
        <v>1.1000000000000001</v>
      </c>
      <c r="E710" s="3" t="s">
        <v>23</v>
      </c>
      <c r="F710" s="4">
        <v>40000</v>
      </c>
      <c r="G710" s="4">
        <v>0</v>
      </c>
      <c r="H710" s="4">
        <v>-20000</v>
      </c>
      <c r="I710" s="4">
        <v>4242.84</v>
      </c>
      <c r="J710" s="4">
        <v>2401</v>
      </c>
    </row>
    <row r="711" spans="1:10">
      <c r="A711" s="3" t="s">
        <v>110</v>
      </c>
      <c r="B711" s="3" t="s">
        <v>11</v>
      </c>
      <c r="C711" s="3" t="s">
        <v>24</v>
      </c>
      <c r="D711" s="3">
        <v>1.1000000000000001</v>
      </c>
      <c r="E711" s="3" t="s">
        <v>25</v>
      </c>
      <c r="F711" s="4">
        <v>25000</v>
      </c>
      <c r="G711" s="4">
        <v>0</v>
      </c>
      <c r="H711" s="4">
        <v>0</v>
      </c>
      <c r="I711" s="4">
        <v>9429.7000000000007</v>
      </c>
      <c r="J711" s="4">
        <v>8939.7000000000007</v>
      </c>
    </row>
    <row r="712" spans="1:10">
      <c r="A712" s="3" t="s">
        <v>110</v>
      </c>
      <c r="B712" s="3" t="s">
        <v>11</v>
      </c>
      <c r="C712" s="3" t="s">
        <v>27</v>
      </c>
      <c r="D712" s="3">
        <v>1.1000000000000001</v>
      </c>
      <c r="E712" s="3" t="s">
        <v>28</v>
      </c>
      <c r="F712" s="4">
        <v>10000</v>
      </c>
      <c r="G712" s="4">
        <v>0</v>
      </c>
      <c r="H712" s="4">
        <v>0</v>
      </c>
      <c r="I712" s="4">
        <v>0</v>
      </c>
      <c r="J712" s="4">
        <v>0</v>
      </c>
    </row>
    <row r="713" spans="1:10">
      <c r="A713" s="3" t="s">
        <v>110</v>
      </c>
      <c r="B713" s="3" t="s">
        <v>11</v>
      </c>
      <c r="C713" s="3" t="s">
        <v>29</v>
      </c>
      <c r="D713" s="3">
        <v>1.1000000000000001</v>
      </c>
      <c r="E713" s="3" t="s">
        <v>30</v>
      </c>
      <c r="F713" s="4">
        <v>2500</v>
      </c>
      <c r="G713" s="4">
        <v>0</v>
      </c>
      <c r="H713" s="4">
        <v>0</v>
      </c>
      <c r="I713" s="4">
        <v>1758.56</v>
      </c>
      <c r="J713" s="4">
        <v>1758.56</v>
      </c>
    </row>
    <row r="714" spans="1:10">
      <c r="A714" s="3" t="s">
        <v>110</v>
      </c>
      <c r="B714" s="3" t="s">
        <v>11</v>
      </c>
      <c r="C714" s="3" t="s">
        <v>29</v>
      </c>
      <c r="D714" s="3">
        <v>1.1000000000000001</v>
      </c>
      <c r="E714" s="3" t="s">
        <v>31</v>
      </c>
      <c r="F714" s="4">
        <v>35000</v>
      </c>
      <c r="G714" s="4">
        <v>0</v>
      </c>
      <c r="H714" s="4">
        <v>0</v>
      </c>
      <c r="I714" s="4">
        <v>35000</v>
      </c>
      <c r="J714" s="4">
        <v>35000</v>
      </c>
    </row>
    <row r="715" spans="1:10">
      <c r="A715" s="3" t="s">
        <v>110</v>
      </c>
      <c r="B715" s="3" t="s">
        <v>11</v>
      </c>
      <c r="C715" s="3" t="s">
        <v>29</v>
      </c>
      <c r="D715" s="3">
        <v>2.5</v>
      </c>
      <c r="E715" s="3" t="s">
        <v>31</v>
      </c>
      <c r="F715" s="4">
        <v>0</v>
      </c>
      <c r="G715" s="4">
        <v>50000</v>
      </c>
      <c r="H715" s="4">
        <v>0</v>
      </c>
      <c r="I715" s="4">
        <v>0</v>
      </c>
      <c r="J715" s="4">
        <v>0</v>
      </c>
    </row>
    <row r="716" spans="1:10">
      <c r="A716" s="3" t="s">
        <v>110</v>
      </c>
      <c r="B716" s="3" t="s">
        <v>11</v>
      </c>
      <c r="C716" s="3" t="s">
        <v>32</v>
      </c>
      <c r="D716" s="3">
        <v>1.1000000000000001</v>
      </c>
      <c r="E716" s="3" t="s">
        <v>33</v>
      </c>
      <c r="F716" s="4">
        <v>12500</v>
      </c>
      <c r="G716" s="4">
        <v>0</v>
      </c>
      <c r="H716" s="4">
        <v>0</v>
      </c>
      <c r="I716" s="4">
        <v>0</v>
      </c>
      <c r="J716" s="4">
        <v>0</v>
      </c>
    </row>
    <row r="717" spans="1:10">
      <c r="A717" s="3" t="s">
        <v>110</v>
      </c>
      <c r="B717" s="3" t="s">
        <v>11</v>
      </c>
      <c r="C717" s="3" t="s">
        <v>34</v>
      </c>
      <c r="D717" s="3">
        <v>1.1000000000000001</v>
      </c>
      <c r="E717" s="3" t="s">
        <v>36</v>
      </c>
      <c r="F717" s="4">
        <v>35000</v>
      </c>
      <c r="G717" s="4">
        <v>60200</v>
      </c>
      <c r="H717" s="4">
        <v>0</v>
      </c>
      <c r="I717" s="4">
        <v>33582.19</v>
      </c>
      <c r="J717" s="4">
        <v>32127.29</v>
      </c>
    </row>
    <row r="718" spans="1:10">
      <c r="A718" s="3" t="s">
        <v>110</v>
      </c>
      <c r="B718" s="3" t="s">
        <v>11</v>
      </c>
      <c r="C718" s="3" t="s">
        <v>37</v>
      </c>
      <c r="D718" s="3">
        <v>1.1000000000000001</v>
      </c>
      <c r="E718" s="3" t="s">
        <v>41</v>
      </c>
      <c r="F718" s="4">
        <v>2500</v>
      </c>
      <c r="G718" s="4">
        <v>3000</v>
      </c>
      <c r="H718" s="4">
        <v>0</v>
      </c>
      <c r="I718" s="4">
        <v>1456.81</v>
      </c>
      <c r="J718" s="4">
        <v>1456.81</v>
      </c>
    </row>
    <row r="719" spans="1:10">
      <c r="A719" s="3" t="s">
        <v>110</v>
      </c>
      <c r="B719" s="3" t="s">
        <v>11</v>
      </c>
      <c r="C719" s="3" t="s">
        <v>37</v>
      </c>
      <c r="D719" s="3">
        <v>1.1000000000000001</v>
      </c>
      <c r="E719" s="3" t="s">
        <v>42</v>
      </c>
      <c r="F719" s="4">
        <v>75000</v>
      </c>
      <c r="G719" s="4">
        <v>0</v>
      </c>
      <c r="H719" s="4">
        <v>-25000</v>
      </c>
      <c r="I719" s="4">
        <v>2415</v>
      </c>
      <c r="J719" s="4">
        <v>0</v>
      </c>
    </row>
    <row r="720" spans="1:10">
      <c r="A720" s="3" t="s">
        <v>110</v>
      </c>
      <c r="B720" s="3" t="s">
        <v>11</v>
      </c>
      <c r="C720" s="3" t="s">
        <v>37</v>
      </c>
      <c r="D720" s="3">
        <v>1.1000000000000001</v>
      </c>
      <c r="E720" s="3" t="s">
        <v>43</v>
      </c>
      <c r="F720" s="4">
        <v>10000</v>
      </c>
      <c r="G720" s="4">
        <v>0</v>
      </c>
      <c r="H720" s="4">
        <v>-5000</v>
      </c>
      <c r="I720" s="4">
        <v>1387.36</v>
      </c>
      <c r="J720" s="4">
        <v>1387.36</v>
      </c>
    </row>
    <row r="721" spans="1:10">
      <c r="A721" s="3" t="s">
        <v>110</v>
      </c>
      <c r="B721" s="3" t="s">
        <v>11</v>
      </c>
      <c r="C721" s="3" t="s">
        <v>37</v>
      </c>
      <c r="D721" s="3">
        <v>1.1000000000000001</v>
      </c>
      <c r="E721" s="3" t="s">
        <v>39</v>
      </c>
      <c r="F721" s="4">
        <v>0</v>
      </c>
      <c r="G721" s="4">
        <v>315000</v>
      </c>
      <c r="H721" s="4">
        <v>-39445</v>
      </c>
      <c r="I721" s="4">
        <v>247300.57</v>
      </c>
      <c r="J721" s="4">
        <v>247300.57</v>
      </c>
    </row>
    <row r="722" spans="1:10">
      <c r="A722" s="3" t="s">
        <v>110</v>
      </c>
      <c r="B722" s="3" t="s">
        <v>11</v>
      </c>
      <c r="C722" s="3" t="s">
        <v>37</v>
      </c>
      <c r="D722" s="3">
        <v>1.1000000000000001</v>
      </c>
      <c r="E722" s="3" t="s">
        <v>44</v>
      </c>
      <c r="F722" s="4">
        <v>26000</v>
      </c>
      <c r="G722" s="4">
        <v>0</v>
      </c>
      <c r="H722" s="4">
        <v>0</v>
      </c>
      <c r="I722" s="4">
        <v>742.98</v>
      </c>
      <c r="J722" s="4">
        <v>742.98</v>
      </c>
    </row>
    <row r="723" spans="1:10">
      <c r="A723" s="3" t="s">
        <v>110</v>
      </c>
      <c r="B723" s="3" t="s">
        <v>11</v>
      </c>
      <c r="C723" s="3" t="s">
        <v>37</v>
      </c>
      <c r="D723" s="3">
        <v>1.1000000000000001</v>
      </c>
      <c r="E723" s="3" t="s">
        <v>46</v>
      </c>
      <c r="F723" s="4">
        <v>10000</v>
      </c>
      <c r="G723" s="4">
        <v>0</v>
      </c>
      <c r="H723" s="4">
        <v>0</v>
      </c>
      <c r="I723" s="4">
        <v>7689.58</v>
      </c>
      <c r="J723" s="4">
        <v>7689.58</v>
      </c>
    </row>
    <row r="724" spans="1:10">
      <c r="A724" s="3" t="s">
        <v>110</v>
      </c>
      <c r="B724" s="3" t="s">
        <v>11</v>
      </c>
      <c r="C724" s="3" t="s">
        <v>37</v>
      </c>
      <c r="D724" s="3">
        <v>1.1000000000000001</v>
      </c>
      <c r="E724" s="3" t="s">
        <v>48</v>
      </c>
      <c r="F724" s="4">
        <v>5000</v>
      </c>
      <c r="G724" s="4">
        <v>0</v>
      </c>
      <c r="H724" s="4">
        <v>0</v>
      </c>
      <c r="I724" s="4">
        <v>0</v>
      </c>
      <c r="J724" s="4">
        <v>0</v>
      </c>
    </row>
    <row r="725" spans="1:10">
      <c r="A725" s="3" t="s">
        <v>110</v>
      </c>
      <c r="B725" s="3" t="s">
        <v>11</v>
      </c>
      <c r="C725" s="3" t="s">
        <v>37</v>
      </c>
      <c r="D725" s="3">
        <v>1.5</v>
      </c>
      <c r="E725" s="3" t="s">
        <v>46</v>
      </c>
      <c r="F725" s="4">
        <v>0</v>
      </c>
      <c r="G725" s="4">
        <v>10000</v>
      </c>
      <c r="H725" s="4">
        <v>0</v>
      </c>
      <c r="I725" s="4">
        <v>0</v>
      </c>
      <c r="J725" s="4">
        <v>0</v>
      </c>
    </row>
    <row r="726" spans="1:10">
      <c r="A726" s="3" t="s">
        <v>110</v>
      </c>
      <c r="B726" s="3" t="s">
        <v>11</v>
      </c>
      <c r="C726" s="3" t="s">
        <v>49</v>
      </c>
      <c r="D726" s="3">
        <v>1.1000000000000001</v>
      </c>
      <c r="E726" s="3" t="s">
        <v>50</v>
      </c>
      <c r="F726" s="4">
        <v>26000</v>
      </c>
      <c r="G726" s="4">
        <v>0</v>
      </c>
      <c r="H726" s="4">
        <v>0</v>
      </c>
      <c r="I726" s="4">
        <v>2964.3</v>
      </c>
      <c r="J726" s="4">
        <v>2754.3</v>
      </c>
    </row>
    <row r="727" spans="1:10">
      <c r="A727" s="3" t="s">
        <v>110</v>
      </c>
      <c r="B727" s="3" t="s">
        <v>11</v>
      </c>
      <c r="C727" s="3" t="s">
        <v>51</v>
      </c>
      <c r="D727" s="3">
        <v>1.1000000000000001</v>
      </c>
      <c r="E727" s="3" t="s">
        <v>52</v>
      </c>
      <c r="F727" s="4">
        <v>10000</v>
      </c>
      <c r="G727" s="4">
        <v>0</v>
      </c>
      <c r="H727" s="4">
        <v>0</v>
      </c>
      <c r="I727" s="4">
        <v>0</v>
      </c>
      <c r="J727" s="4">
        <v>0</v>
      </c>
    </row>
    <row r="728" spans="1:10">
      <c r="A728" s="3" t="s">
        <v>110</v>
      </c>
      <c r="B728" s="3" t="s">
        <v>11</v>
      </c>
      <c r="C728" s="3" t="s">
        <v>54</v>
      </c>
      <c r="D728" s="3">
        <v>1.1000000000000001</v>
      </c>
      <c r="E728" s="3" t="s">
        <v>55</v>
      </c>
      <c r="F728" s="4">
        <v>50000</v>
      </c>
      <c r="G728" s="4">
        <v>0</v>
      </c>
      <c r="H728" s="4">
        <v>0</v>
      </c>
      <c r="I728" s="4">
        <v>2243.0700000000002</v>
      </c>
      <c r="J728" s="4">
        <v>2243.0700000000002</v>
      </c>
    </row>
    <row r="729" spans="1:10">
      <c r="A729" s="3" t="s">
        <v>110</v>
      </c>
      <c r="B729" s="3" t="s">
        <v>11</v>
      </c>
      <c r="C729" s="3" t="s">
        <v>56</v>
      </c>
      <c r="D729" s="3">
        <v>1.1000000000000001</v>
      </c>
      <c r="E729" s="3" t="s">
        <v>57</v>
      </c>
      <c r="F729" s="4">
        <v>1500000</v>
      </c>
      <c r="G729" s="4">
        <v>0</v>
      </c>
      <c r="H729" s="4">
        <v>0</v>
      </c>
      <c r="I729" s="4">
        <v>1299682.1000000001</v>
      </c>
      <c r="J729" s="4">
        <v>1299682.1000000001</v>
      </c>
    </row>
    <row r="730" spans="1:10">
      <c r="A730" s="3" t="s">
        <v>110</v>
      </c>
      <c r="B730" s="3" t="s">
        <v>11</v>
      </c>
      <c r="C730" s="3" t="s">
        <v>56</v>
      </c>
      <c r="D730" s="3">
        <v>2.5</v>
      </c>
      <c r="E730" s="3" t="s">
        <v>57</v>
      </c>
      <c r="F730" s="4">
        <v>487389.09</v>
      </c>
      <c r="G730" s="4">
        <v>0</v>
      </c>
      <c r="H730" s="4">
        <v>0</v>
      </c>
      <c r="I730" s="4">
        <v>480056.72</v>
      </c>
      <c r="J730" s="4">
        <v>480056.72</v>
      </c>
    </row>
    <row r="731" spans="1:10">
      <c r="A731" s="3" t="s">
        <v>110</v>
      </c>
      <c r="B731" s="3" t="s">
        <v>11</v>
      </c>
      <c r="C731" s="3" t="s">
        <v>58</v>
      </c>
      <c r="D731" s="3">
        <v>1.1000000000000001</v>
      </c>
      <c r="E731" s="3" t="s">
        <v>59</v>
      </c>
      <c r="F731" s="4">
        <v>1000000</v>
      </c>
      <c r="G731" s="4">
        <v>0</v>
      </c>
      <c r="H731" s="4">
        <v>0</v>
      </c>
      <c r="I731" s="4">
        <v>16787.439999999999</v>
      </c>
      <c r="J731" s="4">
        <v>16787.439999999999</v>
      </c>
    </row>
    <row r="732" spans="1:10">
      <c r="A732" s="3" t="s">
        <v>110</v>
      </c>
      <c r="B732" s="3" t="s">
        <v>11</v>
      </c>
      <c r="C732" s="3" t="s">
        <v>58</v>
      </c>
      <c r="D732" s="3">
        <v>1.1000000000000001</v>
      </c>
      <c r="E732" s="3" t="s">
        <v>60</v>
      </c>
      <c r="F732" s="4">
        <v>3500</v>
      </c>
      <c r="G732" s="4">
        <v>0</v>
      </c>
      <c r="H732" s="4">
        <v>0</v>
      </c>
      <c r="I732" s="4">
        <v>0</v>
      </c>
      <c r="J732" s="4">
        <v>0</v>
      </c>
    </row>
    <row r="733" spans="1:10">
      <c r="A733" s="3" t="s">
        <v>110</v>
      </c>
      <c r="B733" s="3" t="s">
        <v>11</v>
      </c>
      <c r="C733" s="3" t="s">
        <v>58</v>
      </c>
      <c r="D733" s="3">
        <v>1.1000000000000001</v>
      </c>
      <c r="E733" s="3" t="s">
        <v>61</v>
      </c>
      <c r="F733" s="4">
        <v>5000</v>
      </c>
      <c r="G733" s="4">
        <v>0</v>
      </c>
      <c r="H733" s="4">
        <v>0</v>
      </c>
      <c r="I733" s="4">
        <v>0</v>
      </c>
      <c r="J733" s="4">
        <v>0</v>
      </c>
    </row>
    <row r="734" spans="1:10">
      <c r="A734" s="3" t="s">
        <v>110</v>
      </c>
      <c r="B734" s="3" t="s">
        <v>11</v>
      </c>
      <c r="C734" s="3" t="s">
        <v>62</v>
      </c>
      <c r="D734" s="3">
        <v>1.1000000000000001</v>
      </c>
      <c r="E734" s="3" t="s">
        <v>64</v>
      </c>
      <c r="F734" s="4">
        <v>3000</v>
      </c>
      <c r="G734" s="4">
        <v>53200</v>
      </c>
      <c r="H734" s="4">
        <v>0</v>
      </c>
      <c r="I734" s="4">
        <v>26168.12</v>
      </c>
      <c r="J734" s="4">
        <v>12728.12</v>
      </c>
    </row>
    <row r="735" spans="1:10">
      <c r="A735" s="3" t="s">
        <v>110</v>
      </c>
      <c r="B735" s="3" t="s">
        <v>11</v>
      </c>
      <c r="C735" s="3" t="s">
        <v>62</v>
      </c>
      <c r="D735" s="3">
        <v>1.1000000000000001</v>
      </c>
      <c r="E735" s="3" t="s">
        <v>63</v>
      </c>
      <c r="F735" s="4">
        <v>20000</v>
      </c>
      <c r="G735" s="4">
        <v>30000</v>
      </c>
      <c r="H735" s="4">
        <v>0</v>
      </c>
      <c r="I735" s="4">
        <v>0</v>
      </c>
      <c r="J735" s="4">
        <v>0</v>
      </c>
    </row>
    <row r="736" spans="1:10">
      <c r="A736" s="3" t="s">
        <v>110</v>
      </c>
      <c r="B736" s="3" t="s">
        <v>11</v>
      </c>
      <c r="C736" s="3" t="s">
        <v>65</v>
      </c>
      <c r="D736" s="3">
        <v>1.1000000000000001</v>
      </c>
      <c r="E736" s="3" t="s">
        <v>66</v>
      </c>
      <c r="F736" s="4">
        <v>55000</v>
      </c>
      <c r="G736" s="4">
        <v>0</v>
      </c>
      <c r="H736" s="4">
        <v>0</v>
      </c>
      <c r="I736" s="4">
        <v>26332.15</v>
      </c>
      <c r="J736" s="4">
        <v>26332.15</v>
      </c>
    </row>
    <row r="737" spans="1:10">
      <c r="A737" s="3" t="s">
        <v>110</v>
      </c>
      <c r="B737" s="3" t="s">
        <v>11</v>
      </c>
      <c r="C737" s="3" t="s">
        <v>67</v>
      </c>
      <c r="D737" s="3">
        <v>1.1000000000000001</v>
      </c>
      <c r="E737" s="3" t="s">
        <v>68</v>
      </c>
      <c r="F737" s="4">
        <v>3500</v>
      </c>
      <c r="G737" s="4">
        <v>0</v>
      </c>
      <c r="H737" s="4">
        <v>0</v>
      </c>
      <c r="I737" s="4">
        <v>0</v>
      </c>
      <c r="J737" s="4">
        <v>0</v>
      </c>
    </row>
    <row r="738" spans="1:10">
      <c r="A738" s="3" t="s">
        <v>110</v>
      </c>
      <c r="B738" s="3" t="s">
        <v>11</v>
      </c>
      <c r="C738" s="3" t="s">
        <v>69</v>
      </c>
      <c r="D738" s="3">
        <v>1.1000000000000001</v>
      </c>
      <c r="E738" s="3" t="s">
        <v>70</v>
      </c>
      <c r="F738" s="4">
        <v>15000</v>
      </c>
      <c r="G738" s="4">
        <v>0</v>
      </c>
      <c r="H738" s="4">
        <v>0</v>
      </c>
      <c r="I738" s="4">
        <v>0</v>
      </c>
      <c r="J738" s="4">
        <v>0</v>
      </c>
    </row>
    <row r="739" spans="1:10">
      <c r="A739" s="3" t="s">
        <v>110</v>
      </c>
      <c r="B739" s="3" t="s">
        <v>11</v>
      </c>
      <c r="C739" s="3" t="s">
        <v>71</v>
      </c>
      <c r="D739" s="3">
        <v>1.1000000000000001</v>
      </c>
      <c r="E739" s="3" t="s">
        <v>72</v>
      </c>
      <c r="F739" s="4">
        <v>10000</v>
      </c>
      <c r="G739" s="4">
        <v>0</v>
      </c>
      <c r="H739" s="4">
        <v>0</v>
      </c>
      <c r="I739" s="4">
        <v>3044.58</v>
      </c>
      <c r="J739" s="4">
        <v>3044.58</v>
      </c>
    </row>
    <row r="740" spans="1:10">
      <c r="A740" s="3" t="s">
        <v>110</v>
      </c>
      <c r="B740" s="3" t="s">
        <v>11</v>
      </c>
      <c r="C740" s="3" t="s">
        <v>71</v>
      </c>
      <c r="D740" s="3">
        <v>1.1000000000000001</v>
      </c>
      <c r="E740" s="3" t="s">
        <v>73</v>
      </c>
      <c r="F740" s="4">
        <v>150000</v>
      </c>
      <c r="G740" s="4">
        <v>100000</v>
      </c>
      <c r="H740" s="4">
        <v>-90000</v>
      </c>
      <c r="I740" s="4">
        <v>102629.15</v>
      </c>
      <c r="J740" s="4">
        <v>101643.14</v>
      </c>
    </row>
    <row r="741" spans="1:10">
      <c r="A741" s="3" t="s">
        <v>110</v>
      </c>
      <c r="B741" s="3" t="s">
        <v>11</v>
      </c>
      <c r="C741" s="3" t="s">
        <v>71</v>
      </c>
      <c r="D741" s="3">
        <v>1.1000000000000001</v>
      </c>
      <c r="E741" s="3" t="s">
        <v>74</v>
      </c>
      <c r="F741" s="4">
        <v>10000</v>
      </c>
      <c r="G741" s="4">
        <v>0</v>
      </c>
      <c r="H741" s="4">
        <v>0</v>
      </c>
      <c r="I741" s="4">
        <v>0</v>
      </c>
      <c r="J741" s="4">
        <v>0</v>
      </c>
    </row>
    <row r="742" spans="1:10">
      <c r="A742" s="3" t="s">
        <v>110</v>
      </c>
      <c r="B742" s="3" t="s">
        <v>11</v>
      </c>
      <c r="C742" s="3" t="s">
        <v>71</v>
      </c>
      <c r="D742" s="3">
        <v>1.1000000000000001</v>
      </c>
      <c r="E742" s="3" t="s">
        <v>75</v>
      </c>
      <c r="F742" s="4">
        <v>15000</v>
      </c>
      <c r="G742" s="4">
        <v>0</v>
      </c>
      <c r="H742" s="4">
        <v>0</v>
      </c>
      <c r="I742" s="4">
        <v>0</v>
      </c>
      <c r="J742" s="4">
        <v>0</v>
      </c>
    </row>
    <row r="743" spans="1:10">
      <c r="A743" s="3" t="s">
        <v>110</v>
      </c>
      <c r="B743" s="3" t="s">
        <v>11</v>
      </c>
      <c r="C743" s="3" t="s">
        <v>76</v>
      </c>
      <c r="D743" s="3">
        <v>1.1000000000000001</v>
      </c>
      <c r="E743" s="3" t="s">
        <v>77</v>
      </c>
      <c r="F743" s="4">
        <v>0</v>
      </c>
      <c r="G743" s="4">
        <v>3000</v>
      </c>
      <c r="H743" s="4">
        <v>0</v>
      </c>
      <c r="I743" s="4">
        <v>0</v>
      </c>
      <c r="J743" s="4">
        <v>0</v>
      </c>
    </row>
    <row r="744" spans="1:10">
      <c r="A744" s="3" t="s">
        <v>110</v>
      </c>
      <c r="B744" s="3" t="s">
        <v>11</v>
      </c>
      <c r="C744" s="3" t="s">
        <v>78</v>
      </c>
      <c r="D744" s="3">
        <v>1.1000000000000001</v>
      </c>
      <c r="E744" s="3" t="s">
        <v>79</v>
      </c>
      <c r="F744" s="4">
        <v>15000</v>
      </c>
      <c r="G744" s="4">
        <v>50000</v>
      </c>
      <c r="H744" s="4">
        <v>0</v>
      </c>
      <c r="I744" s="4">
        <v>18217.23</v>
      </c>
      <c r="J744" s="4">
        <v>16367.23</v>
      </c>
    </row>
    <row r="745" spans="1:10">
      <c r="A745" s="3" t="s">
        <v>110</v>
      </c>
      <c r="B745" s="3" t="s">
        <v>11</v>
      </c>
      <c r="C745" s="3" t="s">
        <v>80</v>
      </c>
      <c r="D745" s="3">
        <v>1.1000000000000001</v>
      </c>
      <c r="E745" s="3" t="s">
        <v>81</v>
      </c>
      <c r="F745" s="4">
        <v>35000</v>
      </c>
      <c r="G745" s="4">
        <v>0</v>
      </c>
      <c r="H745" s="4">
        <v>-34498.879999999997</v>
      </c>
      <c r="I745" s="4">
        <v>501.12</v>
      </c>
      <c r="J745" s="4">
        <v>501.12</v>
      </c>
    </row>
    <row r="746" spans="1:10">
      <c r="A746" s="3" t="s">
        <v>111</v>
      </c>
      <c r="B746" s="3" t="s">
        <v>11</v>
      </c>
      <c r="C746" s="3" t="s">
        <v>12</v>
      </c>
      <c r="D746" s="3">
        <v>1.1000000000000001</v>
      </c>
      <c r="E746" s="3" t="s">
        <v>13</v>
      </c>
      <c r="F746" s="4">
        <v>7000</v>
      </c>
      <c r="G746" s="4">
        <v>0</v>
      </c>
      <c r="H746" s="4">
        <v>0</v>
      </c>
      <c r="I746" s="4">
        <v>0</v>
      </c>
      <c r="J746" s="4">
        <v>0</v>
      </c>
    </row>
    <row r="747" spans="1:10">
      <c r="A747" s="3" t="s">
        <v>111</v>
      </c>
      <c r="B747" s="3" t="s">
        <v>11</v>
      </c>
      <c r="C747" s="3" t="s">
        <v>27</v>
      </c>
      <c r="D747" s="3">
        <v>1.1000000000000001</v>
      </c>
      <c r="E747" s="3" t="s">
        <v>28</v>
      </c>
      <c r="F747" s="4">
        <v>5000</v>
      </c>
      <c r="G747" s="4">
        <v>0</v>
      </c>
      <c r="H747" s="4">
        <v>0</v>
      </c>
      <c r="I747" s="4">
        <v>153.06</v>
      </c>
      <c r="J747" s="4">
        <v>153.06</v>
      </c>
    </row>
    <row r="748" spans="1:10">
      <c r="A748" s="3" t="s">
        <v>111</v>
      </c>
      <c r="B748" s="3" t="s">
        <v>11</v>
      </c>
      <c r="C748" s="3" t="s">
        <v>29</v>
      </c>
      <c r="D748" s="3">
        <v>1.1000000000000001</v>
      </c>
      <c r="E748" s="3" t="s">
        <v>31</v>
      </c>
      <c r="F748" s="4">
        <v>6000</v>
      </c>
      <c r="G748" s="4">
        <v>0</v>
      </c>
      <c r="H748" s="4">
        <v>0</v>
      </c>
      <c r="I748" s="4">
        <v>6000</v>
      </c>
      <c r="J748" s="4">
        <v>6000</v>
      </c>
    </row>
    <row r="749" spans="1:10">
      <c r="A749" s="3" t="s">
        <v>111</v>
      </c>
      <c r="B749" s="3" t="s">
        <v>11</v>
      </c>
      <c r="C749" s="3" t="s">
        <v>29</v>
      </c>
      <c r="D749" s="3">
        <v>2.5</v>
      </c>
      <c r="E749" s="3" t="s">
        <v>31</v>
      </c>
      <c r="F749" s="4">
        <v>0</v>
      </c>
      <c r="G749" s="4">
        <v>200000</v>
      </c>
      <c r="H749" s="4">
        <v>0</v>
      </c>
      <c r="I749" s="4">
        <v>198500</v>
      </c>
      <c r="J749" s="4">
        <v>0</v>
      </c>
    </row>
    <row r="750" spans="1:10">
      <c r="A750" s="3" t="s">
        <v>111</v>
      </c>
      <c r="B750" s="3" t="s">
        <v>11</v>
      </c>
      <c r="C750" s="3" t="s">
        <v>34</v>
      </c>
      <c r="D750" s="3">
        <v>1.1000000000000001</v>
      </c>
      <c r="E750" s="3" t="s">
        <v>36</v>
      </c>
      <c r="F750" s="4">
        <v>10000</v>
      </c>
      <c r="G750" s="4">
        <v>0</v>
      </c>
      <c r="H750" s="4">
        <v>-10000</v>
      </c>
      <c r="I750" s="4">
        <v>0</v>
      </c>
      <c r="J750" s="4">
        <v>0</v>
      </c>
    </row>
    <row r="751" spans="1:10">
      <c r="A751" s="3" t="s">
        <v>111</v>
      </c>
      <c r="B751" s="3" t="s">
        <v>11</v>
      </c>
      <c r="C751" s="3" t="s">
        <v>37</v>
      </c>
      <c r="D751" s="3">
        <v>1.1000000000000001</v>
      </c>
      <c r="E751" s="3" t="s">
        <v>41</v>
      </c>
      <c r="F751" s="4">
        <v>12500</v>
      </c>
      <c r="G751" s="4">
        <v>0</v>
      </c>
      <c r="H751" s="4">
        <v>-1000</v>
      </c>
      <c r="I751" s="4">
        <v>0</v>
      </c>
      <c r="J751" s="4">
        <v>0</v>
      </c>
    </row>
    <row r="752" spans="1:10">
      <c r="A752" s="3" t="s">
        <v>111</v>
      </c>
      <c r="B752" s="3" t="s">
        <v>11</v>
      </c>
      <c r="C752" s="3" t="s">
        <v>37</v>
      </c>
      <c r="D752" s="3">
        <v>1.1000000000000001</v>
      </c>
      <c r="E752" s="3" t="s">
        <v>42</v>
      </c>
      <c r="F752" s="4">
        <v>117000</v>
      </c>
      <c r="G752" s="4">
        <v>0</v>
      </c>
      <c r="H752" s="4">
        <v>-51948</v>
      </c>
      <c r="I752" s="4">
        <v>15052</v>
      </c>
      <c r="J752" s="4">
        <v>15052</v>
      </c>
    </row>
    <row r="753" spans="1:10">
      <c r="A753" s="3" t="s">
        <v>111</v>
      </c>
      <c r="B753" s="3" t="s">
        <v>11</v>
      </c>
      <c r="C753" s="3" t="s">
        <v>37</v>
      </c>
      <c r="D753" s="3">
        <v>1.1000000000000001</v>
      </c>
      <c r="E753" s="3" t="s">
        <v>39</v>
      </c>
      <c r="F753" s="4">
        <v>75000</v>
      </c>
      <c r="G753" s="4">
        <v>150000</v>
      </c>
      <c r="H753" s="4">
        <v>0</v>
      </c>
      <c r="I753" s="4">
        <v>109892.02</v>
      </c>
      <c r="J753" s="4">
        <v>109892.02</v>
      </c>
    </row>
    <row r="754" spans="1:10">
      <c r="A754" s="3" t="s">
        <v>111</v>
      </c>
      <c r="B754" s="3" t="s">
        <v>11</v>
      </c>
      <c r="C754" s="3" t="s">
        <v>37</v>
      </c>
      <c r="D754" s="3">
        <v>1.1000000000000001</v>
      </c>
      <c r="E754" s="3" t="s">
        <v>44</v>
      </c>
      <c r="F754" s="4">
        <v>7800</v>
      </c>
      <c r="G754" s="4">
        <v>0</v>
      </c>
      <c r="H754" s="4">
        <v>0</v>
      </c>
      <c r="I754" s="4">
        <v>0</v>
      </c>
      <c r="J754" s="4">
        <v>0</v>
      </c>
    </row>
    <row r="755" spans="1:10">
      <c r="A755" s="3" t="s">
        <v>111</v>
      </c>
      <c r="B755" s="3" t="s">
        <v>11</v>
      </c>
      <c r="C755" s="3" t="s">
        <v>37</v>
      </c>
      <c r="D755" s="3">
        <v>1.1000000000000001</v>
      </c>
      <c r="E755" s="3" t="s">
        <v>46</v>
      </c>
      <c r="F755" s="4">
        <v>32000</v>
      </c>
      <c r="G755" s="4">
        <v>0</v>
      </c>
      <c r="H755" s="4">
        <v>0</v>
      </c>
      <c r="I755" s="4">
        <v>19023.82</v>
      </c>
      <c r="J755" s="4">
        <v>19023.82</v>
      </c>
    </row>
    <row r="756" spans="1:10">
      <c r="A756" s="3" t="s">
        <v>111</v>
      </c>
      <c r="B756" s="3" t="s">
        <v>11</v>
      </c>
      <c r="C756" s="3" t="s">
        <v>37</v>
      </c>
      <c r="D756" s="3">
        <v>1.1000000000000001</v>
      </c>
      <c r="E756" s="3" t="s">
        <v>40</v>
      </c>
      <c r="F756" s="4">
        <v>18000</v>
      </c>
      <c r="G756" s="4">
        <v>0</v>
      </c>
      <c r="H756" s="4">
        <v>0</v>
      </c>
      <c r="I756" s="4">
        <v>0</v>
      </c>
      <c r="J756" s="4">
        <v>0</v>
      </c>
    </row>
    <row r="757" spans="1:10">
      <c r="A757" s="3" t="s">
        <v>111</v>
      </c>
      <c r="B757" s="3" t="s">
        <v>11</v>
      </c>
      <c r="C757" s="3" t="s">
        <v>37</v>
      </c>
      <c r="D757" s="3">
        <v>1.5</v>
      </c>
      <c r="E757" s="3" t="s">
        <v>46</v>
      </c>
      <c r="F757" s="4">
        <v>0</v>
      </c>
      <c r="G757" s="4">
        <v>100000</v>
      </c>
      <c r="H757" s="4">
        <v>-50000</v>
      </c>
      <c r="I757" s="4">
        <v>50000</v>
      </c>
      <c r="J757" s="4">
        <v>50000</v>
      </c>
    </row>
    <row r="758" spans="1:10">
      <c r="A758" s="3" t="s">
        <v>111</v>
      </c>
      <c r="B758" s="3" t="s">
        <v>11</v>
      </c>
      <c r="C758" s="3" t="s">
        <v>49</v>
      </c>
      <c r="D758" s="3">
        <v>1.1000000000000001</v>
      </c>
      <c r="E758" s="3" t="s">
        <v>50</v>
      </c>
      <c r="F758" s="4">
        <v>0</v>
      </c>
      <c r="G758" s="4">
        <v>80000</v>
      </c>
      <c r="H758" s="4">
        <v>0</v>
      </c>
      <c r="I758" s="4">
        <v>38616.400000000001</v>
      </c>
      <c r="J758" s="4">
        <v>38616.400000000001</v>
      </c>
    </row>
    <row r="759" spans="1:10">
      <c r="A759" s="3" t="s">
        <v>111</v>
      </c>
      <c r="B759" s="3" t="s">
        <v>11</v>
      </c>
      <c r="C759" s="3" t="s">
        <v>51</v>
      </c>
      <c r="D759" s="3">
        <v>1.1000000000000001</v>
      </c>
      <c r="E759" s="3" t="s">
        <v>52</v>
      </c>
      <c r="F759" s="4">
        <v>28000</v>
      </c>
      <c r="G759" s="4">
        <v>0</v>
      </c>
      <c r="H759" s="4">
        <v>0</v>
      </c>
      <c r="I759" s="4">
        <v>11136</v>
      </c>
      <c r="J759" s="4">
        <v>11136</v>
      </c>
    </row>
    <row r="760" spans="1:10">
      <c r="A760" s="3" t="s">
        <v>111</v>
      </c>
      <c r="B760" s="3" t="s">
        <v>11</v>
      </c>
      <c r="C760" s="3" t="s">
        <v>54</v>
      </c>
      <c r="D760" s="3">
        <v>1.1000000000000001</v>
      </c>
      <c r="E760" s="3" t="s">
        <v>55</v>
      </c>
      <c r="F760" s="4">
        <v>7000</v>
      </c>
      <c r="G760" s="4">
        <v>0</v>
      </c>
      <c r="H760" s="4">
        <v>-4000</v>
      </c>
      <c r="I760" s="4">
        <v>0</v>
      </c>
      <c r="J760" s="4">
        <v>0</v>
      </c>
    </row>
    <row r="761" spans="1:10">
      <c r="A761" s="3" t="s">
        <v>111</v>
      </c>
      <c r="B761" s="3" t="s">
        <v>11</v>
      </c>
      <c r="C761" s="3" t="s">
        <v>56</v>
      </c>
      <c r="D761" s="3">
        <v>1.1000000000000001</v>
      </c>
      <c r="E761" s="3" t="s">
        <v>57</v>
      </c>
      <c r="F761" s="4">
        <v>100000</v>
      </c>
      <c r="G761" s="4">
        <v>0</v>
      </c>
      <c r="H761" s="4">
        <v>0</v>
      </c>
      <c r="I761" s="4">
        <v>37064.57</v>
      </c>
      <c r="J761" s="4">
        <v>37064.57</v>
      </c>
    </row>
    <row r="762" spans="1:10">
      <c r="A762" s="3" t="s">
        <v>111</v>
      </c>
      <c r="B762" s="3" t="s">
        <v>11</v>
      </c>
      <c r="C762" s="3" t="s">
        <v>58</v>
      </c>
      <c r="D762" s="3">
        <v>1.1000000000000001</v>
      </c>
      <c r="E762" s="3" t="s">
        <v>59</v>
      </c>
      <c r="F762" s="4">
        <v>6500</v>
      </c>
      <c r="G762" s="4">
        <v>100000</v>
      </c>
      <c r="H762" s="4">
        <v>0</v>
      </c>
      <c r="I762" s="4">
        <v>73672.53</v>
      </c>
      <c r="J762" s="4">
        <v>73672.53</v>
      </c>
    </row>
    <row r="763" spans="1:10">
      <c r="A763" s="3" t="s">
        <v>111</v>
      </c>
      <c r="B763" s="3" t="s">
        <v>11</v>
      </c>
      <c r="C763" s="3" t="s">
        <v>58</v>
      </c>
      <c r="D763" s="3">
        <v>1.1000000000000001</v>
      </c>
      <c r="E763" s="3" t="s">
        <v>60</v>
      </c>
      <c r="F763" s="4">
        <v>30000</v>
      </c>
      <c r="G763" s="4">
        <v>35000</v>
      </c>
      <c r="H763" s="4">
        <v>0</v>
      </c>
      <c r="I763" s="4">
        <v>36310.14</v>
      </c>
      <c r="J763" s="4">
        <v>36310.14</v>
      </c>
    </row>
    <row r="764" spans="1:10">
      <c r="A764" s="3" t="s">
        <v>111</v>
      </c>
      <c r="B764" s="3" t="s">
        <v>11</v>
      </c>
      <c r="C764" s="3" t="s">
        <v>58</v>
      </c>
      <c r="D764" s="3">
        <v>1.1000000000000001</v>
      </c>
      <c r="E764" s="3" t="s">
        <v>61</v>
      </c>
      <c r="F764" s="4">
        <v>5000</v>
      </c>
      <c r="G764" s="4">
        <v>0</v>
      </c>
      <c r="H764" s="4">
        <v>0</v>
      </c>
      <c r="I764" s="4">
        <v>0</v>
      </c>
      <c r="J764" s="4">
        <v>0</v>
      </c>
    </row>
    <row r="765" spans="1:10">
      <c r="A765" s="3" t="s">
        <v>111</v>
      </c>
      <c r="B765" s="3" t="s">
        <v>11</v>
      </c>
      <c r="C765" s="3" t="s">
        <v>62</v>
      </c>
      <c r="D765" s="3">
        <v>1.1000000000000001</v>
      </c>
      <c r="E765" s="3" t="s">
        <v>64</v>
      </c>
      <c r="F765" s="4">
        <v>35000</v>
      </c>
      <c r="G765" s="4">
        <v>0</v>
      </c>
      <c r="H765" s="4">
        <v>-5000</v>
      </c>
      <c r="I765" s="4">
        <v>4767.6000000000004</v>
      </c>
      <c r="J765" s="4">
        <v>4767.6000000000004</v>
      </c>
    </row>
    <row r="766" spans="1:10">
      <c r="A766" s="3" t="s">
        <v>111</v>
      </c>
      <c r="B766" s="3" t="s">
        <v>11</v>
      </c>
      <c r="C766" s="3" t="s">
        <v>62</v>
      </c>
      <c r="D766" s="3">
        <v>1.1000000000000001</v>
      </c>
      <c r="E766" s="3" t="s">
        <v>63</v>
      </c>
      <c r="F766" s="4">
        <v>30700</v>
      </c>
      <c r="G766" s="4">
        <v>0</v>
      </c>
      <c r="H766" s="4">
        <v>0</v>
      </c>
      <c r="I766" s="4">
        <v>1349.48</v>
      </c>
      <c r="J766" s="4">
        <v>1349.48</v>
      </c>
    </row>
    <row r="767" spans="1:10">
      <c r="A767" s="3" t="s">
        <v>111</v>
      </c>
      <c r="B767" s="3" t="s">
        <v>11</v>
      </c>
      <c r="C767" s="3" t="s">
        <v>65</v>
      </c>
      <c r="D767" s="3">
        <v>1.1000000000000001</v>
      </c>
      <c r="E767" s="3" t="s">
        <v>66</v>
      </c>
      <c r="F767" s="4">
        <v>30000</v>
      </c>
      <c r="G767" s="4">
        <v>0</v>
      </c>
      <c r="H767" s="4">
        <v>0</v>
      </c>
      <c r="I767" s="4">
        <v>8281.7900000000009</v>
      </c>
      <c r="J767" s="4">
        <v>8281.7900000000009</v>
      </c>
    </row>
    <row r="768" spans="1:10">
      <c r="A768" s="3" t="s">
        <v>111</v>
      </c>
      <c r="B768" s="3" t="s">
        <v>11</v>
      </c>
      <c r="C768" s="3" t="s">
        <v>65</v>
      </c>
      <c r="D768" s="3">
        <v>1.5</v>
      </c>
      <c r="E768" s="3" t="s">
        <v>66</v>
      </c>
      <c r="F768" s="4">
        <v>0</v>
      </c>
      <c r="G768" s="4">
        <v>65000</v>
      </c>
      <c r="H768" s="4">
        <v>0</v>
      </c>
      <c r="I768" s="4">
        <v>0</v>
      </c>
      <c r="J768" s="4">
        <v>0</v>
      </c>
    </row>
    <row r="769" spans="1:10">
      <c r="A769" s="3" t="s">
        <v>111</v>
      </c>
      <c r="B769" s="3" t="s">
        <v>11</v>
      </c>
      <c r="C769" s="3" t="s">
        <v>69</v>
      </c>
      <c r="D769" s="3">
        <v>1.1000000000000001</v>
      </c>
      <c r="E769" s="3" t="s">
        <v>70</v>
      </c>
      <c r="F769" s="4">
        <v>15000</v>
      </c>
      <c r="G769" s="4">
        <v>25000</v>
      </c>
      <c r="H769" s="4">
        <v>0</v>
      </c>
      <c r="I769" s="4">
        <v>6739.71</v>
      </c>
      <c r="J769" s="4">
        <v>6739.71</v>
      </c>
    </row>
    <row r="770" spans="1:10">
      <c r="A770" s="3" t="s">
        <v>111</v>
      </c>
      <c r="B770" s="3" t="s">
        <v>11</v>
      </c>
      <c r="C770" s="3" t="s">
        <v>71</v>
      </c>
      <c r="D770" s="3">
        <v>1.1000000000000001</v>
      </c>
      <c r="E770" s="3" t="s">
        <v>73</v>
      </c>
      <c r="F770" s="4">
        <v>15000</v>
      </c>
      <c r="G770" s="4">
        <v>0</v>
      </c>
      <c r="H770" s="4">
        <v>-10932.94</v>
      </c>
      <c r="I770" s="4">
        <v>4067.06</v>
      </c>
      <c r="J770" s="4">
        <v>4067.06</v>
      </c>
    </row>
    <row r="771" spans="1:10">
      <c r="A771" s="3" t="s">
        <v>111</v>
      </c>
      <c r="B771" s="3" t="s">
        <v>11</v>
      </c>
      <c r="C771" s="3" t="s">
        <v>71</v>
      </c>
      <c r="D771" s="3">
        <v>1.1000000000000001</v>
      </c>
      <c r="E771" s="3" t="s">
        <v>74</v>
      </c>
      <c r="F771" s="4">
        <v>5500</v>
      </c>
      <c r="G771" s="4">
        <v>0</v>
      </c>
      <c r="H771" s="4">
        <v>0</v>
      </c>
      <c r="I771" s="4">
        <v>0</v>
      </c>
      <c r="J771" s="4">
        <v>0</v>
      </c>
    </row>
    <row r="772" spans="1:10">
      <c r="A772" s="3" t="s">
        <v>111</v>
      </c>
      <c r="B772" s="3" t="s">
        <v>11</v>
      </c>
      <c r="C772" s="3" t="s">
        <v>71</v>
      </c>
      <c r="D772" s="3">
        <v>1.1000000000000001</v>
      </c>
      <c r="E772" s="3" t="s">
        <v>75</v>
      </c>
      <c r="F772" s="4">
        <v>7000</v>
      </c>
      <c r="G772" s="4">
        <v>0</v>
      </c>
      <c r="H772" s="4">
        <v>0</v>
      </c>
      <c r="I772" s="4">
        <v>0</v>
      </c>
      <c r="J772" s="4">
        <v>0</v>
      </c>
    </row>
    <row r="773" spans="1:10">
      <c r="A773" s="3" t="s">
        <v>111</v>
      </c>
      <c r="B773" s="3" t="s">
        <v>11</v>
      </c>
      <c r="C773" s="3" t="s">
        <v>78</v>
      </c>
      <c r="D773" s="3">
        <v>1.1000000000000001</v>
      </c>
      <c r="E773" s="3" t="s">
        <v>79</v>
      </c>
      <c r="F773" s="4">
        <v>75500</v>
      </c>
      <c r="G773" s="4">
        <v>0</v>
      </c>
      <c r="H773" s="4">
        <v>0</v>
      </c>
      <c r="I773" s="4">
        <v>16476.259999999998</v>
      </c>
      <c r="J773" s="4">
        <v>16476.259999999998</v>
      </c>
    </row>
    <row r="774" spans="1:10">
      <c r="A774" s="3" t="s">
        <v>111</v>
      </c>
      <c r="B774" s="3" t="s">
        <v>11</v>
      </c>
      <c r="C774" s="3" t="s">
        <v>80</v>
      </c>
      <c r="D774" s="3">
        <v>1.1000000000000001</v>
      </c>
      <c r="E774" s="3" t="s">
        <v>81</v>
      </c>
      <c r="F774" s="4">
        <v>15000</v>
      </c>
      <c r="G774" s="4">
        <v>0</v>
      </c>
      <c r="H774" s="4">
        <v>0</v>
      </c>
      <c r="I774" s="4">
        <v>0</v>
      </c>
      <c r="J774" s="4">
        <v>0</v>
      </c>
    </row>
    <row r="775" spans="1:10">
      <c r="A775" s="3" t="s">
        <v>112</v>
      </c>
      <c r="B775" s="3" t="s">
        <v>11</v>
      </c>
      <c r="C775" s="3" t="s">
        <v>12</v>
      </c>
      <c r="D775" s="3">
        <v>1.1000000000000001</v>
      </c>
      <c r="E775" s="3" t="s">
        <v>13</v>
      </c>
      <c r="F775" s="4">
        <v>35000</v>
      </c>
      <c r="G775" s="4">
        <v>0</v>
      </c>
      <c r="H775" s="4">
        <v>0</v>
      </c>
      <c r="I775" s="4">
        <v>0</v>
      </c>
      <c r="J775" s="4">
        <v>0</v>
      </c>
    </row>
    <row r="776" spans="1:10">
      <c r="A776" s="3" t="s">
        <v>112</v>
      </c>
      <c r="B776" s="3" t="s">
        <v>11</v>
      </c>
      <c r="C776" s="3" t="s">
        <v>19</v>
      </c>
      <c r="D776" s="3">
        <v>1.1000000000000001</v>
      </c>
      <c r="E776" s="3" t="s">
        <v>21</v>
      </c>
      <c r="F776" s="4">
        <v>8500</v>
      </c>
      <c r="G776" s="4">
        <v>0</v>
      </c>
      <c r="H776" s="4">
        <v>-8500</v>
      </c>
      <c r="I776" s="4">
        <v>0</v>
      </c>
      <c r="J776" s="4">
        <v>0</v>
      </c>
    </row>
    <row r="777" spans="1:10">
      <c r="A777" s="3" t="s">
        <v>112</v>
      </c>
      <c r="B777" s="3" t="s">
        <v>11</v>
      </c>
      <c r="C777" s="3" t="s">
        <v>22</v>
      </c>
      <c r="D777" s="3">
        <v>1.1000000000000001</v>
      </c>
      <c r="E777" s="3" t="s">
        <v>23</v>
      </c>
      <c r="F777" s="4">
        <v>15200</v>
      </c>
      <c r="G777" s="4">
        <v>0</v>
      </c>
      <c r="H777" s="4">
        <v>0</v>
      </c>
      <c r="I777" s="4">
        <v>0</v>
      </c>
      <c r="J777" s="4">
        <v>0</v>
      </c>
    </row>
    <row r="778" spans="1:10">
      <c r="A778" s="3" t="s">
        <v>112</v>
      </c>
      <c r="B778" s="3" t="s">
        <v>11</v>
      </c>
      <c r="C778" s="3" t="s">
        <v>29</v>
      </c>
      <c r="D778" s="3">
        <v>1.1000000000000001</v>
      </c>
      <c r="E778" s="3" t="s">
        <v>31</v>
      </c>
      <c r="F778" s="4">
        <v>0</v>
      </c>
      <c r="G778" s="4">
        <v>44080</v>
      </c>
      <c r="H778" s="4">
        <v>0</v>
      </c>
      <c r="I778" s="4">
        <v>44080</v>
      </c>
      <c r="J778" s="4">
        <v>44080</v>
      </c>
    </row>
    <row r="779" spans="1:10">
      <c r="A779" s="3" t="s">
        <v>112</v>
      </c>
      <c r="B779" s="3" t="s">
        <v>11</v>
      </c>
      <c r="C779" s="3" t="s">
        <v>37</v>
      </c>
      <c r="D779" s="3">
        <v>1.1000000000000001</v>
      </c>
      <c r="E779" s="3" t="s">
        <v>42</v>
      </c>
      <c r="F779" s="4">
        <v>2500</v>
      </c>
      <c r="G779" s="4">
        <v>0</v>
      </c>
      <c r="H779" s="4">
        <v>0</v>
      </c>
      <c r="I779" s="4">
        <v>0</v>
      </c>
      <c r="J779" s="4">
        <v>0</v>
      </c>
    </row>
    <row r="780" spans="1:10">
      <c r="A780" s="3" t="s">
        <v>112</v>
      </c>
      <c r="B780" s="3" t="s">
        <v>11</v>
      </c>
      <c r="C780" s="3" t="s">
        <v>37</v>
      </c>
      <c r="D780" s="3">
        <v>1.1000000000000001</v>
      </c>
      <c r="E780" s="3" t="s">
        <v>46</v>
      </c>
      <c r="F780" s="4">
        <v>15000</v>
      </c>
      <c r="G780" s="4">
        <v>0</v>
      </c>
      <c r="H780" s="4">
        <v>0</v>
      </c>
      <c r="I780" s="4">
        <v>3222.06</v>
      </c>
      <c r="J780" s="4">
        <v>3222.06</v>
      </c>
    </row>
    <row r="781" spans="1:10">
      <c r="A781" s="3" t="s">
        <v>112</v>
      </c>
      <c r="B781" s="3" t="s">
        <v>11</v>
      </c>
      <c r="C781" s="3" t="s">
        <v>37</v>
      </c>
      <c r="D781" s="3">
        <v>1.5</v>
      </c>
      <c r="E781" s="3" t="s">
        <v>46</v>
      </c>
      <c r="F781" s="4">
        <v>0</v>
      </c>
      <c r="G781" s="4">
        <v>15000</v>
      </c>
      <c r="H781" s="4">
        <v>0</v>
      </c>
      <c r="I781" s="4">
        <v>0</v>
      </c>
      <c r="J781" s="4">
        <v>0</v>
      </c>
    </row>
    <row r="782" spans="1:10">
      <c r="A782" s="3" t="s">
        <v>112</v>
      </c>
      <c r="B782" s="3" t="s">
        <v>11</v>
      </c>
      <c r="C782" s="3" t="s">
        <v>62</v>
      </c>
      <c r="D782" s="3">
        <v>1.1000000000000001</v>
      </c>
      <c r="E782" s="3" t="s">
        <v>64</v>
      </c>
      <c r="F782" s="4">
        <v>0</v>
      </c>
      <c r="G782" s="4">
        <v>240000</v>
      </c>
      <c r="H782" s="4">
        <v>0</v>
      </c>
      <c r="I782" s="4">
        <v>0</v>
      </c>
      <c r="J782" s="4">
        <v>0</v>
      </c>
    </row>
    <row r="783" spans="1:10">
      <c r="A783" s="3" t="s">
        <v>112</v>
      </c>
      <c r="B783" s="3" t="s">
        <v>11</v>
      </c>
      <c r="C783" s="3" t="s">
        <v>62</v>
      </c>
      <c r="D783" s="3">
        <v>1.1000000000000001</v>
      </c>
      <c r="E783" s="3" t="s">
        <v>63</v>
      </c>
      <c r="F783" s="4">
        <v>25000</v>
      </c>
      <c r="G783" s="4">
        <v>0</v>
      </c>
      <c r="H783" s="4">
        <v>0</v>
      </c>
      <c r="I783" s="4">
        <v>0</v>
      </c>
      <c r="J783" s="4">
        <v>0</v>
      </c>
    </row>
    <row r="784" spans="1:10">
      <c r="A784" s="3" t="s">
        <v>112</v>
      </c>
      <c r="B784" s="3" t="s">
        <v>11</v>
      </c>
      <c r="C784" s="3" t="s">
        <v>62</v>
      </c>
      <c r="D784" s="3">
        <v>1.5</v>
      </c>
      <c r="E784" s="3" t="s">
        <v>64</v>
      </c>
      <c r="F784" s="4">
        <v>0</v>
      </c>
      <c r="G784" s="4">
        <v>60000</v>
      </c>
      <c r="H784" s="4">
        <v>0</v>
      </c>
      <c r="I784" s="4">
        <v>0</v>
      </c>
      <c r="J784" s="4">
        <v>0</v>
      </c>
    </row>
    <row r="785" spans="1:10">
      <c r="A785" s="3" t="s">
        <v>112</v>
      </c>
      <c r="B785" s="3" t="s">
        <v>11</v>
      </c>
      <c r="C785" s="3" t="s">
        <v>62</v>
      </c>
      <c r="D785" s="3">
        <v>1.6</v>
      </c>
      <c r="E785" s="3" t="s">
        <v>64</v>
      </c>
      <c r="F785" s="4">
        <v>0</v>
      </c>
      <c r="G785" s="4">
        <v>90845.759999999995</v>
      </c>
      <c r="H785" s="4">
        <v>0</v>
      </c>
      <c r="I785" s="4">
        <v>0</v>
      </c>
      <c r="J785" s="4">
        <v>0</v>
      </c>
    </row>
    <row r="786" spans="1:10">
      <c r="A786" s="3" t="s">
        <v>112</v>
      </c>
      <c r="B786" s="3" t="s">
        <v>11</v>
      </c>
      <c r="C786" s="3" t="s">
        <v>62</v>
      </c>
      <c r="D786" s="3">
        <v>1.6</v>
      </c>
      <c r="E786" s="3" t="s">
        <v>66</v>
      </c>
      <c r="F786" s="4">
        <v>0</v>
      </c>
      <c r="G786" s="4">
        <v>90845.759999999995</v>
      </c>
      <c r="H786" s="4">
        <v>-90845.759999999995</v>
      </c>
      <c r="I786" s="4">
        <v>0</v>
      </c>
      <c r="J786" s="4">
        <v>0</v>
      </c>
    </row>
    <row r="787" spans="1:10">
      <c r="A787" s="3" t="s">
        <v>112</v>
      </c>
      <c r="B787" s="3" t="s">
        <v>11</v>
      </c>
      <c r="C787" s="3" t="s">
        <v>71</v>
      </c>
      <c r="D787" s="3">
        <v>1.1000000000000001</v>
      </c>
      <c r="E787" s="3" t="s">
        <v>73</v>
      </c>
      <c r="F787" s="4">
        <v>9500</v>
      </c>
      <c r="G787" s="4">
        <v>0</v>
      </c>
      <c r="H787" s="4">
        <v>-3000</v>
      </c>
      <c r="I787" s="4">
        <v>839.01</v>
      </c>
      <c r="J787" s="4">
        <v>721.01</v>
      </c>
    </row>
    <row r="788" spans="1:10">
      <c r="A788" s="3" t="s">
        <v>113</v>
      </c>
      <c r="B788" s="3" t="s">
        <v>11</v>
      </c>
      <c r="C788" s="3" t="s">
        <v>12</v>
      </c>
      <c r="D788" s="3">
        <v>1.1000000000000001</v>
      </c>
      <c r="E788" s="3" t="s">
        <v>13</v>
      </c>
      <c r="F788" s="4">
        <v>75000</v>
      </c>
      <c r="G788" s="4">
        <v>0</v>
      </c>
      <c r="H788" s="4">
        <v>-20000</v>
      </c>
      <c r="I788" s="4">
        <v>30437.68</v>
      </c>
      <c r="J788" s="4">
        <v>29580.44</v>
      </c>
    </row>
    <row r="789" spans="1:10">
      <c r="A789" s="3" t="s">
        <v>113</v>
      </c>
      <c r="B789" s="3" t="s">
        <v>11</v>
      </c>
      <c r="C789" s="3" t="s">
        <v>19</v>
      </c>
      <c r="D789" s="3">
        <v>1.1000000000000001</v>
      </c>
      <c r="E789" s="3" t="s">
        <v>20</v>
      </c>
      <c r="F789" s="4">
        <v>5000</v>
      </c>
      <c r="G789" s="4">
        <v>0</v>
      </c>
      <c r="H789" s="4">
        <v>0</v>
      </c>
      <c r="I789" s="4">
        <v>0</v>
      </c>
      <c r="J789" s="4">
        <v>0</v>
      </c>
    </row>
    <row r="790" spans="1:10">
      <c r="A790" s="3" t="s">
        <v>113</v>
      </c>
      <c r="B790" s="3" t="s">
        <v>11</v>
      </c>
      <c r="C790" s="3" t="s">
        <v>19</v>
      </c>
      <c r="D790" s="3">
        <v>1.1000000000000001</v>
      </c>
      <c r="E790" s="3" t="s">
        <v>39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</row>
    <row r="791" spans="1:10">
      <c r="A791" s="3" t="s">
        <v>113</v>
      </c>
      <c r="B791" s="3" t="s">
        <v>11</v>
      </c>
      <c r="C791" s="3" t="s">
        <v>22</v>
      </c>
      <c r="D791" s="3">
        <v>1.1000000000000001</v>
      </c>
      <c r="E791" s="3" t="s">
        <v>23</v>
      </c>
      <c r="F791" s="4">
        <v>3500</v>
      </c>
      <c r="G791" s="4">
        <v>0</v>
      </c>
      <c r="H791" s="4">
        <v>0</v>
      </c>
      <c r="I791" s="4">
        <v>0</v>
      </c>
      <c r="J791" s="4">
        <v>0</v>
      </c>
    </row>
    <row r="792" spans="1:10">
      <c r="A792" s="3" t="s">
        <v>113</v>
      </c>
      <c r="B792" s="3" t="s">
        <v>11</v>
      </c>
      <c r="C792" s="3" t="s">
        <v>24</v>
      </c>
      <c r="D792" s="3">
        <v>1.1000000000000001</v>
      </c>
      <c r="E792" s="3" t="s">
        <v>25</v>
      </c>
      <c r="F792" s="4">
        <v>25000</v>
      </c>
      <c r="G792" s="4">
        <v>0</v>
      </c>
      <c r="H792" s="4">
        <v>0</v>
      </c>
      <c r="I792" s="4">
        <v>20737.77</v>
      </c>
      <c r="J792" s="4">
        <v>19570.61</v>
      </c>
    </row>
    <row r="793" spans="1:10">
      <c r="A793" s="3" t="s">
        <v>113</v>
      </c>
      <c r="B793" s="3" t="s">
        <v>11</v>
      </c>
      <c r="C793" s="3" t="s">
        <v>27</v>
      </c>
      <c r="D793" s="3">
        <v>1.1000000000000001</v>
      </c>
      <c r="E793" s="3" t="s">
        <v>28</v>
      </c>
      <c r="F793" s="4">
        <v>0</v>
      </c>
      <c r="G793" s="4">
        <v>5000</v>
      </c>
      <c r="H793" s="4">
        <v>0</v>
      </c>
      <c r="I793" s="4">
        <v>1576.51</v>
      </c>
      <c r="J793" s="4">
        <v>988.71</v>
      </c>
    </row>
    <row r="794" spans="1:10">
      <c r="A794" s="3" t="s">
        <v>113</v>
      </c>
      <c r="B794" s="3" t="s">
        <v>11</v>
      </c>
      <c r="C794" s="3" t="s">
        <v>29</v>
      </c>
      <c r="D794" s="3">
        <v>1.1000000000000001</v>
      </c>
      <c r="E794" s="3" t="s">
        <v>31</v>
      </c>
      <c r="F794" s="4">
        <v>630000</v>
      </c>
      <c r="G794" s="4">
        <v>0</v>
      </c>
      <c r="H794" s="4">
        <v>-375000</v>
      </c>
      <c r="I794" s="4">
        <v>67855.39</v>
      </c>
      <c r="J794" s="4">
        <v>64848.959999999999</v>
      </c>
    </row>
    <row r="795" spans="1:10">
      <c r="A795" s="3" t="s">
        <v>113</v>
      </c>
      <c r="B795" s="3" t="s">
        <v>11</v>
      </c>
      <c r="C795" s="3" t="s">
        <v>32</v>
      </c>
      <c r="D795" s="3">
        <v>1.1000000000000001</v>
      </c>
      <c r="E795" s="3" t="s">
        <v>33</v>
      </c>
      <c r="F795" s="4">
        <v>7500</v>
      </c>
      <c r="G795" s="4">
        <v>0</v>
      </c>
      <c r="H795" s="4">
        <v>0</v>
      </c>
      <c r="I795" s="4">
        <v>0</v>
      </c>
      <c r="J795" s="4">
        <v>0</v>
      </c>
    </row>
    <row r="796" spans="1:10">
      <c r="A796" s="3" t="s">
        <v>113</v>
      </c>
      <c r="B796" s="3" t="s">
        <v>11</v>
      </c>
      <c r="C796" s="3" t="s">
        <v>34</v>
      </c>
      <c r="D796" s="3">
        <v>1.1000000000000001</v>
      </c>
      <c r="E796" s="3" t="s">
        <v>36</v>
      </c>
      <c r="F796" s="4">
        <v>7500</v>
      </c>
      <c r="G796" s="4">
        <v>0</v>
      </c>
      <c r="H796" s="4">
        <v>-7500</v>
      </c>
      <c r="I796" s="4">
        <v>0</v>
      </c>
      <c r="J796" s="4">
        <v>0</v>
      </c>
    </row>
    <row r="797" spans="1:10">
      <c r="A797" s="3" t="s">
        <v>113</v>
      </c>
      <c r="B797" s="3" t="s">
        <v>11</v>
      </c>
      <c r="C797" s="3" t="s">
        <v>37</v>
      </c>
      <c r="D797" s="3">
        <v>1.1000000000000001</v>
      </c>
      <c r="E797" s="3" t="s">
        <v>41</v>
      </c>
      <c r="F797" s="4">
        <v>5000</v>
      </c>
      <c r="G797" s="4">
        <v>0</v>
      </c>
      <c r="H797" s="4">
        <v>0</v>
      </c>
      <c r="I797" s="4">
        <v>0</v>
      </c>
      <c r="J797" s="4">
        <v>0</v>
      </c>
    </row>
    <row r="798" spans="1:10">
      <c r="A798" s="3" t="s">
        <v>113</v>
      </c>
      <c r="B798" s="3" t="s">
        <v>11</v>
      </c>
      <c r="C798" s="3" t="s">
        <v>37</v>
      </c>
      <c r="D798" s="3">
        <v>1.1000000000000001</v>
      </c>
      <c r="E798" s="3" t="s">
        <v>42</v>
      </c>
      <c r="F798" s="4">
        <v>40000</v>
      </c>
      <c r="G798" s="4">
        <v>30000</v>
      </c>
      <c r="H798" s="4">
        <v>0</v>
      </c>
      <c r="I798" s="4">
        <v>50194.62</v>
      </c>
      <c r="J798" s="4">
        <v>50194.62</v>
      </c>
    </row>
    <row r="799" spans="1:10">
      <c r="A799" s="3" t="s">
        <v>113</v>
      </c>
      <c r="B799" s="3" t="s">
        <v>11</v>
      </c>
      <c r="C799" s="3" t="s">
        <v>37</v>
      </c>
      <c r="D799" s="3">
        <v>1.1000000000000001</v>
      </c>
      <c r="E799" s="3" t="s">
        <v>43</v>
      </c>
      <c r="F799" s="4">
        <v>2000</v>
      </c>
      <c r="G799" s="4">
        <v>11000</v>
      </c>
      <c r="H799" s="4">
        <v>0</v>
      </c>
      <c r="I799" s="4">
        <v>9142.2099999999991</v>
      </c>
      <c r="J799" s="4">
        <v>9142.2099999999991</v>
      </c>
    </row>
    <row r="800" spans="1:10">
      <c r="A800" s="3" t="s">
        <v>113</v>
      </c>
      <c r="B800" s="3" t="s">
        <v>11</v>
      </c>
      <c r="C800" s="3" t="s">
        <v>37</v>
      </c>
      <c r="D800" s="3">
        <v>1.1000000000000001</v>
      </c>
      <c r="E800" s="3" t="s">
        <v>39</v>
      </c>
      <c r="F800" s="4">
        <v>1500000</v>
      </c>
      <c r="G800" s="4">
        <v>1000000</v>
      </c>
      <c r="H800" s="4">
        <v>-816000</v>
      </c>
      <c r="I800" s="4">
        <v>1680366.88</v>
      </c>
      <c r="J800" s="4">
        <v>1679295.31</v>
      </c>
    </row>
    <row r="801" spans="1:10">
      <c r="A801" s="3" t="s">
        <v>113</v>
      </c>
      <c r="B801" s="3" t="s">
        <v>11</v>
      </c>
      <c r="C801" s="3" t="s">
        <v>37</v>
      </c>
      <c r="D801" s="3">
        <v>1.1000000000000001</v>
      </c>
      <c r="E801" s="3" t="s">
        <v>44</v>
      </c>
      <c r="F801" s="4">
        <v>31000</v>
      </c>
      <c r="G801" s="4">
        <v>0</v>
      </c>
      <c r="H801" s="4">
        <v>0</v>
      </c>
      <c r="I801" s="4">
        <v>31000</v>
      </c>
      <c r="J801" s="4">
        <v>31000</v>
      </c>
    </row>
    <row r="802" spans="1:10">
      <c r="A802" s="3" t="s">
        <v>113</v>
      </c>
      <c r="B802" s="3" t="s">
        <v>11</v>
      </c>
      <c r="C802" s="3" t="s">
        <v>37</v>
      </c>
      <c r="D802" s="3">
        <v>1.1000000000000001</v>
      </c>
      <c r="E802" s="3" t="s">
        <v>45</v>
      </c>
      <c r="F802" s="4">
        <v>6500</v>
      </c>
      <c r="G802" s="4">
        <v>0</v>
      </c>
      <c r="H802" s="4">
        <v>0</v>
      </c>
      <c r="I802" s="4">
        <v>4321.12</v>
      </c>
      <c r="J802" s="4">
        <v>4321.12</v>
      </c>
    </row>
    <row r="803" spans="1:10">
      <c r="A803" s="3" t="s">
        <v>113</v>
      </c>
      <c r="B803" s="3" t="s">
        <v>11</v>
      </c>
      <c r="C803" s="3" t="s">
        <v>37</v>
      </c>
      <c r="D803" s="3">
        <v>1.1000000000000001</v>
      </c>
      <c r="E803" s="3" t="s">
        <v>46</v>
      </c>
      <c r="F803" s="4">
        <v>85000</v>
      </c>
      <c r="G803" s="4">
        <v>0</v>
      </c>
      <c r="H803" s="4">
        <v>-34821.97</v>
      </c>
      <c r="I803" s="4">
        <v>46960.12</v>
      </c>
      <c r="J803" s="4">
        <v>45247.83</v>
      </c>
    </row>
    <row r="804" spans="1:10">
      <c r="A804" s="3" t="s">
        <v>113</v>
      </c>
      <c r="B804" s="3" t="s">
        <v>11</v>
      </c>
      <c r="C804" s="3" t="s">
        <v>37</v>
      </c>
      <c r="D804" s="3">
        <v>1.1000000000000001</v>
      </c>
      <c r="E804" s="3" t="s">
        <v>40</v>
      </c>
      <c r="F804" s="4">
        <v>12000</v>
      </c>
      <c r="G804" s="4">
        <v>0</v>
      </c>
      <c r="H804" s="4">
        <v>0</v>
      </c>
      <c r="I804" s="4">
        <v>6080.74</v>
      </c>
      <c r="J804" s="4">
        <v>6049.98</v>
      </c>
    </row>
    <row r="805" spans="1:10">
      <c r="A805" s="3" t="s">
        <v>113</v>
      </c>
      <c r="B805" s="3" t="s">
        <v>11</v>
      </c>
      <c r="C805" s="3" t="s">
        <v>37</v>
      </c>
      <c r="D805" s="3">
        <v>1.5</v>
      </c>
      <c r="E805" s="3" t="s">
        <v>46</v>
      </c>
      <c r="F805" s="4">
        <v>0</v>
      </c>
      <c r="G805" s="4">
        <v>115000</v>
      </c>
      <c r="H805" s="4">
        <v>-71334.399999999994</v>
      </c>
      <c r="I805" s="4">
        <v>5851.6</v>
      </c>
      <c r="J805" s="4">
        <v>5851.6</v>
      </c>
    </row>
    <row r="806" spans="1:10">
      <c r="A806" s="3" t="s">
        <v>113</v>
      </c>
      <c r="B806" s="3" t="s">
        <v>11</v>
      </c>
      <c r="C806" s="3" t="s">
        <v>49</v>
      </c>
      <c r="D806" s="3">
        <v>1.1000000000000001</v>
      </c>
      <c r="E806" s="3" t="s">
        <v>50</v>
      </c>
      <c r="F806" s="4">
        <v>15000</v>
      </c>
      <c r="G806" s="4">
        <v>0</v>
      </c>
      <c r="H806" s="4">
        <v>0</v>
      </c>
      <c r="I806" s="4">
        <v>1065.76</v>
      </c>
      <c r="J806" s="4">
        <v>1065.76</v>
      </c>
    </row>
    <row r="807" spans="1:10">
      <c r="A807" s="3" t="s">
        <v>113</v>
      </c>
      <c r="B807" s="3" t="s">
        <v>11</v>
      </c>
      <c r="C807" s="3" t="s">
        <v>51</v>
      </c>
      <c r="D807" s="3">
        <v>1.1000000000000001</v>
      </c>
      <c r="E807" s="3" t="s">
        <v>52</v>
      </c>
      <c r="F807" s="4">
        <v>4600</v>
      </c>
      <c r="G807" s="4">
        <v>11000</v>
      </c>
      <c r="H807" s="4">
        <v>0</v>
      </c>
      <c r="I807" s="4">
        <v>15495.6</v>
      </c>
      <c r="J807" s="4">
        <v>15495.6</v>
      </c>
    </row>
    <row r="808" spans="1:10">
      <c r="A808" s="3" t="s">
        <v>113</v>
      </c>
      <c r="B808" s="3" t="s">
        <v>11</v>
      </c>
      <c r="C808" s="3" t="s">
        <v>51</v>
      </c>
      <c r="D808" s="3">
        <v>1.1000000000000001</v>
      </c>
      <c r="E808" s="3" t="s">
        <v>53</v>
      </c>
      <c r="F808" s="4">
        <v>12000</v>
      </c>
      <c r="G808" s="4">
        <v>0</v>
      </c>
      <c r="H808" s="4">
        <v>0</v>
      </c>
      <c r="I808" s="4">
        <v>362.26</v>
      </c>
      <c r="J808" s="4">
        <v>0</v>
      </c>
    </row>
    <row r="809" spans="1:10">
      <c r="A809" s="3" t="s">
        <v>113</v>
      </c>
      <c r="B809" s="3" t="s">
        <v>11</v>
      </c>
      <c r="C809" s="3" t="s">
        <v>54</v>
      </c>
      <c r="D809" s="3">
        <v>1.1000000000000001</v>
      </c>
      <c r="E809" s="3" t="s">
        <v>55</v>
      </c>
      <c r="F809" s="4">
        <v>46000</v>
      </c>
      <c r="G809" s="4">
        <v>4000</v>
      </c>
      <c r="H809" s="4">
        <v>0</v>
      </c>
      <c r="I809" s="4">
        <v>46859.89</v>
      </c>
      <c r="J809" s="4">
        <v>45675.14</v>
      </c>
    </row>
    <row r="810" spans="1:10">
      <c r="A810" s="3" t="s">
        <v>113</v>
      </c>
      <c r="B810" s="3" t="s">
        <v>11</v>
      </c>
      <c r="C810" s="3" t="s">
        <v>56</v>
      </c>
      <c r="D810" s="3">
        <v>1.1000000000000001</v>
      </c>
      <c r="E810" s="3" t="s">
        <v>57</v>
      </c>
      <c r="F810" s="4">
        <v>700000</v>
      </c>
      <c r="G810" s="4">
        <v>0</v>
      </c>
      <c r="H810" s="4">
        <v>0</v>
      </c>
      <c r="I810" s="4">
        <v>2594.4</v>
      </c>
      <c r="J810" s="4">
        <v>2594.4</v>
      </c>
    </row>
    <row r="811" spans="1:10">
      <c r="A811" s="3" t="s">
        <v>113</v>
      </c>
      <c r="B811" s="3" t="s">
        <v>11</v>
      </c>
      <c r="C811" s="3" t="s">
        <v>58</v>
      </c>
      <c r="D811" s="3">
        <v>1.1000000000000001</v>
      </c>
      <c r="E811" s="3" t="s">
        <v>59</v>
      </c>
      <c r="F811" s="4">
        <v>1500000</v>
      </c>
      <c r="G811" s="4">
        <v>0</v>
      </c>
      <c r="H811" s="4">
        <v>0</v>
      </c>
      <c r="I811" s="4">
        <v>813330.57</v>
      </c>
      <c r="J811" s="4">
        <v>810297.45</v>
      </c>
    </row>
    <row r="812" spans="1:10">
      <c r="A812" s="3" t="s">
        <v>113</v>
      </c>
      <c r="B812" s="3" t="s">
        <v>11</v>
      </c>
      <c r="C812" s="3" t="s">
        <v>58</v>
      </c>
      <c r="D812" s="3">
        <v>1.1000000000000001</v>
      </c>
      <c r="E812" s="3" t="s">
        <v>60</v>
      </c>
      <c r="F812" s="4">
        <v>85000</v>
      </c>
      <c r="G812" s="4">
        <v>0</v>
      </c>
      <c r="H812" s="4">
        <v>-10000</v>
      </c>
      <c r="I812" s="4">
        <v>10143.14</v>
      </c>
      <c r="J812" s="4">
        <v>2454.87</v>
      </c>
    </row>
    <row r="813" spans="1:10">
      <c r="A813" s="3" t="s">
        <v>113</v>
      </c>
      <c r="B813" s="3" t="s">
        <v>11</v>
      </c>
      <c r="C813" s="3" t="s">
        <v>58</v>
      </c>
      <c r="D813" s="3">
        <v>1.1000000000000001</v>
      </c>
      <c r="E813" s="3" t="s">
        <v>61</v>
      </c>
      <c r="F813" s="4">
        <v>5000</v>
      </c>
      <c r="G813" s="4">
        <v>0</v>
      </c>
      <c r="H813" s="4">
        <v>0</v>
      </c>
      <c r="I813" s="4">
        <v>642.03</v>
      </c>
      <c r="J813" s="4">
        <v>427.02</v>
      </c>
    </row>
    <row r="814" spans="1:10">
      <c r="A814" s="3" t="s">
        <v>113</v>
      </c>
      <c r="B814" s="3" t="s">
        <v>11</v>
      </c>
      <c r="C814" s="3" t="s">
        <v>62</v>
      </c>
      <c r="D814" s="3">
        <v>1.1000000000000001</v>
      </c>
      <c r="E814" s="3" t="s">
        <v>64</v>
      </c>
      <c r="F814" s="4">
        <v>65000</v>
      </c>
      <c r="G814" s="4">
        <v>0</v>
      </c>
      <c r="H814" s="4">
        <v>-18000</v>
      </c>
      <c r="I814" s="4">
        <v>7837.29</v>
      </c>
      <c r="J814" s="4">
        <v>7837.29</v>
      </c>
    </row>
    <row r="815" spans="1:10">
      <c r="A815" s="3" t="s">
        <v>113</v>
      </c>
      <c r="B815" s="3" t="s">
        <v>11</v>
      </c>
      <c r="C815" s="3" t="s">
        <v>62</v>
      </c>
      <c r="D815" s="3">
        <v>1.1000000000000001</v>
      </c>
      <c r="E815" s="3" t="s">
        <v>63</v>
      </c>
      <c r="F815" s="4">
        <v>28000</v>
      </c>
      <c r="G815" s="4">
        <v>0</v>
      </c>
      <c r="H815" s="4">
        <v>0</v>
      </c>
      <c r="I815" s="4">
        <v>5252.06</v>
      </c>
      <c r="J815" s="4">
        <v>5252.06</v>
      </c>
    </row>
    <row r="816" spans="1:10">
      <c r="A816" s="3" t="s">
        <v>113</v>
      </c>
      <c r="B816" s="3" t="s">
        <v>11</v>
      </c>
      <c r="C816" s="3" t="s">
        <v>65</v>
      </c>
      <c r="D816" s="3">
        <v>1.1000000000000001</v>
      </c>
      <c r="E816" s="3" t="s">
        <v>66</v>
      </c>
      <c r="F816" s="4">
        <v>32000</v>
      </c>
      <c r="G816" s="4">
        <v>155000</v>
      </c>
      <c r="H816" s="4">
        <v>0</v>
      </c>
      <c r="I816" s="4">
        <v>60646.84</v>
      </c>
      <c r="J816" s="4">
        <v>45253.919999999998</v>
      </c>
    </row>
    <row r="817" spans="1:10">
      <c r="A817" s="3" t="s">
        <v>113</v>
      </c>
      <c r="B817" s="3" t="s">
        <v>11</v>
      </c>
      <c r="C817" s="3" t="s">
        <v>67</v>
      </c>
      <c r="D817" s="3">
        <v>1.1000000000000001</v>
      </c>
      <c r="E817" s="3" t="s">
        <v>68</v>
      </c>
      <c r="F817" s="4">
        <v>7500</v>
      </c>
      <c r="G817" s="4">
        <v>0</v>
      </c>
      <c r="H817" s="4">
        <v>0</v>
      </c>
      <c r="I817" s="4">
        <v>0</v>
      </c>
      <c r="J817" s="4">
        <v>0</v>
      </c>
    </row>
    <row r="818" spans="1:10">
      <c r="A818" s="3" t="s">
        <v>113</v>
      </c>
      <c r="B818" s="3" t="s">
        <v>11</v>
      </c>
      <c r="C818" s="3" t="s">
        <v>69</v>
      </c>
      <c r="D818" s="3">
        <v>1.1000000000000001</v>
      </c>
      <c r="E818" s="3" t="s">
        <v>70</v>
      </c>
      <c r="F818" s="4">
        <v>30000</v>
      </c>
      <c r="G818" s="4">
        <v>0</v>
      </c>
      <c r="H818" s="4">
        <v>0</v>
      </c>
      <c r="I818" s="4">
        <v>1980.05</v>
      </c>
      <c r="J818" s="4">
        <v>1980.05</v>
      </c>
    </row>
    <row r="819" spans="1:10">
      <c r="A819" s="3" t="s">
        <v>113</v>
      </c>
      <c r="B819" s="3" t="s">
        <v>11</v>
      </c>
      <c r="C819" s="3" t="s">
        <v>71</v>
      </c>
      <c r="D819" s="3">
        <v>1.1000000000000001</v>
      </c>
      <c r="E819" s="3" t="s">
        <v>73</v>
      </c>
      <c r="F819" s="4">
        <v>115000</v>
      </c>
      <c r="G819" s="4">
        <v>50000</v>
      </c>
      <c r="H819" s="4">
        <v>0</v>
      </c>
      <c r="I819" s="4">
        <v>165000</v>
      </c>
      <c r="J819" s="4">
        <v>165000</v>
      </c>
    </row>
    <row r="820" spans="1:10">
      <c r="A820" s="3" t="s">
        <v>113</v>
      </c>
      <c r="B820" s="3" t="s">
        <v>11</v>
      </c>
      <c r="C820" s="3" t="s">
        <v>71</v>
      </c>
      <c r="D820" s="3">
        <v>1.1000000000000001</v>
      </c>
      <c r="E820" s="3" t="s">
        <v>74</v>
      </c>
      <c r="F820" s="4">
        <v>85000</v>
      </c>
      <c r="G820" s="4">
        <v>50000</v>
      </c>
      <c r="H820" s="4">
        <v>0</v>
      </c>
      <c r="I820" s="4">
        <v>8926.14</v>
      </c>
      <c r="J820" s="4">
        <v>8926.14</v>
      </c>
    </row>
    <row r="821" spans="1:10">
      <c r="A821" s="3" t="s">
        <v>113</v>
      </c>
      <c r="B821" s="3" t="s">
        <v>11</v>
      </c>
      <c r="C821" s="3" t="s">
        <v>71</v>
      </c>
      <c r="D821" s="3">
        <v>1.1000000000000001</v>
      </c>
      <c r="E821" s="3" t="s">
        <v>75</v>
      </c>
      <c r="F821" s="4">
        <v>35000</v>
      </c>
      <c r="G821" s="4">
        <v>0</v>
      </c>
      <c r="H821" s="4">
        <v>0</v>
      </c>
      <c r="I821" s="4">
        <v>13629.34</v>
      </c>
      <c r="J821" s="4">
        <v>13629.34</v>
      </c>
    </row>
    <row r="822" spans="1:10">
      <c r="A822" s="3" t="s">
        <v>113</v>
      </c>
      <c r="B822" s="3" t="s">
        <v>11</v>
      </c>
      <c r="C822" s="3" t="s">
        <v>76</v>
      </c>
      <c r="D822" s="3">
        <v>1.1000000000000001</v>
      </c>
      <c r="E822" s="3" t="s">
        <v>77</v>
      </c>
      <c r="F822" s="4">
        <v>5000</v>
      </c>
      <c r="G822" s="4">
        <v>0</v>
      </c>
      <c r="H822" s="4">
        <v>0</v>
      </c>
      <c r="I822" s="4">
        <v>0</v>
      </c>
      <c r="J822" s="4">
        <v>0</v>
      </c>
    </row>
    <row r="823" spans="1:10">
      <c r="A823" s="3" t="s">
        <v>113</v>
      </c>
      <c r="B823" s="3" t="s">
        <v>11</v>
      </c>
      <c r="C823" s="3" t="s">
        <v>78</v>
      </c>
      <c r="D823" s="3">
        <v>1.1000000000000001</v>
      </c>
      <c r="E823" s="3" t="s">
        <v>79</v>
      </c>
      <c r="F823" s="4">
        <v>8500</v>
      </c>
      <c r="G823" s="4">
        <v>70000</v>
      </c>
      <c r="H823" s="4">
        <v>0</v>
      </c>
      <c r="I823" s="4">
        <v>21552.93</v>
      </c>
      <c r="J823" s="4">
        <v>21552.93</v>
      </c>
    </row>
    <row r="824" spans="1:10">
      <c r="A824" s="3" t="s">
        <v>113</v>
      </c>
      <c r="B824" s="3" t="s">
        <v>11</v>
      </c>
      <c r="C824" s="3" t="s">
        <v>80</v>
      </c>
      <c r="D824" s="3">
        <v>1.1000000000000001</v>
      </c>
      <c r="E824" s="3" t="s">
        <v>81</v>
      </c>
      <c r="F824" s="4">
        <v>15000</v>
      </c>
      <c r="G824" s="4">
        <v>0</v>
      </c>
      <c r="H824" s="4">
        <v>0</v>
      </c>
      <c r="I824" s="4">
        <v>0</v>
      </c>
      <c r="J824" s="4">
        <v>0</v>
      </c>
    </row>
    <row r="825" spans="1:10">
      <c r="A825" s="3" t="s">
        <v>114</v>
      </c>
      <c r="B825" s="3" t="s">
        <v>11</v>
      </c>
      <c r="C825" s="3" t="s">
        <v>27</v>
      </c>
      <c r="D825" s="3">
        <v>1.1000000000000001</v>
      </c>
      <c r="E825" s="3" t="s">
        <v>28</v>
      </c>
      <c r="F825" s="4">
        <v>15000</v>
      </c>
      <c r="G825" s="4">
        <v>0</v>
      </c>
      <c r="H825" s="4">
        <v>0</v>
      </c>
      <c r="I825" s="4">
        <v>0</v>
      </c>
      <c r="J825" s="4">
        <v>0</v>
      </c>
    </row>
    <row r="826" spans="1:10">
      <c r="A826" s="3" t="s">
        <v>114</v>
      </c>
      <c r="B826" s="3" t="s">
        <v>11</v>
      </c>
      <c r="C826" s="3" t="s">
        <v>37</v>
      </c>
      <c r="D826" s="3">
        <v>1.1000000000000001</v>
      </c>
      <c r="E826" s="3" t="s">
        <v>41</v>
      </c>
      <c r="F826" s="4">
        <v>2500</v>
      </c>
      <c r="G826" s="4">
        <v>0</v>
      </c>
      <c r="H826" s="4">
        <v>0</v>
      </c>
      <c r="I826" s="4">
        <v>0</v>
      </c>
      <c r="J826" s="4">
        <v>0</v>
      </c>
    </row>
    <row r="827" spans="1:10">
      <c r="A827" s="3" t="s">
        <v>114</v>
      </c>
      <c r="B827" s="3" t="s">
        <v>11</v>
      </c>
      <c r="C827" s="3" t="s">
        <v>37</v>
      </c>
      <c r="D827" s="3">
        <v>1.1000000000000001</v>
      </c>
      <c r="E827" s="3" t="s">
        <v>40</v>
      </c>
      <c r="F827" s="4">
        <v>8500</v>
      </c>
      <c r="G827" s="4">
        <v>0</v>
      </c>
      <c r="H827" s="4">
        <v>0</v>
      </c>
      <c r="I827" s="4">
        <v>6964.9</v>
      </c>
      <c r="J827" s="4">
        <v>6964.9</v>
      </c>
    </row>
    <row r="828" spans="1:10">
      <c r="A828" s="3" t="s">
        <v>114</v>
      </c>
      <c r="B828" s="3" t="s">
        <v>11</v>
      </c>
      <c r="C828" s="3" t="s">
        <v>58</v>
      </c>
      <c r="D828" s="3">
        <v>1.1000000000000001</v>
      </c>
      <c r="E828" s="3" t="s">
        <v>60</v>
      </c>
      <c r="F828" s="4">
        <v>0</v>
      </c>
      <c r="G828" s="4">
        <v>5000</v>
      </c>
      <c r="H828" s="4">
        <v>0</v>
      </c>
      <c r="I828" s="4">
        <v>4749.97</v>
      </c>
      <c r="J828" s="4">
        <v>4749.97</v>
      </c>
    </row>
    <row r="829" spans="1:10">
      <c r="A829" s="3" t="s">
        <v>114</v>
      </c>
      <c r="B829" s="3" t="s">
        <v>11</v>
      </c>
      <c r="C829" s="3" t="s">
        <v>62</v>
      </c>
      <c r="D829" s="3">
        <v>1.1000000000000001</v>
      </c>
      <c r="E829" s="3" t="s">
        <v>64</v>
      </c>
      <c r="F829" s="4">
        <v>3000</v>
      </c>
      <c r="G829" s="4">
        <v>0</v>
      </c>
      <c r="H829" s="4">
        <v>0</v>
      </c>
      <c r="I829" s="4">
        <v>0</v>
      </c>
      <c r="J829" s="4">
        <v>0</v>
      </c>
    </row>
    <row r="830" spans="1:10">
      <c r="A830" s="3" t="s">
        <v>114</v>
      </c>
      <c r="B830" s="3" t="s">
        <v>11</v>
      </c>
      <c r="C830" s="3" t="s">
        <v>71</v>
      </c>
      <c r="D830" s="3">
        <v>1.1000000000000001</v>
      </c>
      <c r="E830" s="3" t="s">
        <v>73</v>
      </c>
      <c r="F830" s="4">
        <v>0</v>
      </c>
      <c r="G830" s="4">
        <v>20000</v>
      </c>
      <c r="H830" s="4">
        <v>0</v>
      </c>
      <c r="I830" s="4">
        <v>16523.240000000002</v>
      </c>
      <c r="J830" s="4">
        <v>16523.240000000002</v>
      </c>
    </row>
    <row r="831" spans="1:10">
      <c r="A831" s="3" t="s">
        <v>114</v>
      </c>
      <c r="B831" s="3" t="s">
        <v>11</v>
      </c>
      <c r="C831" s="3" t="s">
        <v>71</v>
      </c>
      <c r="D831" s="3">
        <v>1.1000000000000001</v>
      </c>
      <c r="E831" s="3" t="s">
        <v>74</v>
      </c>
      <c r="F831" s="4">
        <v>18000</v>
      </c>
      <c r="G831" s="4">
        <v>0</v>
      </c>
      <c r="H831" s="4">
        <v>0</v>
      </c>
      <c r="I831" s="4">
        <v>0</v>
      </c>
      <c r="J831" s="4">
        <v>0</v>
      </c>
    </row>
    <row r="832" spans="1:10">
      <c r="A832" s="3" t="s">
        <v>114</v>
      </c>
      <c r="B832" s="3" t="s">
        <v>11</v>
      </c>
      <c r="C832" s="3" t="s">
        <v>71</v>
      </c>
      <c r="D832" s="3">
        <v>1.1000000000000001</v>
      </c>
      <c r="E832" s="3" t="s">
        <v>75</v>
      </c>
      <c r="F832" s="4">
        <v>7500</v>
      </c>
      <c r="G832" s="4">
        <v>0</v>
      </c>
      <c r="H832" s="4">
        <v>0</v>
      </c>
      <c r="I832" s="4">
        <v>1071.98</v>
      </c>
      <c r="J832" s="4">
        <v>1071.98</v>
      </c>
    </row>
    <row r="833" spans="1:10">
      <c r="A833" s="3" t="s">
        <v>114</v>
      </c>
      <c r="B833" s="3" t="s">
        <v>11</v>
      </c>
      <c r="C833" s="3" t="s">
        <v>78</v>
      </c>
      <c r="D833" s="3">
        <v>1.1000000000000001</v>
      </c>
      <c r="E833" s="3" t="s">
        <v>79</v>
      </c>
      <c r="F833" s="4">
        <v>17000</v>
      </c>
      <c r="G833" s="4">
        <v>30000</v>
      </c>
      <c r="H833" s="4">
        <v>0</v>
      </c>
      <c r="I833" s="4">
        <v>23316</v>
      </c>
      <c r="J833" s="4">
        <v>23316</v>
      </c>
    </row>
    <row r="834" spans="1:10">
      <c r="A834" s="3" t="s">
        <v>115</v>
      </c>
      <c r="B834" s="3" t="s">
        <v>11</v>
      </c>
      <c r="C834" s="3" t="s">
        <v>27</v>
      </c>
      <c r="D834" s="3">
        <v>1.1000000000000001</v>
      </c>
      <c r="E834" s="3" t="s">
        <v>28</v>
      </c>
      <c r="F834" s="4">
        <v>24000</v>
      </c>
      <c r="G834" s="4">
        <v>0</v>
      </c>
      <c r="H834" s="4">
        <v>0</v>
      </c>
      <c r="I834" s="4">
        <v>6285</v>
      </c>
      <c r="J834" s="4">
        <v>6285</v>
      </c>
    </row>
    <row r="835" spans="1:10">
      <c r="A835" s="3" t="s">
        <v>115</v>
      </c>
      <c r="B835" s="3" t="s">
        <v>11</v>
      </c>
      <c r="C835" s="3" t="s">
        <v>58</v>
      </c>
      <c r="D835" s="3">
        <v>1.1000000000000001</v>
      </c>
      <c r="E835" s="3" t="s">
        <v>61</v>
      </c>
      <c r="F835" s="4">
        <v>36000</v>
      </c>
      <c r="G835" s="4">
        <v>0</v>
      </c>
      <c r="H835" s="4">
        <v>0</v>
      </c>
      <c r="I835" s="4">
        <v>0</v>
      </c>
      <c r="J835" s="4">
        <v>0</v>
      </c>
    </row>
    <row r="836" spans="1:10">
      <c r="A836" s="3" t="s">
        <v>115</v>
      </c>
      <c r="B836" s="3" t="s">
        <v>11</v>
      </c>
      <c r="C836" s="3" t="s">
        <v>62</v>
      </c>
      <c r="D836" s="3">
        <v>1.1000000000000001</v>
      </c>
      <c r="E836" s="3" t="s">
        <v>64</v>
      </c>
      <c r="F836" s="4">
        <v>6000</v>
      </c>
      <c r="G836" s="4">
        <v>75000</v>
      </c>
      <c r="H836" s="4">
        <v>0</v>
      </c>
      <c r="I836" s="4">
        <v>1680</v>
      </c>
      <c r="J836" s="4">
        <v>1680</v>
      </c>
    </row>
    <row r="837" spans="1:10">
      <c r="A837" s="3" t="s">
        <v>115</v>
      </c>
      <c r="B837" s="3" t="s">
        <v>11</v>
      </c>
      <c r="C837" s="3" t="s">
        <v>62</v>
      </c>
      <c r="D837" s="3">
        <v>1.1000000000000001</v>
      </c>
      <c r="E837" s="3" t="s">
        <v>63</v>
      </c>
      <c r="F837" s="4">
        <v>10000</v>
      </c>
      <c r="G837" s="4">
        <v>0</v>
      </c>
      <c r="H837" s="4">
        <v>0</v>
      </c>
      <c r="I837" s="4">
        <v>0</v>
      </c>
      <c r="J837" s="4">
        <v>0</v>
      </c>
    </row>
    <row r="838" spans="1:10">
      <c r="A838" s="3" t="s">
        <v>115</v>
      </c>
      <c r="B838" s="3" t="s">
        <v>11</v>
      </c>
      <c r="C838" s="3" t="s">
        <v>65</v>
      </c>
      <c r="D838" s="3">
        <v>1.1000000000000001</v>
      </c>
      <c r="E838" s="3" t="s">
        <v>66</v>
      </c>
      <c r="F838" s="4">
        <v>0</v>
      </c>
      <c r="G838" s="4">
        <v>300</v>
      </c>
      <c r="H838" s="4">
        <v>0</v>
      </c>
      <c r="I838" s="4">
        <v>195.5</v>
      </c>
      <c r="J838" s="4">
        <v>0</v>
      </c>
    </row>
    <row r="839" spans="1:10">
      <c r="A839" s="3" t="s">
        <v>115</v>
      </c>
      <c r="B839" s="3" t="s">
        <v>11</v>
      </c>
      <c r="C839" s="3" t="s">
        <v>69</v>
      </c>
      <c r="D839" s="3">
        <v>1.1000000000000001</v>
      </c>
      <c r="E839" s="3" t="s">
        <v>70</v>
      </c>
      <c r="F839" s="4">
        <v>30000</v>
      </c>
      <c r="G839" s="4">
        <v>0</v>
      </c>
      <c r="H839" s="4">
        <v>0</v>
      </c>
      <c r="I839" s="4">
        <v>4860</v>
      </c>
      <c r="J839" s="4">
        <v>4860</v>
      </c>
    </row>
    <row r="840" spans="1:10">
      <c r="A840" s="3" t="s">
        <v>115</v>
      </c>
      <c r="B840" s="3" t="s">
        <v>11</v>
      </c>
      <c r="C840" s="3" t="s">
        <v>78</v>
      </c>
      <c r="D840" s="3">
        <v>1.1000000000000001</v>
      </c>
      <c r="E840" s="3" t="s">
        <v>79</v>
      </c>
      <c r="F840" s="4">
        <v>5200</v>
      </c>
      <c r="G840" s="4">
        <v>0</v>
      </c>
      <c r="H840" s="4">
        <v>0</v>
      </c>
      <c r="I840" s="4">
        <v>0</v>
      </c>
      <c r="J840" s="4">
        <v>0</v>
      </c>
    </row>
    <row r="841" spans="1:10">
      <c r="A841" s="3" t="s">
        <v>116</v>
      </c>
      <c r="B841" s="3" t="s">
        <v>11</v>
      </c>
      <c r="C841" s="3" t="s">
        <v>22</v>
      </c>
      <c r="D841" s="3">
        <v>1.1000000000000001</v>
      </c>
      <c r="E841" s="3" t="s">
        <v>23</v>
      </c>
      <c r="F841" s="4">
        <v>5000</v>
      </c>
      <c r="G841" s="4">
        <v>0</v>
      </c>
      <c r="H841" s="4">
        <v>0</v>
      </c>
      <c r="I841" s="4">
        <v>0</v>
      </c>
      <c r="J841" s="4">
        <v>0</v>
      </c>
    </row>
    <row r="842" spans="1:10">
      <c r="A842" s="3" t="s">
        <v>116</v>
      </c>
      <c r="B842" s="3" t="s">
        <v>11</v>
      </c>
      <c r="C842" s="3" t="s">
        <v>27</v>
      </c>
      <c r="D842" s="3">
        <v>1.1000000000000001</v>
      </c>
      <c r="E842" s="3" t="s">
        <v>28</v>
      </c>
      <c r="F842" s="4">
        <v>15000</v>
      </c>
      <c r="G842" s="4">
        <v>0</v>
      </c>
      <c r="H842" s="4">
        <v>0</v>
      </c>
      <c r="I842" s="4">
        <v>0</v>
      </c>
      <c r="J842" s="4">
        <v>0</v>
      </c>
    </row>
    <row r="843" spans="1:10">
      <c r="A843" s="3" t="s">
        <v>116</v>
      </c>
      <c r="B843" s="3" t="s">
        <v>11</v>
      </c>
      <c r="C843" s="3" t="s">
        <v>29</v>
      </c>
      <c r="D843" s="3">
        <v>1.1000000000000001</v>
      </c>
      <c r="E843" s="3" t="s">
        <v>31</v>
      </c>
      <c r="F843" s="4">
        <v>35000</v>
      </c>
      <c r="G843" s="4">
        <v>0</v>
      </c>
      <c r="H843" s="4">
        <v>0</v>
      </c>
      <c r="I843" s="4">
        <v>9292.76</v>
      </c>
      <c r="J843" s="4">
        <v>9292.76</v>
      </c>
    </row>
    <row r="844" spans="1:10">
      <c r="A844" s="3" t="s">
        <v>116</v>
      </c>
      <c r="B844" s="3" t="s">
        <v>11</v>
      </c>
      <c r="C844" s="3" t="s">
        <v>37</v>
      </c>
      <c r="D844" s="3">
        <v>1.1000000000000001</v>
      </c>
      <c r="E844" s="3" t="s">
        <v>44</v>
      </c>
      <c r="F844" s="4">
        <v>1000</v>
      </c>
      <c r="G844" s="4">
        <v>0</v>
      </c>
      <c r="H844" s="4">
        <v>0</v>
      </c>
      <c r="I844" s="4">
        <v>232</v>
      </c>
      <c r="J844" s="4">
        <v>232</v>
      </c>
    </row>
    <row r="845" spans="1:10">
      <c r="A845" s="3" t="s">
        <v>116</v>
      </c>
      <c r="B845" s="3" t="s">
        <v>11</v>
      </c>
      <c r="C845" s="3" t="s">
        <v>49</v>
      </c>
      <c r="D845" s="3">
        <v>1.1000000000000001</v>
      </c>
      <c r="E845" s="3" t="s">
        <v>50</v>
      </c>
      <c r="F845" s="4">
        <v>10000</v>
      </c>
      <c r="G845" s="4">
        <v>80000</v>
      </c>
      <c r="H845" s="4">
        <v>-16000</v>
      </c>
      <c r="I845" s="4">
        <v>370</v>
      </c>
      <c r="J845" s="4">
        <v>370</v>
      </c>
    </row>
    <row r="846" spans="1:10">
      <c r="A846" s="3" t="s">
        <v>116</v>
      </c>
      <c r="B846" s="3" t="s">
        <v>11</v>
      </c>
      <c r="C846" s="3" t="s">
        <v>51</v>
      </c>
      <c r="D846" s="3">
        <v>1.1000000000000001</v>
      </c>
      <c r="E846" s="3" t="s">
        <v>52</v>
      </c>
      <c r="F846" s="4">
        <v>5000</v>
      </c>
      <c r="G846" s="4">
        <v>0</v>
      </c>
      <c r="H846" s="4">
        <v>0</v>
      </c>
      <c r="I846" s="4">
        <v>0</v>
      </c>
      <c r="J846" s="4">
        <v>0</v>
      </c>
    </row>
    <row r="847" spans="1:10">
      <c r="A847" s="3" t="s">
        <v>116</v>
      </c>
      <c r="B847" s="3" t="s">
        <v>11</v>
      </c>
      <c r="C847" s="3" t="s">
        <v>58</v>
      </c>
      <c r="D847" s="3">
        <v>1.1000000000000001</v>
      </c>
      <c r="E847" s="3" t="s">
        <v>61</v>
      </c>
      <c r="F847" s="4">
        <v>3500</v>
      </c>
      <c r="G847" s="4">
        <v>0</v>
      </c>
      <c r="H847" s="4">
        <v>0</v>
      </c>
      <c r="I847" s="4">
        <v>0</v>
      </c>
      <c r="J847" s="4">
        <v>0</v>
      </c>
    </row>
    <row r="848" spans="1:10">
      <c r="A848" s="3" t="s">
        <v>116</v>
      </c>
      <c r="B848" s="3" t="s">
        <v>11</v>
      </c>
      <c r="C848" s="3" t="s">
        <v>62</v>
      </c>
      <c r="D848" s="3">
        <v>1.1000000000000001</v>
      </c>
      <c r="E848" s="3" t="s">
        <v>64</v>
      </c>
      <c r="F848" s="4">
        <v>6000</v>
      </c>
      <c r="G848" s="4">
        <v>15000</v>
      </c>
      <c r="H848" s="4">
        <v>0</v>
      </c>
      <c r="I848" s="4">
        <v>5791.8</v>
      </c>
      <c r="J848" s="4">
        <v>5791.8</v>
      </c>
    </row>
    <row r="849" spans="1:10">
      <c r="A849" s="3" t="s">
        <v>116</v>
      </c>
      <c r="B849" s="3" t="s">
        <v>11</v>
      </c>
      <c r="C849" s="3" t="s">
        <v>62</v>
      </c>
      <c r="D849" s="3">
        <v>1.1000000000000001</v>
      </c>
      <c r="E849" s="3" t="s">
        <v>63</v>
      </c>
      <c r="F849" s="4">
        <v>1000</v>
      </c>
      <c r="G849" s="4">
        <v>0</v>
      </c>
      <c r="H849" s="4">
        <v>0</v>
      </c>
      <c r="I849" s="4">
        <v>165.88</v>
      </c>
      <c r="J849" s="4">
        <v>165.88</v>
      </c>
    </row>
    <row r="850" spans="1:10">
      <c r="A850" s="3" t="s">
        <v>117</v>
      </c>
      <c r="B850" s="3" t="s">
        <v>11</v>
      </c>
      <c r="C850" s="3" t="s">
        <v>22</v>
      </c>
      <c r="D850" s="3">
        <v>1.1000000000000001</v>
      </c>
      <c r="E850" s="3" t="s">
        <v>23</v>
      </c>
      <c r="F850" s="4">
        <v>15000</v>
      </c>
      <c r="G850" s="4">
        <v>0</v>
      </c>
      <c r="H850" s="4">
        <v>0</v>
      </c>
      <c r="I850" s="4">
        <v>812</v>
      </c>
      <c r="J850" s="4">
        <v>812</v>
      </c>
    </row>
    <row r="851" spans="1:10">
      <c r="A851" s="3" t="s">
        <v>117</v>
      </c>
      <c r="B851" s="3" t="s">
        <v>11</v>
      </c>
      <c r="C851" s="3" t="s">
        <v>27</v>
      </c>
      <c r="D851" s="3">
        <v>1.1000000000000001</v>
      </c>
      <c r="E851" s="3" t="s">
        <v>28</v>
      </c>
      <c r="F851" s="4">
        <v>25000</v>
      </c>
      <c r="G851" s="4">
        <v>0</v>
      </c>
      <c r="H851" s="4">
        <v>0</v>
      </c>
      <c r="I851" s="4">
        <v>21402</v>
      </c>
      <c r="J851" s="4">
        <v>21402</v>
      </c>
    </row>
    <row r="852" spans="1:10">
      <c r="A852" s="3" t="s">
        <v>117</v>
      </c>
      <c r="B852" s="3" t="s">
        <v>11</v>
      </c>
      <c r="C852" s="3" t="s">
        <v>29</v>
      </c>
      <c r="D852" s="3">
        <v>1.1000000000000001</v>
      </c>
      <c r="E852" s="3" t="s">
        <v>31</v>
      </c>
      <c r="F852" s="4">
        <v>35000</v>
      </c>
      <c r="G852" s="4">
        <v>0</v>
      </c>
      <c r="H852" s="4">
        <v>0</v>
      </c>
      <c r="I852" s="4">
        <v>11692.8</v>
      </c>
      <c r="J852" s="4">
        <v>11692.8</v>
      </c>
    </row>
    <row r="853" spans="1:10">
      <c r="A853" s="3" t="s">
        <v>117</v>
      </c>
      <c r="B853" s="3" t="s">
        <v>11</v>
      </c>
      <c r="C853" s="3" t="s">
        <v>49</v>
      </c>
      <c r="D853" s="3">
        <v>1.1000000000000001</v>
      </c>
      <c r="E853" s="3" t="s">
        <v>50</v>
      </c>
      <c r="F853" s="4">
        <v>0</v>
      </c>
      <c r="G853" s="4">
        <v>80000</v>
      </c>
      <c r="H853" s="4">
        <v>-3000</v>
      </c>
      <c r="I853" s="4">
        <v>1304</v>
      </c>
      <c r="J853" s="4">
        <v>1304</v>
      </c>
    </row>
    <row r="854" spans="1:10">
      <c r="A854" s="3" t="s">
        <v>117</v>
      </c>
      <c r="B854" s="3" t="s">
        <v>11</v>
      </c>
      <c r="C854" s="3" t="s">
        <v>65</v>
      </c>
      <c r="D854" s="3">
        <v>1.1000000000000001</v>
      </c>
      <c r="E854" s="3" t="s">
        <v>66</v>
      </c>
      <c r="F854" s="4">
        <v>1000</v>
      </c>
      <c r="G854" s="4">
        <v>0</v>
      </c>
      <c r="H854" s="4">
        <v>0</v>
      </c>
      <c r="I854" s="4">
        <v>0</v>
      </c>
      <c r="J854" s="4">
        <v>0</v>
      </c>
    </row>
    <row r="855" spans="1:10">
      <c r="A855" s="3" t="s">
        <v>118</v>
      </c>
      <c r="B855" s="3" t="s">
        <v>11</v>
      </c>
      <c r="C855" s="3" t="s">
        <v>29</v>
      </c>
      <c r="D855" s="3">
        <v>1.1000000000000001</v>
      </c>
      <c r="E855" s="3" t="s">
        <v>31</v>
      </c>
      <c r="F855" s="4">
        <v>5000</v>
      </c>
      <c r="G855" s="4">
        <v>0</v>
      </c>
      <c r="H855" s="4">
        <v>0</v>
      </c>
      <c r="I855" s="4">
        <v>0</v>
      </c>
      <c r="J855" s="4">
        <v>0</v>
      </c>
    </row>
    <row r="856" spans="1:10">
      <c r="A856" s="3" t="s">
        <v>118</v>
      </c>
      <c r="B856" s="3" t="s">
        <v>11</v>
      </c>
      <c r="C856" s="3" t="s">
        <v>54</v>
      </c>
      <c r="D856" s="3">
        <v>1.1000000000000001</v>
      </c>
      <c r="E856" s="3" t="s">
        <v>55</v>
      </c>
      <c r="F856" s="4">
        <v>40000</v>
      </c>
      <c r="G856" s="4">
        <v>0</v>
      </c>
      <c r="H856" s="4">
        <v>-30000</v>
      </c>
      <c r="I856" s="4">
        <v>0</v>
      </c>
      <c r="J856" s="4">
        <v>0</v>
      </c>
    </row>
    <row r="857" spans="1:10">
      <c r="A857" s="3" t="s">
        <v>118</v>
      </c>
      <c r="B857" s="3" t="s">
        <v>11</v>
      </c>
      <c r="C857" s="3" t="s">
        <v>78</v>
      </c>
      <c r="D857" s="3">
        <v>1.1000000000000001</v>
      </c>
      <c r="E857" s="3" t="s">
        <v>79</v>
      </c>
      <c r="F857" s="4">
        <v>100000</v>
      </c>
      <c r="G857" s="4">
        <v>0</v>
      </c>
      <c r="H857" s="4">
        <v>0</v>
      </c>
      <c r="I857" s="4">
        <v>52208.12</v>
      </c>
      <c r="J857" s="4">
        <v>52208.12</v>
      </c>
    </row>
    <row r="858" spans="1:10">
      <c r="A858" s="3" t="s">
        <v>67</v>
      </c>
      <c r="B858" s="3" t="s">
        <v>11</v>
      </c>
      <c r="C858" s="3" t="s">
        <v>12</v>
      </c>
      <c r="D858" s="3">
        <v>1.1000000000000001</v>
      </c>
      <c r="E858" s="3" t="s">
        <v>13</v>
      </c>
      <c r="F858" s="4">
        <v>7500</v>
      </c>
      <c r="G858" s="4">
        <v>0</v>
      </c>
      <c r="H858" s="4">
        <v>0</v>
      </c>
      <c r="I858" s="4">
        <v>0</v>
      </c>
      <c r="J858" s="4">
        <v>0</v>
      </c>
    </row>
    <row r="859" spans="1:10">
      <c r="A859" s="3" t="s">
        <v>67</v>
      </c>
      <c r="B859" s="3" t="s">
        <v>11</v>
      </c>
      <c r="C859" s="3" t="s">
        <v>19</v>
      </c>
      <c r="D859" s="3">
        <v>1.1000000000000001</v>
      </c>
      <c r="E859" s="3" t="s">
        <v>20</v>
      </c>
      <c r="F859" s="4">
        <v>5000</v>
      </c>
      <c r="G859" s="4">
        <v>0</v>
      </c>
      <c r="H859" s="4">
        <v>0</v>
      </c>
      <c r="I859" s="4">
        <v>0</v>
      </c>
      <c r="J859" s="4">
        <v>0</v>
      </c>
    </row>
    <row r="860" spans="1:10">
      <c r="A860" s="3" t="s">
        <v>67</v>
      </c>
      <c r="B860" s="3" t="s">
        <v>11</v>
      </c>
      <c r="C860" s="3" t="s">
        <v>27</v>
      </c>
      <c r="D860" s="3">
        <v>1.1000000000000001</v>
      </c>
      <c r="E860" s="3" t="s">
        <v>28</v>
      </c>
      <c r="F860" s="4">
        <v>0</v>
      </c>
      <c r="G860" s="4">
        <v>2500</v>
      </c>
      <c r="H860" s="4">
        <v>0</v>
      </c>
      <c r="I860" s="4">
        <v>220.52</v>
      </c>
      <c r="J860" s="4">
        <v>220.52</v>
      </c>
    </row>
    <row r="861" spans="1:10">
      <c r="A861" s="3" t="s">
        <v>67</v>
      </c>
      <c r="B861" s="3" t="s">
        <v>11</v>
      </c>
      <c r="C861" s="3" t="s">
        <v>29</v>
      </c>
      <c r="D861" s="3">
        <v>1.1000000000000001</v>
      </c>
      <c r="E861" s="3" t="s">
        <v>30</v>
      </c>
      <c r="F861" s="4">
        <v>3000</v>
      </c>
      <c r="G861" s="4">
        <v>0</v>
      </c>
      <c r="H861" s="4">
        <v>-3000</v>
      </c>
      <c r="I861" s="4">
        <v>0</v>
      </c>
      <c r="J861" s="4">
        <v>0</v>
      </c>
    </row>
    <row r="862" spans="1:10">
      <c r="A862" s="3" t="s">
        <v>67</v>
      </c>
      <c r="B862" s="3" t="s">
        <v>11</v>
      </c>
      <c r="C862" s="3" t="s">
        <v>29</v>
      </c>
      <c r="D862" s="3">
        <v>1.1000000000000001</v>
      </c>
      <c r="E862" s="3" t="s">
        <v>31</v>
      </c>
      <c r="F862" s="4">
        <v>6000</v>
      </c>
      <c r="G862" s="4">
        <v>0</v>
      </c>
      <c r="H862" s="4">
        <v>0</v>
      </c>
      <c r="I862" s="4">
        <v>5240.25</v>
      </c>
      <c r="J862" s="4">
        <v>5240.25</v>
      </c>
    </row>
    <row r="863" spans="1:10">
      <c r="A863" s="3" t="s">
        <v>67</v>
      </c>
      <c r="B863" s="3" t="s">
        <v>11</v>
      </c>
      <c r="C863" s="3" t="s">
        <v>37</v>
      </c>
      <c r="D863" s="3">
        <v>1.1000000000000001</v>
      </c>
      <c r="E863" s="3" t="s">
        <v>41</v>
      </c>
      <c r="F863" s="4">
        <v>2000</v>
      </c>
      <c r="G863" s="4">
        <v>0</v>
      </c>
      <c r="H863" s="4">
        <v>0</v>
      </c>
      <c r="I863" s="4">
        <v>0</v>
      </c>
      <c r="J863" s="4">
        <v>0</v>
      </c>
    </row>
    <row r="864" spans="1:10">
      <c r="A864" s="3" t="s">
        <v>67</v>
      </c>
      <c r="B864" s="3" t="s">
        <v>11</v>
      </c>
      <c r="C864" s="3" t="s">
        <v>37</v>
      </c>
      <c r="D864" s="3">
        <v>1.1000000000000001</v>
      </c>
      <c r="E864" s="3" t="s">
        <v>42</v>
      </c>
      <c r="F864" s="4">
        <v>7000</v>
      </c>
      <c r="G864" s="4">
        <v>0</v>
      </c>
      <c r="H864" s="4">
        <v>0</v>
      </c>
      <c r="I864" s="4">
        <v>0</v>
      </c>
      <c r="J864" s="4">
        <v>0</v>
      </c>
    </row>
    <row r="865" spans="1:10">
      <c r="A865" s="3" t="s">
        <v>67</v>
      </c>
      <c r="B865" s="3" t="s">
        <v>11</v>
      </c>
      <c r="C865" s="3" t="s">
        <v>37</v>
      </c>
      <c r="D865" s="3">
        <v>1.1000000000000001</v>
      </c>
      <c r="E865" s="3" t="s">
        <v>44</v>
      </c>
      <c r="F865" s="4">
        <v>1000</v>
      </c>
      <c r="G865" s="4">
        <v>0</v>
      </c>
      <c r="H865" s="4">
        <v>0</v>
      </c>
      <c r="I865" s="4">
        <v>0</v>
      </c>
      <c r="J865" s="4">
        <v>0</v>
      </c>
    </row>
    <row r="866" spans="1:10">
      <c r="A866" s="3" t="s">
        <v>67</v>
      </c>
      <c r="B866" s="3" t="s">
        <v>11</v>
      </c>
      <c r="C866" s="3" t="s">
        <v>37</v>
      </c>
      <c r="D866" s="3">
        <v>1.1000000000000001</v>
      </c>
      <c r="E866" s="3" t="s">
        <v>46</v>
      </c>
      <c r="F866" s="4">
        <v>2500</v>
      </c>
      <c r="G866" s="4">
        <v>0</v>
      </c>
      <c r="H866" s="4">
        <v>0</v>
      </c>
      <c r="I866" s="4">
        <v>440.48</v>
      </c>
      <c r="J866" s="4">
        <v>440.48</v>
      </c>
    </row>
    <row r="867" spans="1:10">
      <c r="A867" s="3" t="s">
        <v>67</v>
      </c>
      <c r="B867" s="3" t="s">
        <v>11</v>
      </c>
      <c r="C867" s="3" t="s">
        <v>49</v>
      </c>
      <c r="D867" s="3">
        <v>1.1000000000000001</v>
      </c>
      <c r="E867" s="3" t="s">
        <v>50</v>
      </c>
      <c r="F867" s="4">
        <v>15000</v>
      </c>
      <c r="G867" s="4">
        <v>0</v>
      </c>
      <c r="H867" s="4">
        <v>0</v>
      </c>
      <c r="I867" s="4">
        <v>232</v>
      </c>
      <c r="J867" s="4">
        <v>232</v>
      </c>
    </row>
    <row r="868" spans="1:10">
      <c r="A868" s="3" t="s">
        <v>67</v>
      </c>
      <c r="B868" s="3" t="s">
        <v>11</v>
      </c>
      <c r="C868" s="3" t="s">
        <v>56</v>
      </c>
      <c r="D868" s="3">
        <v>1.1000000000000001</v>
      </c>
      <c r="E868" s="3" t="s">
        <v>57</v>
      </c>
      <c r="F868" s="4">
        <v>20000</v>
      </c>
      <c r="G868" s="4">
        <v>0</v>
      </c>
      <c r="H868" s="4">
        <v>0</v>
      </c>
      <c r="I868" s="4">
        <v>3268.8</v>
      </c>
      <c r="J868" s="4">
        <v>3268.8</v>
      </c>
    </row>
    <row r="869" spans="1:10">
      <c r="A869" s="3" t="s">
        <v>67</v>
      </c>
      <c r="B869" s="3" t="s">
        <v>11</v>
      </c>
      <c r="C869" s="3" t="s">
        <v>58</v>
      </c>
      <c r="D869" s="3">
        <v>1.1000000000000001</v>
      </c>
      <c r="E869" s="3" t="s">
        <v>60</v>
      </c>
      <c r="F869" s="4">
        <v>45000</v>
      </c>
      <c r="G869" s="4">
        <v>0</v>
      </c>
      <c r="H869" s="4">
        <v>-10000</v>
      </c>
      <c r="I869" s="4">
        <v>1322.4</v>
      </c>
      <c r="J869" s="4">
        <v>1322.4</v>
      </c>
    </row>
    <row r="870" spans="1:10">
      <c r="A870" s="3" t="s">
        <v>67</v>
      </c>
      <c r="B870" s="3" t="s">
        <v>11</v>
      </c>
      <c r="C870" s="3" t="s">
        <v>58</v>
      </c>
      <c r="D870" s="3">
        <v>1.1000000000000001</v>
      </c>
      <c r="E870" s="3" t="s">
        <v>61</v>
      </c>
      <c r="F870" s="4">
        <v>8500</v>
      </c>
      <c r="G870" s="4">
        <v>0</v>
      </c>
      <c r="H870" s="4">
        <v>0</v>
      </c>
      <c r="I870" s="4">
        <v>0</v>
      </c>
      <c r="J870" s="4">
        <v>0</v>
      </c>
    </row>
    <row r="871" spans="1:10">
      <c r="A871" s="3" t="s">
        <v>67</v>
      </c>
      <c r="B871" s="3" t="s">
        <v>11</v>
      </c>
      <c r="C871" s="3" t="s">
        <v>62</v>
      </c>
      <c r="D871" s="3">
        <v>1.1000000000000001</v>
      </c>
      <c r="E871" s="3" t="s">
        <v>64</v>
      </c>
      <c r="F871" s="4">
        <v>2500</v>
      </c>
      <c r="G871" s="4">
        <v>0</v>
      </c>
      <c r="H871" s="4">
        <v>0</v>
      </c>
      <c r="I871" s="4">
        <v>290.26</v>
      </c>
      <c r="J871" s="4">
        <v>290.26</v>
      </c>
    </row>
    <row r="872" spans="1:10">
      <c r="A872" s="3" t="s">
        <v>67</v>
      </c>
      <c r="B872" s="3" t="s">
        <v>11</v>
      </c>
      <c r="C872" s="3" t="s">
        <v>62</v>
      </c>
      <c r="D872" s="3">
        <v>1.1000000000000001</v>
      </c>
      <c r="E872" s="3" t="s">
        <v>63</v>
      </c>
      <c r="F872" s="4">
        <v>15000</v>
      </c>
      <c r="G872" s="4">
        <v>17000</v>
      </c>
      <c r="H872" s="4">
        <v>0</v>
      </c>
      <c r="I872" s="4">
        <v>128.99</v>
      </c>
      <c r="J872" s="4">
        <v>128.99</v>
      </c>
    </row>
    <row r="873" spans="1:10">
      <c r="A873" s="3" t="s">
        <v>67</v>
      </c>
      <c r="B873" s="3" t="s">
        <v>11</v>
      </c>
      <c r="C873" s="3" t="s">
        <v>65</v>
      </c>
      <c r="D873" s="3">
        <v>1.1000000000000001</v>
      </c>
      <c r="E873" s="3" t="s">
        <v>66</v>
      </c>
      <c r="F873" s="4">
        <v>15600</v>
      </c>
      <c r="G873" s="4">
        <v>0</v>
      </c>
      <c r="H873" s="4">
        <v>0</v>
      </c>
      <c r="I873" s="4">
        <v>4868.5200000000004</v>
      </c>
      <c r="J873" s="4">
        <v>4593.6000000000004</v>
      </c>
    </row>
    <row r="874" spans="1:10">
      <c r="A874" s="3" t="s">
        <v>67</v>
      </c>
      <c r="B874" s="3" t="s">
        <v>11</v>
      </c>
      <c r="C874" s="3" t="s">
        <v>71</v>
      </c>
      <c r="D874" s="3">
        <v>1.1000000000000001</v>
      </c>
      <c r="E874" s="3" t="s">
        <v>73</v>
      </c>
      <c r="F874" s="4">
        <v>18000</v>
      </c>
      <c r="G874" s="4">
        <v>6010.87</v>
      </c>
      <c r="H874" s="4">
        <v>0</v>
      </c>
      <c r="I874" s="4">
        <v>21924.25</v>
      </c>
      <c r="J874" s="4">
        <v>15881.36</v>
      </c>
    </row>
    <row r="875" spans="1:10">
      <c r="A875" s="3" t="s">
        <v>67</v>
      </c>
      <c r="B875" s="3" t="s">
        <v>11</v>
      </c>
      <c r="C875" s="3" t="s">
        <v>71</v>
      </c>
      <c r="D875" s="3">
        <v>1.1000000000000001</v>
      </c>
      <c r="E875" s="3" t="s">
        <v>74</v>
      </c>
      <c r="F875" s="4">
        <v>3500</v>
      </c>
      <c r="G875" s="4">
        <v>0</v>
      </c>
      <c r="H875" s="4">
        <v>0</v>
      </c>
      <c r="I875" s="4">
        <v>2048.16</v>
      </c>
      <c r="J875" s="4">
        <v>2048.16</v>
      </c>
    </row>
    <row r="876" spans="1:10">
      <c r="A876" s="3" t="s">
        <v>67</v>
      </c>
      <c r="B876" s="3" t="s">
        <v>11</v>
      </c>
      <c r="C876" s="3" t="s">
        <v>71</v>
      </c>
      <c r="D876" s="3">
        <v>1.1000000000000001</v>
      </c>
      <c r="E876" s="3" t="s">
        <v>75</v>
      </c>
      <c r="F876" s="4">
        <v>5000</v>
      </c>
      <c r="G876" s="4">
        <v>0</v>
      </c>
      <c r="H876" s="4">
        <v>0</v>
      </c>
      <c r="I876" s="4">
        <v>0</v>
      </c>
      <c r="J876" s="4">
        <v>0</v>
      </c>
    </row>
    <row r="877" spans="1:10">
      <c r="A877" s="3" t="s">
        <v>67</v>
      </c>
      <c r="B877" s="3" t="s">
        <v>11</v>
      </c>
      <c r="C877" s="3" t="s">
        <v>78</v>
      </c>
      <c r="D877" s="3">
        <v>1.1000000000000001</v>
      </c>
      <c r="E877" s="3" t="s">
        <v>79</v>
      </c>
      <c r="F877" s="4">
        <v>15000</v>
      </c>
      <c r="G877" s="4">
        <v>0</v>
      </c>
      <c r="H877" s="4">
        <v>0</v>
      </c>
      <c r="I877" s="4">
        <v>11014.2</v>
      </c>
      <c r="J877" s="4">
        <v>11014.2</v>
      </c>
    </row>
    <row r="878" spans="1:10">
      <c r="A878" s="3" t="s">
        <v>119</v>
      </c>
      <c r="B878" s="3" t="s">
        <v>11</v>
      </c>
      <c r="C878" s="3" t="s">
        <v>14</v>
      </c>
      <c r="D878" s="3">
        <v>2.5</v>
      </c>
      <c r="E878" s="3" t="s">
        <v>15</v>
      </c>
      <c r="F878" s="4">
        <v>0</v>
      </c>
      <c r="G878" s="4">
        <v>600000</v>
      </c>
      <c r="H878" s="4">
        <v>0</v>
      </c>
      <c r="I878" s="4">
        <v>559092.6</v>
      </c>
      <c r="J878" s="4">
        <v>296553</v>
      </c>
    </row>
    <row r="879" spans="1:10">
      <c r="A879" s="3" t="s">
        <v>119</v>
      </c>
      <c r="B879" s="3" t="s">
        <v>11</v>
      </c>
      <c r="C879" s="3" t="s">
        <v>29</v>
      </c>
      <c r="D879" s="3">
        <v>1.1000000000000001</v>
      </c>
      <c r="E879" s="3" t="s">
        <v>31</v>
      </c>
      <c r="F879" s="4">
        <v>0</v>
      </c>
      <c r="G879" s="4">
        <v>0</v>
      </c>
      <c r="H879" s="4">
        <v>0</v>
      </c>
      <c r="I879" s="4">
        <v>-332.82</v>
      </c>
      <c r="J879" s="4">
        <v>700.03</v>
      </c>
    </row>
    <row r="880" spans="1:10">
      <c r="A880" s="3" t="s">
        <v>119</v>
      </c>
      <c r="B880" s="3" t="s">
        <v>11</v>
      </c>
      <c r="C880" s="3" t="s">
        <v>29</v>
      </c>
      <c r="D880" s="3">
        <v>2.5</v>
      </c>
      <c r="E880" s="3" t="s">
        <v>31</v>
      </c>
      <c r="F880" s="4">
        <v>70000</v>
      </c>
      <c r="G880" s="4">
        <v>0</v>
      </c>
      <c r="H880" s="4">
        <v>0</v>
      </c>
      <c r="I880" s="4">
        <v>69584.27</v>
      </c>
      <c r="J880" s="4">
        <v>11887.13</v>
      </c>
    </row>
    <row r="881" spans="1:10">
      <c r="A881" s="3" t="s">
        <v>119</v>
      </c>
      <c r="B881" s="3" t="s">
        <v>11</v>
      </c>
      <c r="C881" s="3" t="s">
        <v>37</v>
      </c>
      <c r="D881" s="3">
        <v>1.1000000000000001</v>
      </c>
      <c r="E881" s="3" t="s">
        <v>47</v>
      </c>
      <c r="F881" s="4">
        <v>650000</v>
      </c>
      <c r="G881" s="4">
        <v>0</v>
      </c>
      <c r="H881" s="4">
        <v>-82000</v>
      </c>
      <c r="I881" s="4">
        <v>352012.34</v>
      </c>
      <c r="J881" s="4">
        <v>350532.24</v>
      </c>
    </row>
    <row r="882" spans="1:10">
      <c r="A882" s="3" t="s">
        <v>119</v>
      </c>
      <c r="B882" s="3" t="s">
        <v>11</v>
      </c>
      <c r="C882" s="3" t="s">
        <v>37</v>
      </c>
      <c r="D882" s="3">
        <v>2.5</v>
      </c>
      <c r="E882" s="3" t="s">
        <v>47</v>
      </c>
      <c r="F882" s="4">
        <v>16000000</v>
      </c>
      <c r="G882" s="4">
        <v>3700000</v>
      </c>
      <c r="H882" s="4">
        <v>0</v>
      </c>
      <c r="I882" s="4">
        <v>19663060.41</v>
      </c>
      <c r="J882" s="4">
        <v>19552683.079999998</v>
      </c>
    </row>
    <row r="883" spans="1:10">
      <c r="A883" s="3" t="s">
        <v>119</v>
      </c>
      <c r="B883" s="3" t="s">
        <v>11</v>
      </c>
      <c r="C883" s="3" t="s">
        <v>54</v>
      </c>
      <c r="D883" s="3">
        <v>1.1000000000000001</v>
      </c>
      <c r="E883" s="3" t="s">
        <v>55</v>
      </c>
      <c r="F883" s="4">
        <v>0</v>
      </c>
      <c r="G883" s="4">
        <v>231000</v>
      </c>
      <c r="H883" s="4">
        <v>0</v>
      </c>
      <c r="I883" s="4">
        <v>220332.15</v>
      </c>
      <c r="J883" s="4">
        <v>0</v>
      </c>
    </row>
    <row r="884" spans="1:10">
      <c r="A884" s="3" t="s">
        <v>119</v>
      </c>
      <c r="B884" s="3" t="s">
        <v>11</v>
      </c>
      <c r="C884" s="3" t="s">
        <v>62</v>
      </c>
      <c r="D884" s="3">
        <v>1.1000000000000001</v>
      </c>
      <c r="E884" s="3" t="s">
        <v>63</v>
      </c>
      <c r="F884" s="4">
        <v>0</v>
      </c>
      <c r="G884" s="4">
        <v>20000</v>
      </c>
      <c r="H884" s="4">
        <v>0</v>
      </c>
      <c r="I884" s="4">
        <v>592.83000000000004</v>
      </c>
      <c r="J884" s="4">
        <v>592.83000000000004</v>
      </c>
    </row>
    <row r="885" spans="1:10">
      <c r="A885" s="3" t="s">
        <v>119</v>
      </c>
      <c r="B885" s="3" t="s">
        <v>11</v>
      </c>
      <c r="C885" s="3" t="s">
        <v>71</v>
      </c>
      <c r="D885" s="3">
        <v>1.1000000000000001</v>
      </c>
      <c r="E885" s="3" t="s">
        <v>73</v>
      </c>
      <c r="F885" s="4">
        <v>500000</v>
      </c>
      <c r="G885" s="4">
        <v>0</v>
      </c>
      <c r="H885" s="4">
        <v>-129445.7</v>
      </c>
      <c r="I885" s="4">
        <v>0</v>
      </c>
      <c r="J885" s="4">
        <v>0</v>
      </c>
    </row>
    <row r="886" spans="1:10">
      <c r="A886" s="3" t="s">
        <v>119</v>
      </c>
      <c r="B886" s="3" t="s">
        <v>11</v>
      </c>
      <c r="C886" s="3" t="s">
        <v>78</v>
      </c>
      <c r="D886" s="3">
        <v>1.1000000000000001</v>
      </c>
      <c r="E886" s="3" t="s">
        <v>79</v>
      </c>
      <c r="F886" s="4">
        <v>7500</v>
      </c>
      <c r="G886" s="4">
        <v>25000</v>
      </c>
      <c r="H886" s="4">
        <v>0</v>
      </c>
      <c r="I886" s="4">
        <v>11195</v>
      </c>
      <c r="J886" s="4">
        <v>11195</v>
      </c>
    </row>
    <row r="887" spans="1:10">
      <c r="A887" s="3" t="s">
        <v>69</v>
      </c>
      <c r="B887" s="3" t="s">
        <v>11</v>
      </c>
      <c r="C887" s="3" t="s">
        <v>19</v>
      </c>
      <c r="D887" s="3">
        <v>1.1000000000000001</v>
      </c>
      <c r="E887" s="3" t="s">
        <v>21</v>
      </c>
      <c r="F887" s="4">
        <v>0</v>
      </c>
      <c r="G887" s="4">
        <v>5000</v>
      </c>
      <c r="H887" s="4">
        <v>0</v>
      </c>
      <c r="I887" s="4">
        <v>0</v>
      </c>
      <c r="J887" s="4">
        <v>0</v>
      </c>
    </row>
    <row r="888" spans="1:10">
      <c r="A888" s="3" t="s">
        <v>69</v>
      </c>
      <c r="B888" s="3" t="s">
        <v>11</v>
      </c>
      <c r="C888" s="3" t="s">
        <v>24</v>
      </c>
      <c r="D888" s="3">
        <v>1.1000000000000001</v>
      </c>
      <c r="E888" s="3" t="s">
        <v>26</v>
      </c>
      <c r="F888" s="4">
        <v>15000</v>
      </c>
      <c r="G888" s="4">
        <v>0</v>
      </c>
      <c r="H888" s="4">
        <v>0</v>
      </c>
      <c r="I888" s="4">
        <v>0</v>
      </c>
      <c r="J888" s="4">
        <v>0</v>
      </c>
    </row>
    <row r="889" spans="1:10">
      <c r="A889" s="3" t="s">
        <v>69</v>
      </c>
      <c r="B889" s="3" t="s">
        <v>11</v>
      </c>
      <c r="C889" s="3" t="s">
        <v>27</v>
      </c>
      <c r="D889" s="3">
        <v>1.1000000000000001</v>
      </c>
      <c r="E889" s="3" t="s">
        <v>28</v>
      </c>
      <c r="F889" s="4">
        <v>0</v>
      </c>
      <c r="G889" s="4">
        <v>65000</v>
      </c>
      <c r="H889" s="4">
        <v>0</v>
      </c>
      <c r="I889" s="4">
        <v>0</v>
      </c>
      <c r="J889" s="4">
        <v>0</v>
      </c>
    </row>
    <row r="890" spans="1:10">
      <c r="A890" s="3" t="s">
        <v>69</v>
      </c>
      <c r="B890" s="3" t="s">
        <v>11</v>
      </c>
      <c r="C890" s="3" t="s">
        <v>29</v>
      </c>
      <c r="D890" s="3">
        <v>2.5</v>
      </c>
      <c r="E890" s="3" t="s">
        <v>31</v>
      </c>
      <c r="F890" s="4">
        <v>2000000</v>
      </c>
      <c r="G890" s="4">
        <v>728192</v>
      </c>
      <c r="H890" s="4">
        <v>0</v>
      </c>
      <c r="I890" s="4">
        <v>2685722.2</v>
      </c>
      <c r="J890" s="4">
        <v>1965919</v>
      </c>
    </row>
    <row r="891" spans="1:10">
      <c r="A891" s="3" t="s">
        <v>69</v>
      </c>
      <c r="B891" s="3" t="s">
        <v>11</v>
      </c>
      <c r="C891" s="3" t="s">
        <v>34</v>
      </c>
      <c r="D891" s="3">
        <v>1.1000000000000001</v>
      </c>
      <c r="E891" s="3" t="s">
        <v>36</v>
      </c>
      <c r="F891" s="4">
        <v>15000</v>
      </c>
      <c r="G891" s="4">
        <v>0</v>
      </c>
      <c r="H891" s="4">
        <v>0</v>
      </c>
      <c r="I891" s="4">
        <v>0</v>
      </c>
      <c r="J891" s="4">
        <v>0</v>
      </c>
    </row>
    <row r="892" spans="1:10">
      <c r="A892" s="3" t="s">
        <v>69</v>
      </c>
      <c r="B892" s="3" t="s">
        <v>11</v>
      </c>
      <c r="C892" s="3" t="s">
        <v>37</v>
      </c>
      <c r="D892" s="3">
        <v>1.1000000000000001</v>
      </c>
      <c r="E892" s="3" t="s">
        <v>43</v>
      </c>
      <c r="F892" s="4">
        <v>30000</v>
      </c>
      <c r="G892" s="4">
        <v>0</v>
      </c>
      <c r="H892" s="4">
        <v>0</v>
      </c>
      <c r="I892" s="4">
        <v>0</v>
      </c>
      <c r="J892" s="4">
        <v>0</v>
      </c>
    </row>
    <row r="893" spans="1:10">
      <c r="A893" s="3" t="s">
        <v>69</v>
      </c>
      <c r="B893" s="3" t="s">
        <v>11</v>
      </c>
      <c r="C893" s="3" t="s">
        <v>37</v>
      </c>
      <c r="D893" s="3">
        <v>1.1000000000000001</v>
      </c>
      <c r="E893" s="3" t="s">
        <v>39</v>
      </c>
      <c r="F893" s="4">
        <v>800000</v>
      </c>
      <c r="G893" s="4">
        <v>812020.44</v>
      </c>
      <c r="H893" s="4">
        <v>0</v>
      </c>
      <c r="I893" s="4">
        <v>798787.6</v>
      </c>
      <c r="J893" s="4">
        <v>798787.6</v>
      </c>
    </row>
    <row r="894" spans="1:10">
      <c r="A894" s="3" t="s">
        <v>69</v>
      </c>
      <c r="B894" s="3" t="s">
        <v>11</v>
      </c>
      <c r="C894" s="3" t="s">
        <v>37</v>
      </c>
      <c r="D894" s="3">
        <v>1.1000000000000001</v>
      </c>
      <c r="E894" s="3" t="s">
        <v>46</v>
      </c>
      <c r="F894" s="4">
        <v>25000</v>
      </c>
      <c r="G894" s="4">
        <v>0</v>
      </c>
      <c r="H894" s="4">
        <v>0</v>
      </c>
      <c r="I894" s="4">
        <v>0</v>
      </c>
      <c r="J894" s="4">
        <v>0</v>
      </c>
    </row>
    <row r="895" spans="1:10">
      <c r="A895" s="3" t="s">
        <v>69</v>
      </c>
      <c r="B895" s="3" t="s">
        <v>11</v>
      </c>
      <c r="C895" s="3" t="s">
        <v>49</v>
      </c>
      <c r="D895" s="3">
        <v>1.1000000000000001</v>
      </c>
      <c r="E895" s="3" t="s">
        <v>50</v>
      </c>
      <c r="F895" s="4">
        <v>15000</v>
      </c>
      <c r="G895" s="4">
        <v>0</v>
      </c>
      <c r="H895" s="4">
        <v>0</v>
      </c>
      <c r="I895" s="4">
        <v>14981.4</v>
      </c>
      <c r="J895" s="4">
        <v>14981.4</v>
      </c>
    </row>
    <row r="896" spans="1:10">
      <c r="A896" s="3" t="s">
        <v>69</v>
      </c>
      <c r="B896" s="3" t="s">
        <v>11</v>
      </c>
      <c r="C896" s="3" t="s">
        <v>51</v>
      </c>
      <c r="D896" s="3">
        <v>1.1000000000000001</v>
      </c>
      <c r="E896" s="3" t="s">
        <v>53</v>
      </c>
      <c r="F896" s="4">
        <v>20000</v>
      </c>
      <c r="G896" s="4">
        <v>0</v>
      </c>
      <c r="H896" s="4">
        <v>0</v>
      </c>
      <c r="I896" s="4">
        <v>0</v>
      </c>
      <c r="J896" s="4">
        <v>0</v>
      </c>
    </row>
    <row r="897" spans="1:10">
      <c r="A897" s="3" t="s">
        <v>69</v>
      </c>
      <c r="B897" s="3" t="s">
        <v>11</v>
      </c>
      <c r="C897" s="3" t="s">
        <v>58</v>
      </c>
      <c r="D897" s="3">
        <v>1.1000000000000001</v>
      </c>
      <c r="E897" s="3" t="s">
        <v>59</v>
      </c>
      <c r="F897" s="4">
        <v>35000</v>
      </c>
      <c r="G897" s="4">
        <v>0</v>
      </c>
      <c r="H897" s="4">
        <v>-35000</v>
      </c>
      <c r="I897" s="4">
        <v>0</v>
      </c>
      <c r="J897" s="4">
        <v>0</v>
      </c>
    </row>
    <row r="898" spans="1:10">
      <c r="A898" s="3" t="s">
        <v>69</v>
      </c>
      <c r="B898" s="3" t="s">
        <v>11</v>
      </c>
      <c r="C898" s="3" t="s">
        <v>58</v>
      </c>
      <c r="D898" s="3">
        <v>1.1000000000000001</v>
      </c>
      <c r="E898" s="3" t="s">
        <v>61</v>
      </c>
      <c r="F898" s="4">
        <v>25000</v>
      </c>
      <c r="G898" s="4">
        <v>0</v>
      </c>
      <c r="H898" s="4">
        <v>-25000</v>
      </c>
      <c r="I898" s="4">
        <v>0</v>
      </c>
      <c r="J898" s="4">
        <v>0</v>
      </c>
    </row>
    <row r="899" spans="1:10">
      <c r="A899" s="3" t="s">
        <v>69</v>
      </c>
      <c r="B899" s="3" t="s">
        <v>11</v>
      </c>
      <c r="C899" s="3" t="s">
        <v>67</v>
      </c>
      <c r="D899" s="3">
        <v>1.1000000000000001</v>
      </c>
      <c r="E899" s="3" t="s">
        <v>68</v>
      </c>
      <c r="F899" s="4">
        <v>58000</v>
      </c>
      <c r="G899" s="4">
        <v>0</v>
      </c>
      <c r="H899" s="4">
        <v>0</v>
      </c>
      <c r="I899" s="4">
        <v>45045.05</v>
      </c>
      <c r="J899" s="4">
        <v>45045.05</v>
      </c>
    </row>
    <row r="900" spans="1:10">
      <c r="A900" s="3" t="s">
        <v>69</v>
      </c>
      <c r="B900" s="3" t="s">
        <v>11</v>
      </c>
      <c r="C900" s="3" t="s">
        <v>71</v>
      </c>
      <c r="D900" s="3">
        <v>1.1000000000000001</v>
      </c>
      <c r="E900" s="3" t="s">
        <v>73</v>
      </c>
      <c r="F900" s="4">
        <v>1500000</v>
      </c>
      <c r="G900" s="4">
        <v>0</v>
      </c>
      <c r="H900" s="4">
        <v>-1100000</v>
      </c>
      <c r="I900" s="4">
        <v>208.8</v>
      </c>
      <c r="J900" s="4">
        <v>208.8</v>
      </c>
    </row>
    <row r="901" spans="1:10">
      <c r="A901" s="3" t="s">
        <v>69</v>
      </c>
      <c r="B901" s="3" t="s">
        <v>11</v>
      </c>
      <c r="C901" s="3" t="s">
        <v>76</v>
      </c>
      <c r="D901" s="3">
        <v>1.1000000000000001</v>
      </c>
      <c r="E901" s="3" t="s">
        <v>77</v>
      </c>
      <c r="F901" s="4">
        <v>2000000</v>
      </c>
      <c r="G901" s="4">
        <v>0</v>
      </c>
      <c r="H901" s="4">
        <v>0</v>
      </c>
      <c r="I901" s="4">
        <v>1900213.52</v>
      </c>
      <c r="J901" s="4">
        <v>1900213.52</v>
      </c>
    </row>
    <row r="902" spans="1:10">
      <c r="A902" s="3" t="s">
        <v>69</v>
      </c>
      <c r="B902" s="3" t="s">
        <v>11</v>
      </c>
      <c r="C902" s="3" t="s">
        <v>76</v>
      </c>
      <c r="D902" s="3">
        <v>1.5</v>
      </c>
      <c r="E902" s="3" t="s">
        <v>77</v>
      </c>
      <c r="F902" s="4">
        <v>0</v>
      </c>
      <c r="G902" s="4">
        <v>300000</v>
      </c>
      <c r="H902" s="4">
        <v>0</v>
      </c>
      <c r="I902" s="4">
        <v>279977.59999999998</v>
      </c>
      <c r="J902" s="4">
        <v>279977.59999999998</v>
      </c>
    </row>
    <row r="903" spans="1:10">
      <c r="A903" s="3" t="s">
        <v>120</v>
      </c>
      <c r="B903" s="3" t="s">
        <v>11</v>
      </c>
      <c r="C903" s="3" t="s">
        <v>12</v>
      </c>
      <c r="D903" s="3">
        <v>1.1000000000000001</v>
      </c>
      <c r="E903" s="3" t="s">
        <v>13</v>
      </c>
      <c r="F903" s="4">
        <v>2500</v>
      </c>
      <c r="G903" s="4">
        <v>10000</v>
      </c>
      <c r="H903" s="4">
        <v>0</v>
      </c>
      <c r="I903" s="4">
        <v>8282.4</v>
      </c>
      <c r="J903" s="4">
        <v>8282.4</v>
      </c>
    </row>
    <row r="904" spans="1:10">
      <c r="A904" s="3" t="s">
        <v>120</v>
      </c>
      <c r="B904" s="3" t="s">
        <v>11</v>
      </c>
      <c r="C904" s="3" t="s">
        <v>24</v>
      </c>
      <c r="D904" s="3">
        <v>1.1000000000000001</v>
      </c>
      <c r="E904" s="3" t="s">
        <v>25</v>
      </c>
      <c r="F904" s="4">
        <v>2500</v>
      </c>
      <c r="G904" s="4">
        <v>0</v>
      </c>
      <c r="H904" s="4">
        <v>0</v>
      </c>
      <c r="I904" s="4">
        <v>798</v>
      </c>
      <c r="J904" s="4">
        <v>798</v>
      </c>
    </row>
    <row r="905" spans="1:10">
      <c r="A905" s="3" t="s">
        <v>120</v>
      </c>
      <c r="B905" s="3" t="s">
        <v>11</v>
      </c>
      <c r="C905" s="3" t="s">
        <v>27</v>
      </c>
      <c r="D905" s="3">
        <v>1.1000000000000001</v>
      </c>
      <c r="E905" s="3" t="s">
        <v>28</v>
      </c>
      <c r="F905" s="4">
        <v>45000</v>
      </c>
      <c r="G905" s="4">
        <v>0</v>
      </c>
      <c r="H905" s="4">
        <v>0</v>
      </c>
      <c r="I905" s="4">
        <v>4699.51</v>
      </c>
      <c r="J905" s="4">
        <v>4699.51</v>
      </c>
    </row>
    <row r="906" spans="1:10">
      <c r="A906" s="3" t="s">
        <v>120</v>
      </c>
      <c r="B906" s="3" t="s">
        <v>11</v>
      </c>
      <c r="C906" s="3" t="s">
        <v>29</v>
      </c>
      <c r="D906" s="3">
        <v>1.1000000000000001</v>
      </c>
      <c r="E906" s="3" t="s">
        <v>31</v>
      </c>
      <c r="F906" s="4">
        <v>7000</v>
      </c>
      <c r="G906" s="4">
        <v>6000</v>
      </c>
      <c r="H906" s="4">
        <v>0</v>
      </c>
      <c r="I906" s="4">
        <v>6627</v>
      </c>
      <c r="J906" s="4">
        <v>6627</v>
      </c>
    </row>
    <row r="907" spans="1:10">
      <c r="A907" s="3" t="s">
        <v>120</v>
      </c>
      <c r="B907" s="3" t="s">
        <v>11</v>
      </c>
      <c r="C907" s="3" t="s">
        <v>29</v>
      </c>
      <c r="D907" s="3">
        <v>2.5</v>
      </c>
      <c r="E907" s="3" t="s">
        <v>31</v>
      </c>
      <c r="F907" s="4">
        <v>1000000</v>
      </c>
      <c r="G907" s="4">
        <v>18748.78</v>
      </c>
      <c r="H907" s="4">
        <v>0</v>
      </c>
      <c r="I907" s="4">
        <v>999108.32</v>
      </c>
      <c r="J907" s="4">
        <v>160776</v>
      </c>
    </row>
    <row r="908" spans="1:10">
      <c r="A908" s="3" t="s">
        <v>120</v>
      </c>
      <c r="B908" s="3" t="s">
        <v>11</v>
      </c>
      <c r="C908" s="3" t="s">
        <v>34</v>
      </c>
      <c r="D908" s="3">
        <v>1.1000000000000001</v>
      </c>
      <c r="E908" s="3" t="s">
        <v>36</v>
      </c>
      <c r="F908" s="4">
        <v>0</v>
      </c>
      <c r="G908" s="4">
        <v>300</v>
      </c>
      <c r="H908" s="4">
        <v>0</v>
      </c>
      <c r="I908" s="4">
        <v>260</v>
      </c>
      <c r="J908" s="4">
        <v>0</v>
      </c>
    </row>
    <row r="909" spans="1:10">
      <c r="A909" s="3" t="s">
        <v>120</v>
      </c>
      <c r="B909" s="3" t="s">
        <v>11</v>
      </c>
      <c r="C909" s="3" t="s">
        <v>37</v>
      </c>
      <c r="D909" s="3">
        <v>1.1000000000000001</v>
      </c>
      <c r="E909" s="3" t="s">
        <v>41</v>
      </c>
      <c r="F909" s="4">
        <v>7000</v>
      </c>
      <c r="G909" s="4">
        <v>0</v>
      </c>
      <c r="H909" s="4">
        <v>0</v>
      </c>
      <c r="I909" s="4">
        <v>0</v>
      </c>
      <c r="J909" s="4">
        <v>0</v>
      </c>
    </row>
    <row r="910" spans="1:10">
      <c r="A910" s="3" t="s">
        <v>120</v>
      </c>
      <c r="B910" s="3" t="s">
        <v>11</v>
      </c>
      <c r="C910" s="3" t="s">
        <v>37</v>
      </c>
      <c r="D910" s="3">
        <v>1.1000000000000001</v>
      </c>
      <c r="E910" s="3" t="s">
        <v>43</v>
      </c>
      <c r="F910" s="4">
        <v>20000</v>
      </c>
      <c r="G910" s="4">
        <v>0</v>
      </c>
      <c r="H910" s="4">
        <v>0</v>
      </c>
      <c r="I910" s="4">
        <v>0</v>
      </c>
      <c r="J910" s="4">
        <v>0</v>
      </c>
    </row>
    <row r="911" spans="1:10">
      <c r="A911" s="3" t="s">
        <v>120</v>
      </c>
      <c r="B911" s="3" t="s">
        <v>11</v>
      </c>
      <c r="C911" s="3" t="s">
        <v>37</v>
      </c>
      <c r="D911" s="3">
        <v>1.1000000000000001</v>
      </c>
      <c r="E911" s="3" t="s">
        <v>39</v>
      </c>
      <c r="F911" s="4">
        <v>500000</v>
      </c>
      <c r="G911" s="4">
        <v>0</v>
      </c>
      <c r="H911" s="4">
        <v>-500000</v>
      </c>
      <c r="I911" s="4">
        <v>0</v>
      </c>
      <c r="J911" s="4">
        <v>0</v>
      </c>
    </row>
    <row r="912" spans="1:10">
      <c r="A912" s="3" t="s">
        <v>120</v>
      </c>
      <c r="B912" s="3" t="s">
        <v>11</v>
      </c>
      <c r="C912" s="3" t="s">
        <v>37</v>
      </c>
      <c r="D912" s="3">
        <v>1.1000000000000001</v>
      </c>
      <c r="E912" s="3" t="s">
        <v>46</v>
      </c>
      <c r="F912" s="4">
        <v>5500</v>
      </c>
      <c r="G912" s="4">
        <v>0</v>
      </c>
      <c r="H912" s="4">
        <v>0</v>
      </c>
      <c r="I912" s="4">
        <v>0</v>
      </c>
      <c r="J912" s="4">
        <v>0</v>
      </c>
    </row>
    <row r="913" spans="1:10">
      <c r="A913" s="3" t="s">
        <v>120</v>
      </c>
      <c r="B913" s="3" t="s">
        <v>11</v>
      </c>
      <c r="C913" s="3" t="s">
        <v>37</v>
      </c>
      <c r="D913" s="3">
        <v>1.5</v>
      </c>
      <c r="E913" s="3" t="s">
        <v>46</v>
      </c>
      <c r="F913" s="4">
        <v>0</v>
      </c>
      <c r="G913" s="4">
        <v>44500</v>
      </c>
      <c r="H913" s="4">
        <v>0</v>
      </c>
      <c r="I913" s="4">
        <v>0</v>
      </c>
      <c r="J913" s="4">
        <v>0</v>
      </c>
    </row>
    <row r="914" spans="1:10">
      <c r="A914" s="3" t="s">
        <v>120</v>
      </c>
      <c r="B914" s="3" t="s">
        <v>11</v>
      </c>
      <c r="C914" s="3" t="s">
        <v>49</v>
      </c>
      <c r="D914" s="3">
        <v>1.1000000000000001</v>
      </c>
      <c r="E914" s="3" t="s">
        <v>50</v>
      </c>
      <c r="F914" s="4">
        <v>55000</v>
      </c>
      <c r="G914" s="4">
        <v>0</v>
      </c>
      <c r="H914" s="4">
        <v>0</v>
      </c>
      <c r="I914" s="4">
        <v>4506.6000000000004</v>
      </c>
      <c r="J914" s="4">
        <v>4506.6000000000004</v>
      </c>
    </row>
    <row r="915" spans="1:10">
      <c r="A915" s="3" t="s">
        <v>120</v>
      </c>
      <c r="B915" s="3" t="s">
        <v>11</v>
      </c>
      <c r="C915" s="3" t="s">
        <v>51</v>
      </c>
      <c r="D915" s="3">
        <v>1.1000000000000001</v>
      </c>
      <c r="E915" s="3" t="s">
        <v>52</v>
      </c>
      <c r="F915" s="4">
        <v>25000</v>
      </c>
      <c r="G915" s="4">
        <v>0</v>
      </c>
      <c r="H915" s="4">
        <v>0</v>
      </c>
      <c r="I915" s="4">
        <v>0</v>
      </c>
      <c r="J915" s="4">
        <v>0</v>
      </c>
    </row>
    <row r="916" spans="1:10">
      <c r="A916" s="3" t="s">
        <v>120</v>
      </c>
      <c r="B916" s="3" t="s">
        <v>11</v>
      </c>
      <c r="C916" s="3" t="s">
        <v>56</v>
      </c>
      <c r="D916" s="3">
        <v>1.1000000000000001</v>
      </c>
      <c r="E916" s="3" t="s">
        <v>57</v>
      </c>
      <c r="F916" s="4">
        <v>20000</v>
      </c>
      <c r="G916" s="4">
        <v>0</v>
      </c>
      <c r="H916" s="4">
        <v>0</v>
      </c>
      <c r="I916" s="4">
        <v>3649.94</v>
      </c>
      <c r="J916" s="4">
        <v>3649.94</v>
      </c>
    </row>
    <row r="917" spans="1:10">
      <c r="A917" s="3" t="s">
        <v>120</v>
      </c>
      <c r="B917" s="3" t="s">
        <v>11</v>
      </c>
      <c r="C917" s="3" t="s">
        <v>58</v>
      </c>
      <c r="D917" s="3">
        <v>1.1000000000000001</v>
      </c>
      <c r="E917" s="3" t="s">
        <v>59</v>
      </c>
      <c r="F917" s="4">
        <v>10400</v>
      </c>
      <c r="G917" s="4">
        <v>85000</v>
      </c>
      <c r="H917" s="4">
        <v>0</v>
      </c>
      <c r="I917" s="4">
        <v>31139.25</v>
      </c>
      <c r="J917" s="4">
        <v>31139.25</v>
      </c>
    </row>
    <row r="918" spans="1:10">
      <c r="A918" s="3" t="s">
        <v>120</v>
      </c>
      <c r="B918" s="3" t="s">
        <v>11</v>
      </c>
      <c r="C918" s="3" t="s">
        <v>58</v>
      </c>
      <c r="D918" s="3">
        <v>1.1000000000000001</v>
      </c>
      <c r="E918" s="3" t="s">
        <v>60</v>
      </c>
      <c r="F918" s="4">
        <v>0</v>
      </c>
      <c r="G918" s="4">
        <v>300000</v>
      </c>
      <c r="H918" s="4">
        <v>0</v>
      </c>
      <c r="I918" s="4">
        <v>0</v>
      </c>
      <c r="J918" s="4">
        <v>0</v>
      </c>
    </row>
    <row r="919" spans="1:10">
      <c r="A919" s="3" t="s">
        <v>120</v>
      </c>
      <c r="B919" s="3" t="s">
        <v>11</v>
      </c>
      <c r="C919" s="3" t="s">
        <v>58</v>
      </c>
      <c r="D919" s="3">
        <v>1.1000000000000001</v>
      </c>
      <c r="E919" s="3" t="s">
        <v>61</v>
      </c>
      <c r="F919" s="4">
        <v>8500</v>
      </c>
      <c r="G919" s="4">
        <v>0</v>
      </c>
      <c r="H919" s="4">
        <v>0</v>
      </c>
      <c r="I919" s="4">
        <v>0</v>
      </c>
      <c r="J919" s="4">
        <v>0</v>
      </c>
    </row>
    <row r="920" spans="1:10">
      <c r="A920" s="3" t="s">
        <v>120</v>
      </c>
      <c r="B920" s="3" t="s">
        <v>11</v>
      </c>
      <c r="C920" s="3" t="s">
        <v>62</v>
      </c>
      <c r="D920" s="3">
        <v>1.1000000000000001</v>
      </c>
      <c r="E920" s="3" t="s">
        <v>64</v>
      </c>
      <c r="F920" s="4">
        <v>1000</v>
      </c>
      <c r="G920" s="4">
        <v>0</v>
      </c>
      <c r="H920" s="4">
        <v>0</v>
      </c>
      <c r="I920" s="4">
        <v>672.8</v>
      </c>
      <c r="J920" s="4">
        <v>672.8</v>
      </c>
    </row>
    <row r="921" spans="1:10">
      <c r="A921" s="3" t="s">
        <v>120</v>
      </c>
      <c r="B921" s="3" t="s">
        <v>11</v>
      </c>
      <c r="C921" s="3" t="s">
        <v>62</v>
      </c>
      <c r="D921" s="3">
        <v>1.1000000000000001</v>
      </c>
      <c r="E921" s="3" t="s">
        <v>63</v>
      </c>
      <c r="F921" s="4">
        <v>5000</v>
      </c>
      <c r="G921" s="4">
        <v>0</v>
      </c>
      <c r="H921" s="4">
        <v>0</v>
      </c>
      <c r="I921" s="4">
        <v>802.72</v>
      </c>
      <c r="J921" s="4">
        <v>802.72</v>
      </c>
    </row>
    <row r="922" spans="1:10">
      <c r="A922" s="3" t="s">
        <v>120</v>
      </c>
      <c r="B922" s="3" t="s">
        <v>11</v>
      </c>
      <c r="C922" s="3" t="s">
        <v>65</v>
      </c>
      <c r="D922" s="3">
        <v>1.1000000000000001</v>
      </c>
      <c r="E922" s="3" t="s">
        <v>66</v>
      </c>
      <c r="F922" s="4">
        <v>1500</v>
      </c>
      <c r="G922" s="4">
        <v>5000</v>
      </c>
      <c r="H922" s="4">
        <v>0</v>
      </c>
      <c r="I922" s="4">
        <v>469.6</v>
      </c>
      <c r="J922" s="4">
        <v>301.60000000000002</v>
      </c>
    </row>
    <row r="923" spans="1:10">
      <c r="A923" s="3" t="s">
        <v>120</v>
      </c>
      <c r="B923" s="3" t="s">
        <v>11</v>
      </c>
      <c r="C923" s="3" t="s">
        <v>71</v>
      </c>
      <c r="D923" s="3">
        <v>1.1000000000000001</v>
      </c>
      <c r="E923" s="3" t="s">
        <v>73</v>
      </c>
      <c r="F923" s="4">
        <v>2500</v>
      </c>
      <c r="G923" s="4">
        <v>0</v>
      </c>
      <c r="H923" s="4">
        <v>0</v>
      </c>
      <c r="I923" s="4">
        <v>1508</v>
      </c>
      <c r="J923" s="4">
        <v>1508</v>
      </c>
    </row>
    <row r="924" spans="1:10">
      <c r="A924" s="3" t="s">
        <v>120</v>
      </c>
      <c r="B924" s="3" t="s">
        <v>11</v>
      </c>
      <c r="C924" s="3" t="s">
        <v>71</v>
      </c>
      <c r="D924" s="3">
        <v>1.1000000000000001</v>
      </c>
      <c r="E924" s="3" t="s">
        <v>75</v>
      </c>
      <c r="F924" s="4">
        <v>2500</v>
      </c>
      <c r="G924" s="4">
        <v>0</v>
      </c>
      <c r="H924" s="4">
        <v>0</v>
      </c>
      <c r="I924" s="4">
        <v>0</v>
      </c>
      <c r="J924" s="4">
        <v>0</v>
      </c>
    </row>
    <row r="925" spans="1:10">
      <c r="A925" s="3" t="s">
        <v>120</v>
      </c>
      <c r="B925" s="3" t="s">
        <v>11</v>
      </c>
      <c r="C925" s="3" t="s">
        <v>76</v>
      </c>
      <c r="D925" s="3">
        <v>1.1000000000000001</v>
      </c>
      <c r="E925" s="3" t="s">
        <v>77</v>
      </c>
      <c r="F925" s="4">
        <v>380000</v>
      </c>
      <c r="G925" s="4">
        <v>500000</v>
      </c>
      <c r="H925" s="4">
        <v>0</v>
      </c>
      <c r="I925" s="4">
        <v>484373.08</v>
      </c>
      <c r="J925" s="4">
        <v>484373.08</v>
      </c>
    </row>
    <row r="926" spans="1:10">
      <c r="A926" s="3" t="s">
        <v>120</v>
      </c>
      <c r="B926" s="3" t="s">
        <v>11</v>
      </c>
      <c r="C926" s="3" t="s">
        <v>76</v>
      </c>
      <c r="D926" s="3">
        <v>1.5</v>
      </c>
      <c r="E926" s="3" t="s">
        <v>77</v>
      </c>
      <c r="F926" s="4">
        <v>0</v>
      </c>
      <c r="G926" s="4">
        <v>400000</v>
      </c>
      <c r="H926" s="4">
        <v>0</v>
      </c>
      <c r="I926" s="4">
        <v>398164.2</v>
      </c>
      <c r="J926" s="4">
        <v>398164.2</v>
      </c>
    </row>
    <row r="927" spans="1:10">
      <c r="A927" s="3" t="s">
        <v>120</v>
      </c>
      <c r="B927" s="3" t="s">
        <v>11</v>
      </c>
      <c r="C927" s="3" t="s">
        <v>78</v>
      </c>
      <c r="D927" s="3">
        <v>1.1000000000000001</v>
      </c>
      <c r="E927" s="3" t="s">
        <v>79</v>
      </c>
      <c r="F927" s="4">
        <v>25000</v>
      </c>
      <c r="G927" s="4">
        <v>0</v>
      </c>
      <c r="H927" s="4">
        <v>0</v>
      </c>
      <c r="I927" s="4">
        <v>10486.21</v>
      </c>
      <c r="J927" s="4">
        <v>10486.21</v>
      </c>
    </row>
    <row r="928" spans="1:10">
      <c r="A928" s="3" t="s">
        <v>121</v>
      </c>
      <c r="B928" s="3" t="s">
        <v>11</v>
      </c>
      <c r="C928" s="3" t="s">
        <v>29</v>
      </c>
      <c r="D928" s="3">
        <v>1.1000000000000001</v>
      </c>
      <c r="E928" s="3" t="s">
        <v>31</v>
      </c>
      <c r="F928" s="4">
        <v>20000</v>
      </c>
      <c r="G928" s="4">
        <v>0</v>
      </c>
      <c r="H928" s="4">
        <v>0</v>
      </c>
      <c r="I928" s="4">
        <v>9600</v>
      </c>
      <c r="J928" s="4">
        <v>9600</v>
      </c>
    </row>
    <row r="929" spans="1:10">
      <c r="A929" s="3" t="s">
        <v>121</v>
      </c>
      <c r="B929" s="3" t="s">
        <v>11</v>
      </c>
      <c r="C929" s="3" t="s">
        <v>62</v>
      </c>
      <c r="D929" s="3">
        <v>1.1000000000000001</v>
      </c>
      <c r="E929" s="3" t="s">
        <v>64</v>
      </c>
      <c r="F929" s="4">
        <v>350000</v>
      </c>
      <c r="G929" s="4">
        <v>0</v>
      </c>
      <c r="H929" s="4">
        <v>-30000</v>
      </c>
      <c r="I929" s="4">
        <v>58931.8</v>
      </c>
      <c r="J929" s="4">
        <v>58931.8</v>
      </c>
    </row>
    <row r="930" spans="1:10">
      <c r="A930" s="3" t="s">
        <v>121</v>
      </c>
      <c r="B930" s="3" t="s">
        <v>11</v>
      </c>
      <c r="C930" s="3" t="s">
        <v>67</v>
      </c>
      <c r="D930" s="3">
        <v>1.1000000000000001</v>
      </c>
      <c r="E930" s="3" t="s">
        <v>68</v>
      </c>
      <c r="F930" s="4">
        <v>10000</v>
      </c>
      <c r="G930" s="4">
        <v>0</v>
      </c>
      <c r="H930" s="4">
        <v>0</v>
      </c>
      <c r="I930" s="4">
        <v>0</v>
      </c>
      <c r="J930" s="4">
        <v>0</v>
      </c>
    </row>
    <row r="931" spans="1:10">
      <c r="A931" s="3" t="s">
        <v>122</v>
      </c>
      <c r="B931" s="3" t="s">
        <v>11</v>
      </c>
      <c r="C931" s="3" t="s">
        <v>12</v>
      </c>
      <c r="D931" s="3">
        <v>1.1000000000000001</v>
      </c>
      <c r="E931" s="3" t="s">
        <v>13</v>
      </c>
      <c r="F931" s="4">
        <v>3500</v>
      </c>
      <c r="G931" s="4">
        <v>0</v>
      </c>
      <c r="H931" s="4">
        <v>0</v>
      </c>
      <c r="I931" s="4">
        <v>0</v>
      </c>
      <c r="J931" s="4">
        <v>0</v>
      </c>
    </row>
    <row r="932" spans="1:10">
      <c r="A932" s="3" t="s">
        <v>122</v>
      </c>
      <c r="B932" s="3" t="s">
        <v>11</v>
      </c>
      <c r="C932" s="3" t="s">
        <v>27</v>
      </c>
      <c r="D932" s="3">
        <v>1.1000000000000001</v>
      </c>
      <c r="E932" s="3" t="s">
        <v>28</v>
      </c>
      <c r="F932" s="4">
        <v>220000</v>
      </c>
      <c r="G932" s="4">
        <v>0</v>
      </c>
      <c r="H932" s="4">
        <v>0</v>
      </c>
      <c r="I932" s="4">
        <v>0</v>
      </c>
      <c r="J932" s="4">
        <v>0</v>
      </c>
    </row>
    <row r="933" spans="1:10">
      <c r="A933" s="3" t="s">
        <v>122</v>
      </c>
      <c r="B933" s="3" t="s">
        <v>11</v>
      </c>
      <c r="C933" s="3" t="s">
        <v>37</v>
      </c>
      <c r="D933" s="3">
        <v>1.1000000000000001</v>
      </c>
      <c r="E933" s="3" t="s">
        <v>42</v>
      </c>
      <c r="F933" s="4">
        <v>5000</v>
      </c>
      <c r="G933" s="4">
        <v>0</v>
      </c>
      <c r="H933" s="4">
        <v>0</v>
      </c>
      <c r="I933" s="4">
        <v>1608.92</v>
      </c>
      <c r="J933" s="4">
        <v>1608.92</v>
      </c>
    </row>
    <row r="934" spans="1:10">
      <c r="A934" s="3" t="s">
        <v>122</v>
      </c>
      <c r="B934" s="3" t="s">
        <v>11</v>
      </c>
      <c r="C934" s="3" t="s">
        <v>37</v>
      </c>
      <c r="D934" s="3">
        <v>1.1000000000000001</v>
      </c>
      <c r="E934" s="3" t="s">
        <v>46</v>
      </c>
      <c r="F934" s="4">
        <v>0</v>
      </c>
      <c r="G934" s="4">
        <v>800</v>
      </c>
      <c r="H934" s="4">
        <v>0</v>
      </c>
      <c r="I934" s="4">
        <v>0</v>
      </c>
      <c r="J934" s="4">
        <v>0</v>
      </c>
    </row>
    <row r="935" spans="1:10">
      <c r="A935" s="3" t="s">
        <v>122</v>
      </c>
      <c r="B935" s="3" t="s">
        <v>11</v>
      </c>
      <c r="C935" s="3" t="s">
        <v>54</v>
      </c>
      <c r="D935" s="3">
        <v>1.1000000000000001</v>
      </c>
      <c r="E935" s="3" t="s">
        <v>55</v>
      </c>
      <c r="F935" s="4">
        <v>2500</v>
      </c>
      <c r="G935" s="4">
        <v>0</v>
      </c>
      <c r="H935" s="4">
        <v>0</v>
      </c>
      <c r="I935" s="4">
        <v>0</v>
      </c>
      <c r="J935" s="4">
        <v>0</v>
      </c>
    </row>
    <row r="936" spans="1:10">
      <c r="A936" s="3" t="s">
        <v>122</v>
      </c>
      <c r="B936" s="3" t="s">
        <v>11</v>
      </c>
      <c r="C936" s="3" t="s">
        <v>58</v>
      </c>
      <c r="D936" s="3">
        <v>1.1000000000000001</v>
      </c>
      <c r="E936" s="3" t="s">
        <v>61</v>
      </c>
      <c r="F936" s="4">
        <v>4000</v>
      </c>
      <c r="G936" s="4">
        <v>0</v>
      </c>
      <c r="H936" s="4">
        <v>0</v>
      </c>
      <c r="I936" s="4">
        <v>0</v>
      </c>
      <c r="J936" s="4">
        <v>0</v>
      </c>
    </row>
    <row r="937" spans="1:10">
      <c r="A937" s="3" t="s">
        <v>122</v>
      </c>
      <c r="B937" s="3" t="s">
        <v>11</v>
      </c>
      <c r="C937" s="3" t="s">
        <v>65</v>
      </c>
      <c r="D937" s="3">
        <v>1.1000000000000001</v>
      </c>
      <c r="E937" s="3" t="s">
        <v>66</v>
      </c>
      <c r="F937" s="4">
        <v>30000</v>
      </c>
      <c r="G937" s="4">
        <v>0</v>
      </c>
      <c r="H937" s="4">
        <v>0</v>
      </c>
      <c r="I937" s="4">
        <v>638.66999999999996</v>
      </c>
      <c r="J937" s="4">
        <v>638.66999999999996</v>
      </c>
    </row>
    <row r="938" spans="1:10">
      <c r="A938" s="3" t="s">
        <v>123</v>
      </c>
      <c r="B938" s="3" t="s">
        <v>11</v>
      </c>
      <c r="C938" s="3" t="s">
        <v>29</v>
      </c>
      <c r="D938" s="3">
        <v>1.1000000000000001</v>
      </c>
      <c r="E938" s="3" t="s">
        <v>31</v>
      </c>
      <c r="F938" s="4">
        <v>0</v>
      </c>
      <c r="G938" s="4">
        <v>150000</v>
      </c>
      <c r="H938" s="4">
        <v>-72510</v>
      </c>
      <c r="I938" s="4">
        <v>72917.600000000006</v>
      </c>
      <c r="J938" s="4">
        <v>72917.600000000006</v>
      </c>
    </row>
    <row r="939" spans="1:10">
      <c r="A939" s="3" t="s">
        <v>123</v>
      </c>
      <c r="B939" s="3" t="s">
        <v>11</v>
      </c>
      <c r="C939" s="3" t="s">
        <v>29</v>
      </c>
      <c r="D939" s="3">
        <v>2.5</v>
      </c>
      <c r="E939" s="3" t="s">
        <v>31</v>
      </c>
      <c r="F939" s="4">
        <v>0</v>
      </c>
      <c r="G939" s="4">
        <v>150000</v>
      </c>
      <c r="H939" s="4">
        <v>0</v>
      </c>
      <c r="I939" s="4">
        <v>149361.60000000001</v>
      </c>
      <c r="J939" s="4">
        <v>149361.60000000001</v>
      </c>
    </row>
    <row r="940" spans="1:10">
      <c r="A940" s="3" t="s">
        <v>124</v>
      </c>
      <c r="B940" s="3" t="s">
        <v>11</v>
      </c>
      <c r="C940" s="3" t="s">
        <v>29</v>
      </c>
      <c r="D940" s="3">
        <v>2.5</v>
      </c>
      <c r="E940" s="3" t="s">
        <v>31</v>
      </c>
      <c r="F940" s="4">
        <v>1000000</v>
      </c>
      <c r="G940" s="4">
        <v>0</v>
      </c>
      <c r="H940" s="4">
        <v>-1000000</v>
      </c>
      <c r="I940" s="4">
        <v>0</v>
      </c>
      <c r="J940" s="4">
        <v>0</v>
      </c>
    </row>
    <row r="941" spans="1:10">
      <c r="A941" s="3" t="s">
        <v>125</v>
      </c>
      <c r="B941" s="3" t="s">
        <v>11</v>
      </c>
      <c r="C941" s="3" t="s">
        <v>29</v>
      </c>
      <c r="D941" s="3">
        <v>2.5</v>
      </c>
      <c r="E941" s="3" t="s">
        <v>31</v>
      </c>
      <c r="F941" s="4">
        <v>500000</v>
      </c>
      <c r="G941" s="4">
        <v>1630000</v>
      </c>
      <c r="H941" s="4">
        <v>0</v>
      </c>
      <c r="I941" s="4">
        <v>2129903.36</v>
      </c>
      <c r="J941" s="4">
        <v>2129903.36</v>
      </c>
    </row>
    <row r="942" spans="1:10">
      <c r="A942" s="3" t="s">
        <v>126</v>
      </c>
      <c r="B942" s="3" t="s">
        <v>11</v>
      </c>
      <c r="C942" s="3" t="s">
        <v>12</v>
      </c>
      <c r="D942" s="3">
        <v>1.1000000000000001</v>
      </c>
      <c r="E942" s="3" t="s">
        <v>13</v>
      </c>
      <c r="F942" s="4">
        <v>5000</v>
      </c>
      <c r="G942" s="4">
        <v>0</v>
      </c>
      <c r="H942" s="4">
        <v>0</v>
      </c>
      <c r="I942" s="4">
        <v>0</v>
      </c>
      <c r="J942" s="4">
        <v>0</v>
      </c>
    </row>
    <row r="943" spans="1:10">
      <c r="A943" s="3" t="s">
        <v>126</v>
      </c>
      <c r="B943" s="3" t="s">
        <v>11</v>
      </c>
      <c r="C943" s="3" t="s">
        <v>14</v>
      </c>
      <c r="D943" s="3">
        <v>1.1000000000000001</v>
      </c>
      <c r="E943" s="3" t="s">
        <v>15</v>
      </c>
      <c r="F943" s="4">
        <v>5000</v>
      </c>
      <c r="G943" s="4">
        <v>0</v>
      </c>
      <c r="H943" s="4">
        <v>0</v>
      </c>
      <c r="I943" s="4">
        <v>0</v>
      </c>
      <c r="J943" s="4">
        <v>0</v>
      </c>
    </row>
    <row r="944" spans="1:10">
      <c r="A944" s="3" t="s">
        <v>126</v>
      </c>
      <c r="B944" s="3" t="s">
        <v>11</v>
      </c>
      <c r="C944" s="3" t="s">
        <v>22</v>
      </c>
      <c r="D944" s="3">
        <v>1.1000000000000001</v>
      </c>
      <c r="E944" s="3" t="s">
        <v>23</v>
      </c>
      <c r="F944" s="4">
        <v>5000</v>
      </c>
      <c r="G944" s="4">
        <v>0</v>
      </c>
      <c r="H944" s="4">
        <v>-5000</v>
      </c>
      <c r="I944" s="4">
        <v>0</v>
      </c>
      <c r="J944" s="4">
        <v>0</v>
      </c>
    </row>
    <row r="945" spans="1:10">
      <c r="A945" s="3" t="s">
        <v>126</v>
      </c>
      <c r="B945" s="3" t="s">
        <v>11</v>
      </c>
      <c r="C945" s="3" t="s">
        <v>24</v>
      </c>
      <c r="D945" s="3">
        <v>1.1000000000000001</v>
      </c>
      <c r="E945" s="3" t="s">
        <v>26</v>
      </c>
      <c r="F945" s="4">
        <v>5200</v>
      </c>
      <c r="G945" s="4">
        <v>0</v>
      </c>
      <c r="H945" s="4">
        <v>0</v>
      </c>
      <c r="I945" s="4">
        <v>0</v>
      </c>
      <c r="J945" s="4">
        <v>0</v>
      </c>
    </row>
    <row r="946" spans="1:10">
      <c r="A946" s="3" t="s">
        <v>126</v>
      </c>
      <c r="B946" s="3" t="s">
        <v>11</v>
      </c>
      <c r="C946" s="3" t="s">
        <v>27</v>
      </c>
      <c r="D946" s="3">
        <v>1.1000000000000001</v>
      </c>
      <c r="E946" s="3" t="s">
        <v>28</v>
      </c>
      <c r="F946" s="4">
        <v>0</v>
      </c>
      <c r="G946" s="4">
        <v>3000</v>
      </c>
      <c r="H946" s="4">
        <v>0</v>
      </c>
      <c r="I946" s="4">
        <v>0</v>
      </c>
      <c r="J946" s="4">
        <v>0</v>
      </c>
    </row>
    <row r="947" spans="1:10">
      <c r="A947" s="3" t="s">
        <v>126</v>
      </c>
      <c r="B947" s="3" t="s">
        <v>11</v>
      </c>
      <c r="C947" s="3" t="s">
        <v>29</v>
      </c>
      <c r="D947" s="3">
        <v>1.1000000000000001</v>
      </c>
      <c r="E947" s="3" t="s">
        <v>31</v>
      </c>
      <c r="F947" s="4">
        <v>8000</v>
      </c>
      <c r="G947" s="4">
        <v>0</v>
      </c>
      <c r="H947" s="4">
        <v>0</v>
      </c>
      <c r="I947" s="4">
        <v>333.38</v>
      </c>
      <c r="J947" s="4">
        <v>333.38</v>
      </c>
    </row>
    <row r="948" spans="1:10">
      <c r="A948" s="3" t="s">
        <v>126</v>
      </c>
      <c r="B948" s="3" t="s">
        <v>11</v>
      </c>
      <c r="C948" s="3" t="s">
        <v>34</v>
      </c>
      <c r="D948" s="3">
        <v>1.1000000000000001</v>
      </c>
      <c r="E948" s="3" t="s">
        <v>36</v>
      </c>
      <c r="F948" s="4">
        <v>3500</v>
      </c>
      <c r="G948" s="4">
        <v>0</v>
      </c>
      <c r="H948" s="4">
        <v>-300</v>
      </c>
      <c r="I948" s="4">
        <v>75</v>
      </c>
      <c r="J948" s="4">
        <v>75</v>
      </c>
    </row>
    <row r="949" spans="1:10">
      <c r="A949" s="3" t="s">
        <v>126</v>
      </c>
      <c r="B949" s="3" t="s">
        <v>11</v>
      </c>
      <c r="C949" s="3" t="s">
        <v>37</v>
      </c>
      <c r="D949" s="3">
        <v>1.1000000000000001</v>
      </c>
      <c r="E949" s="3" t="s">
        <v>42</v>
      </c>
      <c r="F949" s="4">
        <v>25000</v>
      </c>
      <c r="G949" s="4">
        <v>132948</v>
      </c>
      <c r="H949" s="4">
        <v>0</v>
      </c>
      <c r="I949" s="4">
        <v>70759.759999999995</v>
      </c>
      <c r="J949" s="4">
        <v>70759.759999999995</v>
      </c>
    </row>
    <row r="950" spans="1:10">
      <c r="A950" s="3" t="s">
        <v>126</v>
      </c>
      <c r="B950" s="3" t="s">
        <v>11</v>
      </c>
      <c r="C950" s="3" t="s">
        <v>37</v>
      </c>
      <c r="D950" s="3">
        <v>1.1000000000000001</v>
      </c>
      <c r="E950" s="3" t="s">
        <v>45</v>
      </c>
      <c r="F950" s="4">
        <v>7500</v>
      </c>
      <c r="G950" s="4">
        <v>0</v>
      </c>
      <c r="H950" s="4">
        <v>0</v>
      </c>
      <c r="I950" s="4">
        <v>580</v>
      </c>
      <c r="J950" s="4">
        <v>580</v>
      </c>
    </row>
    <row r="951" spans="1:10">
      <c r="A951" s="3" t="s">
        <v>126</v>
      </c>
      <c r="B951" s="3" t="s">
        <v>11</v>
      </c>
      <c r="C951" s="3" t="s">
        <v>37</v>
      </c>
      <c r="D951" s="3">
        <v>1.1000000000000001</v>
      </c>
      <c r="E951" s="3" t="s">
        <v>46</v>
      </c>
      <c r="F951" s="4">
        <v>32500</v>
      </c>
      <c r="G951" s="4">
        <v>12000</v>
      </c>
      <c r="H951" s="4">
        <v>0</v>
      </c>
      <c r="I951" s="4">
        <v>26707.81</v>
      </c>
      <c r="J951" s="4">
        <v>26707.81</v>
      </c>
    </row>
    <row r="952" spans="1:10">
      <c r="A952" s="3" t="s">
        <v>126</v>
      </c>
      <c r="B952" s="3" t="s">
        <v>11</v>
      </c>
      <c r="C952" s="3" t="s">
        <v>37</v>
      </c>
      <c r="D952" s="3">
        <v>1.5</v>
      </c>
      <c r="E952" s="3" t="s">
        <v>46</v>
      </c>
      <c r="F952" s="4">
        <v>0</v>
      </c>
      <c r="G952" s="4">
        <v>67500</v>
      </c>
      <c r="H952" s="4">
        <v>0</v>
      </c>
      <c r="I952" s="4">
        <v>40277</v>
      </c>
      <c r="J952" s="4">
        <v>40277</v>
      </c>
    </row>
    <row r="953" spans="1:10">
      <c r="A953" s="3" t="s">
        <v>126</v>
      </c>
      <c r="B953" s="3" t="s">
        <v>11</v>
      </c>
      <c r="C953" s="3" t="s">
        <v>49</v>
      </c>
      <c r="D953" s="3">
        <v>1.1000000000000001</v>
      </c>
      <c r="E953" s="3" t="s">
        <v>50</v>
      </c>
      <c r="F953" s="4">
        <v>30000</v>
      </c>
      <c r="G953" s="4">
        <v>0</v>
      </c>
      <c r="H953" s="4">
        <v>0</v>
      </c>
      <c r="I953" s="4">
        <v>3480</v>
      </c>
      <c r="J953" s="4">
        <v>3480</v>
      </c>
    </row>
    <row r="954" spans="1:10">
      <c r="A954" s="3" t="s">
        <v>126</v>
      </c>
      <c r="B954" s="3" t="s">
        <v>11</v>
      </c>
      <c r="C954" s="3" t="s">
        <v>51</v>
      </c>
      <c r="D954" s="3">
        <v>1.1000000000000001</v>
      </c>
      <c r="E954" s="3" t="s">
        <v>52</v>
      </c>
      <c r="F954" s="4">
        <v>35000</v>
      </c>
      <c r="G954" s="4">
        <v>0</v>
      </c>
      <c r="H954" s="4">
        <v>-10000</v>
      </c>
      <c r="I954" s="4">
        <v>0</v>
      </c>
      <c r="J954" s="4">
        <v>0</v>
      </c>
    </row>
    <row r="955" spans="1:10">
      <c r="A955" s="3" t="s">
        <v>126</v>
      </c>
      <c r="B955" s="3" t="s">
        <v>11</v>
      </c>
      <c r="C955" s="3" t="s">
        <v>54</v>
      </c>
      <c r="D955" s="3">
        <v>1.1000000000000001</v>
      </c>
      <c r="E955" s="3" t="s">
        <v>55</v>
      </c>
      <c r="F955" s="4">
        <v>7500</v>
      </c>
      <c r="G955" s="4">
        <v>0</v>
      </c>
      <c r="H955" s="4">
        <v>0</v>
      </c>
      <c r="I955" s="4">
        <v>0</v>
      </c>
      <c r="J955" s="4">
        <v>0</v>
      </c>
    </row>
    <row r="956" spans="1:10">
      <c r="A956" s="3" t="s">
        <v>126</v>
      </c>
      <c r="B956" s="3" t="s">
        <v>11</v>
      </c>
      <c r="C956" s="3" t="s">
        <v>56</v>
      </c>
      <c r="D956" s="3">
        <v>1.1000000000000001</v>
      </c>
      <c r="E956" s="3" t="s">
        <v>57</v>
      </c>
      <c r="F956" s="4">
        <v>25000</v>
      </c>
      <c r="G956" s="4">
        <v>0</v>
      </c>
      <c r="H956" s="4">
        <v>0</v>
      </c>
      <c r="I956" s="4">
        <v>610.16</v>
      </c>
      <c r="J956" s="4">
        <v>610.16</v>
      </c>
    </row>
    <row r="957" spans="1:10">
      <c r="A957" s="3" t="s">
        <v>126</v>
      </c>
      <c r="B957" s="3" t="s">
        <v>11</v>
      </c>
      <c r="C957" s="3" t="s">
        <v>58</v>
      </c>
      <c r="D957" s="3">
        <v>1.1000000000000001</v>
      </c>
      <c r="E957" s="3" t="s">
        <v>59</v>
      </c>
      <c r="F957" s="4">
        <v>26000</v>
      </c>
      <c r="G957" s="4">
        <v>30000</v>
      </c>
      <c r="H957" s="4">
        <v>0</v>
      </c>
      <c r="I957" s="4">
        <v>4033.97</v>
      </c>
      <c r="J957" s="4">
        <v>4033.97</v>
      </c>
    </row>
    <row r="958" spans="1:10">
      <c r="A958" s="3" t="s">
        <v>126</v>
      </c>
      <c r="B958" s="3" t="s">
        <v>11</v>
      </c>
      <c r="C958" s="3" t="s">
        <v>58</v>
      </c>
      <c r="D958" s="3">
        <v>1.1000000000000001</v>
      </c>
      <c r="E958" s="3" t="s">
        <v>60</v>
      </c>
      <c r="F958" s="4">
        <v>7500</v>
      </c>
      <c r="G958" s="4">
        <v>0</v>
      </c>
      <c r="H958" s="4">
        <v>0</v>
      </c>
      <c r="I958" s="4">
        <v>0</v>
      </c>
      <c r="J958" s="4">
        <v>0</v>
      </c>
    </row>
    <row r="959" spans="1:10">
      <c r="A959" s="3" t="s">
        <v>126</v>
      </c>
      <c r="B959" s="3" t="s">
        <v>11</v>
      </c>
      <c r="C959" s="3" t="s">
        <v>58</v>
      </c>
      <c r="D959" s="3">
        <v>1.1000000000000001</v>
      </c>
      <c r="E959" s="3" t="s">
        <v>61</v>
      </c>
      <c r="F959" s="4">
        <v>90000</v>
      </c>
      <c r="G959" s="4">
        <v>0</v>
      </c>
      <c r="H959" s="4">
        <v>0</v>
      </c>
      <c r="I959" s="4">
        <v>8553.7099999999991</v>
      </c>
      <c r="J959" s="4">
        <v>8553.7099999999991</v>
      </c>
    </row>
    <row r="960" spans="1:10">
      <c r="A960" s="3" t="s">
        <v>126</v>
      </c>
      <c r="B960" s="3" t="s">
        <v>11</v>
      </c>
      <c r="C960" s="3" t="s">
        <v>62</v>
      </c>
      <c r="D960" s="3">
        <v>1.1000000000000001</v>
      </c>
      <c r="E960" s="3" t="s">
        <v>64</v>
      </c>
      <c r="F960" s="4">
        <v>5000</v>
      </c>
      <c r="G960" s="4">
        <v>30000</v>
      </c>
      <c r="H960" s="4">
        <v>0</v>
      </c>
      <c r="I960" s="4">
        <v>58</v>
      </c>
      <c r="J960" s="4">
        <v>58</v>
      </c>
    </row>
    <row r="961" spans="1:10">
      <c r="A961" s="3" t="s">
        <v>126</v>
      </c>
      <c r="B961" s="3" t="s">
        <v>11</v>
      </c>
      <c r="C961" s="3" t="s">
        <v>62</v>
      </c>
      <c r="D961" s="3">
        <v>1.1000000000000001</v>
      </c>
      <c r="E961" s="3" t="s">
        <v>63</v>
      </c>
      <c r="F961" s="4">
        <v>5000</v>
      </c>
      <c r="G961" s="4">
        <v>0</v>
      </c>
      <c r="H961" s="4">
        <v>0</v>
      </c>
      <c r="I961" s="4">
        <v>110</v>
      </c>
      <c r="J961" s="4">
        <v>110</v>
      </c>
    </row>
    <row r="962" spans="1:10">
      <c r="A962" s="3" t="s">
        <v>126</v>
      </c>
      <c r="B962" s="3" t="s">
        <v>11</v>
      </c>
      <c r="C962" s="3" t="s">
        <v>65</v>
      </c>
      <c r="D962" s="3">
        <v>1.1000000000000001</v>
      </c>
      <c r="E962" s="3" t="s">
        <v>66</v>
      </c>
      <c r="F962" s="4">
        <v>10400</v>
      </c>
      <c r="G962" s="4">
        <v>15000</v>
      </c>
      <c r="H962" s="4">
        <v>0</v>
      </c>
      <c r="I962" s="4">
        <v>1119.03</v>
      </c>
      <c r="J962" s="4">
        <v>1068</v>
      </c>
    </row>
    <row r="963" spans="1:10">
      <c r="A963" s="3" t="s">
        <v>126</v>
      </c>
      <c r="B963" s="3" t="s">
        <v>11</v>
      </c>
      <c r="C963" s="3" t="s">
        <v>69</v>
      </c>
      <c r="D963" s="3">
        <v>1.1000000000000001</v>
      </c>
      <c r="E963" s="3" t="s">
        <v>70</v>
      </c>
      <c r="F963" s="4">
        <v>10000</v>
      </c>
      <c r="G963" s="4">
        <v>0</v>
      </c>
      <c r="H963" s="4">
        <v>0</v>
      </c>
      <c r="I963" s="4">
        <v>8612.48</v>
      </c>
      <c r="J963" s="4">
        <v>8612.48</v>
      </c>
    </row>
    <row r="964" spans="1:10">
      <c r="A964" s="3" t="s">
        <v>126</v>
      </c>
      <c r="B964" s="3" t="s">
        <v>11</v>
      </c>
      <c r="C964" s="3" t="s">
        <v>71</v>
      </c>
      <c r="D964" s="3">
        <v>1.1000000000000001</v>
      </c>
      <c r="E964" s="3" t="s">
        <v>73</v>
      </c>
      <c r="F964" s="4">
        <v>5200</v>
      </c>
      <c r="G964" s="4">
        <v>0</v>
      </c>
      <c r="H964" s="4">
        <v>0</v>
      </c>
      <c r="I964" s="4">
        <v>3834.63</v>
      </c>
      <c r="J964" s="4">
        <v>3534.63</v>
      </c>
    </row>
    <row r="965" spans="1:10">
      <c r="A965" s="3" t="s">
        <v>126</v>
      </c>
      <c r="B965" s="3" t="s">
        <v>11</v>
      </c>
      <c r="C965" s="3" t="s">
        <v>71</v>
      </c>
      <c r="D965" s="3">
        <v>1.1000000000000001</v>
      </c>
      <c r="E965" s="3" t="s">
        <v>74</v>
      </c>
      <c r="F965" s="4">
        <v>4500</v>
      </c>
      <c r="G965" s="4">
        <v>0</v>
      </c>
      <c r="H965" s="4">
        <v>0</v>
      </c>
      <c r="I965" s="4">
        <v>0</v>
      </c>
      <c r="J965" s="4">
        <v>0</v>
      </c>
    </row>
    <row r="966" spans="1:10">
      <c r="A966" s="3" t="s">
        <v>126</v>
      </c>
      <c r="B966" s="3" t="s">
        <v>11</v>
      </c>
      <c r="C966" s="3" t="s">
        <v>71</v>
      </c>
      <c r="D966" s="3">
        <v>1.1000000000000001</v>
      </c>
      <c r="E966" s="3" t="s">
        <v>75</v>
      </c>
      <c r="F966" s="4">
        <v>11000</v>
      </c>
      <c r="G966" s="4">
        <v>0</v>
      </c>
      <c r="H966" s="4">
        <v>0</v>
      </c>
      <c r="I966" s="4">
        <v>7975</v>
      </c>
      <c r="J966" s="4">
        <v>7975</v>
      </c>
    </row>
    <row r="967" spans="1:10">
      <c r="A967" s="3" t="s">
        <v>126</v>
      </c>
      <c r="B967" s="3" t="s">
        <v>11</v>
      </c>
      <c r="C967" s="3" t="s">
        <v>76</v>
      </c>
      <c r="D967" s="3">
        <v>1.1000000000000001</v>
      </c>
      <c r="E967" s="3" t="s">
        <v>77</v>
      </c>
      <c r="F967" s="4">
        <v>82000</v>
      </c>
      <c r="G967" s="4">
        <v>0</v>
      </c>
      <c r="H967" s="4">
        <v>0</v>
      </c>
      <c r="I967" s="4">
        <v>81959.8</v>
      </c>
      <c r="J967" s="4">
        <v>81959.8</v>
      </c>
    </row>
    <row r="968" spans="1:10">
      <c r="A968" s="3" t="s">
        <v>126</v>
      </c>
      <c r="B968" s="3" t="s">
        <v>11</v>
      </c>
      <c r="C968" s="3" t="s">
        <v>78</v>
      </c>
      <c r="D968" s="3">
        <v>1.1000000000000001</v>
      </c>
      <c r="E968" s="3" t="s">
        <v>79</v>
      </c>
      <c r="F968" s="4">
        <v>8500</v>
      </c>
      <c r="G968" s="4">
        <v>80000</v>
      </c>
      <c r="H968" s="4">
        <v>0</v>
      </c>
      <c r="I968" s="4">
        <v>8355.98</v>
      </c>
      <c r="J968" s="4">
        <v>8355.98</v>
      </c>
    </row>
    <row r="969" spans="1:10">
      <c r="A969" s="3" t="s">
        <v>127</v>
      </c>
      <c r="B969" s="3" t="s">
        <v>11</v>
      </c>
      <c r="C969" s="3" t="s">
        <v>22</v>
      </c>
      <c r="D969" s="3">
        <v>1.1000000000000001</v>
      </c>
      <c r="E969" s="3" t="s">
        <v>23</v>
      </c>
      <c r="F969" s="4">
        <v>3000</v>
      </c>
      <c r="G969" s="4">
        <v>0</v>
      </c>
      <c r="H969" s="4">
        <v>0</v>
      </c>
      <c r="I969" s="4">
        <v>0</v>
      </c>
      <c r="J969" s="4">
        <v>0</v>
      </c>
    </row>
    <row r="970" spans="1:10">
      <c r="A970" s="3" t="s">
        <v>127</v>
      </c>
      <c r="B970" s="3" t="s">
        <v>11</v>
      </c>
      <c r="C970" s="3" t="s">
        <v>24</v>
      </c>
      <c r="D970" s="3">
        <v>1.1000000000000001</v>
      </c>
      <c r="E970" s="3" t="s">
        <v>25</v>
      </c>
      <c r="F970" s="4">
        <v>15000</v>
      </c>
      <c r="G970" s="4">
        <v>0</v>
      </c>
      <c r="H970" s="4">
        <v>0</v>
      </c>
      <c r="I970" s="4">
        <v>7581.62</v>
      </c>
      <c r="J970" s="4">
        <v>7581.62</v>
      </c>
    </row>
    <row r="971" spans="1:10">
      <c r="A971" s="3" t="s">
        <v>127</v>
      </c>
      <c r="B971" s="3" t="s">
        <v>11</v>
      </c>
      <c r="C971" s="3" t="s">
        <v>27</v>
      </c>
      <c r="D971" s="3">
        <v>1.1000000000000001</v>
      </c>
      <c r="E971" s="3" t="s">
        <v>28</v>
      </c>
      <c r="F971" s="4">
        <v>3500</v>
      </c>
      <c r="G971" s="4">
        <v>0</v>
      </c>
      <c r="H971" s="4">
        <v>0</v>
      </c>
      <c r="I971" s="4">
        <v>1740</v>
      </c>
      <c r="J971" s="4">
        <v>1740</v>
      </c>
    </row>
    <row r="972" spans="1:10">
      <c r="A972" s="3" t="s">
        <v>127</v>
      </c>
      <c r="B972" s="3" t="s">
        <v>11</v>
      </c>
      <c r="C972" s="3" t="s">
        <v>29</v>
      </c>
      <c r="D972" s="3">
        <v>1.1000000000000001</v>
      </c>
      <c r="E972" s="3" t="s">
        <v>31</v>
      </c>
      <c r="F972" s="4">
        <v>20000</v>
      </c>
      <c r="G972" s="4">
        <v>100000</v>
      </c>
      <c r="H972" s="4">
        <v>0</v>
      </c>
      <c r="I972" s="4">
        <v>38175.06</v>
      </c>
      <c r="J972" s="4">
        <v>38175.06</v>
      </c>
    </row>
    <row r="973" spans="1:10">
      <c r="A973" s="3" t="s">
        <v>127</v>
      </c>
      <c r="B973" s="3" t="s">
        <v>11</v>
      </c>
      <c r="C973" s="3" t="s">
        <v>34</v>
      </c>
      <c r="D973" s="3">
        <v>1.1000000000000001</v>
      </c>
      <c r="E973" s="3" t="s">
        <v>35</v>
      </c>
      <c r="F973" s="4">
        <v>1000</v>
      </c>
      <c r="G973" s="4">
        <v>0</v>
      </c>
      <c r="H973" s="4">
        <v>0</v>
      </c>
      <c r="I973" s="4">
        <v>0</v>
      </c>
      <c r="J973" s="4">
        <v>0</v>
      </c>
    </row>
    <row r="974" spans="1:10">
      <c r="A974" s="3" t="s">
        <v>127</v>
      </c>
      <c r="B974" s="3" t="s">
        <v>11</v>
      </c>
      <c r="C974" s="3" t="s">
        <v>34</v>
      </c>
      <c r="D974" s="3">
        <v>1.1000000000000001</v>
      </c>
      <c r="E974" s="3" t="s">
        <v>36</v>
      </c>
      <c r="F974" s="4">
        <v>10400</v>
      </c>
      <c r="G974" s="4">
        <v>0</v>
      </c>
      <c r="H974" s="4">
        <v>-10000</v>
      </c>
      <c r="I974" s="4">
        <v>235</v>
      </c>
      <c r="J974" s="4">
        <v>0</v>
      </c>
    </row>
    <row r="975" spans="1:10">
      <c r="A975" s="3" t="s">
        <v>127</v>
      </c>
      <c r="B975" s="3" t="s">
        <v>11</v>
      </c>
      <c r="C975" s="3" t="s">
        <v>37</v>
      </c>
      <c r="D975" s="3">
        <v>1.1000000000000001</v>
      </c>
      <c r="E975" s="3" t="s">
        <v>42</v>
      </c>
      <c r="F975" s="4">
        <v>25000</v>
      </c>
      <c r="G975" s="4">
        <v>0</v>
      </c>
      <c r="H975" s="4">
        <v>0</v>
      </c>
      <c r="I975" s="4">
        <v>0</v>
      </c>
      <c r="J975" s="4">
        <v>0</v>
      </c>
    </row>
    <row r="976" spans="1:10">
      <c r="A976" s="3" t="s">
        <v>127</v>
      </c>
      <c r="B976" s="3" t="s">
        <v>11</v>
      </c>
      <c r="C976" s="3" t="s">
        <v>37</v>
      </c>
      <c r="D976" s="3">
        <v>1.1000000000000001</v>
      </c>
      <c r="E976" s="3" t="s">
        <v>44</v>
      </c>
      <c r="F976" s="4">
        <v>7000</v>
      </c>
      <c r="G976" s="4">
        <v>0</v>
      </c>
      <c r="H976" s="4">
        <v>0</v>
      </c>
      <c r="I976" s="4">
        <v>0</v>
      </c>
      <c r="J976" s="4">
        <v>0</v>
      </c>
    </row>
    <row r="977" spans="1:10">
      <c r="A977" s="3" t="s">
        <v>127</v>
      </c>
      <c r="B977" s="3" t="s">
        <v>11</v>
      </c>
      <c r="C977" s="3" t="s">
        <v>37</v>
      </c>
      <c r="D977" s="3">
        <v>1.1000000000000001</v>
      </c>
      <c r="E977" s="3" t="s">
        <v>46</v>
      </c>
      <c r="F977" s="4">
        <v>0</v>
      </c>
      <c r="G977" s="4">
        <v>17821.97</v>
      </c>
      <c r="H977" s="4">
        <v>0</v>
      </c>
      <c r="I977" s="4">
        <v>3912.45</v>
      </c>
      <c r="J977" s="4">
        <v>3912.45</v>
      </c>
    </row>
    <row r="978" spans="1:10">
      <c r="A978" s="3" t="s">
        <v>127</v>
      </c>
      <c r="B978" s="3" t="s">
        <v>11</v>
      </c>
      <c r="C978" s="3" t="s">
        <v>49</v>
      </c>
      <c r="D978" s="3">
        <v>1.1000000000000001</v>
      </c>
      <c r="E978" s="3" t="s">
        <v>50</v>
      </c>
      <c r="F978" s="4">
        <v>6000</v>
      </c>
      <c r="G978" s="4">
        <v>0</v>
      </c>
      <c r="H978" s="4">
        <v>0</v>
      </c>
      <c r="I978" s="4">
        <v>0</v>
      </c>
      <c r="J978" s="4">
        <v>0</v>
      </c>
    </row>
    <row r="979" spans="1:10">
      <c r="A979" s="3" t="s">
        <v>127</v>
      </c>
      <c r="B979" s="3" t="s">
        <v>11</v>
      </c>
      <c r="C979" s="3" t="s">
        <v>51</v>
      </c>
      <c r="D979" s="3">
        <v>1.1000000000000001</v>
      </c>
      <c r="E979" s="3" t="s">
        <v>52</v>
      </c>
      <c r="F979" s="4">
        <v>10000</v>
      </c>
      <c r="G979" s="4">
        <v>0</v>
      </c>
      <c r="H979" s="4">
        <v>0</v>
      </c>
      <c r="I979" s="4">
        <v>1102</v>
      </c>
      <c r="J979" s="4">
        <v>1102</v>
      </c>
    </row>
    <row r="980" spans="1:10">
      <c r="A980" s="3" t="s">
        <v>127</v>
      </c>
      <c r="B980" s="3" t="s">
        <v>11</v>
      </c>
      <c r="C980" s="3" t="s">
        <v>51</v>
      </c>
      <c r="D980" s="3">
        <v>1.1000000000000001</v>
      </c>
      <c r="E980" s="3" t="s">
        <v>53</v>
      </c>
      <c r="F980" s="4">
        <v>0</v>
      </c>
      <c r="G980" s="4">
        <v>2000</v>
      </c>
      <c r="H980" s="4">
        <v>0</v>
      </c>
      <c r="I980" s="4">
        <v>0</v>
      </c>
      <c r="J980" s="4">
        <v>0</v>
      </c>
    </row>
    <row r="981" spans="1:10">
      <c r="A981" s="3" t="s">
        <v>127</v>
      </c>
      <c r="B981" s="3" t="s">
        <v>11</v>
      </c>
      <c r="C981" s="3" t="s">
        <v>54</v>
      </c>
      <c r="D981" s="3">
        <v>1.1000000000000001</v>
      </c>
      <c r="E981" s="3" t="s">
        <v>55</v>
      </c>
      <c r="F981" s="4">
        <v>5000</v>
      </c>
      <c r="G981" s="4">
        <v>0</v>
      </c>
      <c r="H981" s="4">
        <v>0</v>
      </c>
      <c r="I981" s="4">
        <v>143.84</v>
      </c>
      <c r="J981" s="4">
        <v>143.84</v>
      </c>
    </row>
    <row r="982" spans="1:10">
      <c r="A982" s="3" t="s">
        <v>127</v>
      </c>
      <c r="B982" s="3" t="s">
        <v>11</v>
      </c>
      <c r="C982" s="3" t="s">
        <v>58</v>
      </c>
      <c r="D982" s="3">
        <v>1.1000000000000001</v>
      </c>
      <c r="E982" s="3" t="s">
        <v>59</v>
      </c>
      <c r="F982" s="4">
        <v>6500</v>
      </c>
      <c r="G982" s="4">
        <v>10000</v>
      </c>
      <c r="H982" s="4">
        <v>0</v>
      </c>
      <c r="I982" s="4">
        <v>4618.26</v>
      </c>
      <c r="J982" s="4">
        <v>4618.26</v>
      </c>
    </row>
    <row r="983" spans="1:10">
      <c r="A983" s="3" t="s">
        <v>127</v>
      </c>
      <c r="B983" s="3" t="s">
        <v>11</v>
      </c>
      <c r="C983" s="3" t="s">
        <v>58</v>
      </c>
      <c r="D983" s="3">
        <v>1.1000000000000001</v>
      </c>
      <c r="E983" s="3" t="s">
        <v>61</v>
      </c>
      <c r="F983" s="4">
        <v>5000</v>
      </c>
      <c r="G983" s="4">
        <v>0</v>
      </c>
      <c r="H983" s="4">
        <v>0</v>
      </c>
      <c r="I983" s="4">
        <v>0</v>
      </c>
      <c r="J983" s="4">
        <v>0</v>
      </c>
    </row>
    <row r="984" spans="1:10">
      <c r="A984" s="3" t="s">
        <v>127</v>
      </c>
      <c r="B984" s="3" t="s">
        <v>11</v>
      </c>
      <c r="C984" s="3" t="s">
        <v>62</v>
      </c>
      <c r="D984" s="3">
        <v>1.1000000000000001</v>
      </c>
      <c r="E984" s="3" t="s">
        <v>64</v>
      </c>
      <c r="F984" s="4">
        <v>2000</v>
      </c>
      <c r="G984" s="4">
        <v>25000</v>
      </c>
      <c r="H984" s="4">
        <v>0</v>
      </c>
      <c r="I984" s="4">
        <v>3278</v>
      </c>
      <c r="J984" s="4">
        <v>3278</v>
      </c>
    </row>
    <row r="985" spans="1:10">
      <c r="A985" s="3" t="s">
        <v>127</v>
      </c>
      <c r="B985" s="3" t="s">
        <v>11</v>
      </c>
      <c r="C985" s="3" t="s">
        <v>62</v>
      </c>
      <c r="D985" s="3">
        <v>1.1000000000000001</v>
      </c>
      <c r="E985" s="3" t="s">
        <v>63</v>
      </c>
      <c r="F985" s="4">
        <v>5200</v>
      </c>
      <c r="G985" s="4">
        <v>0</v>
      </c>
      <c r="H985" s="4">
        <v>0</v>
      </c>
      <c r="I985" s="4">
        <v>459.87</v>
      </c>
      <c r="J985" s="4">
        <v>459.87</v>
      </c>
    </row>
    <row r="986" spans="1:10">
      <c r="A986" s="3" t="s">
        <v>127</v>
      </c>
      <c r="B986" s="3" t="s">
        <v>11</v>
      </c>
      <c r="C986" s="3" t="s">
        <v>65</v>
      </c>
      <c r="D986" s="3">
        <v>1.1000000000000001</v>
      </c>
      <c r="E986" s="3" t="s">
        <v>66</v>
      </c>
      <c r="F986" s="4">
        <v>1500</v>
      </c>
      <c r="G986" s="4">
        <v>3500</v>
      </c>
      <c r="H986" s="4">
        <v>0</v>
      </c>
      <c r="I986" s="4">
        <v>4996.79</v>
      </c>
      <c r="J986" s="4">
        <v>4768.78</v>
      </c>
    </row>
    <row r="987" spans="1:10">
      <c r="A987" s="3" t="s">
        <v>127</v>
      </c>
      <c r="B987" s="3" t="s">
        <v>11</v>
      </c>
      <c r="C987" s="3" t="s">
        <v>69</v>
      </c>
      <c r="D987" s="3">
        <v>1.1000000000000001</v>
      </c>
      <c r="E987" s="3" t="s">
        <v>70</v>
      </c>
      <c r="F987" s="4">
        <v>10000</v>
      </c>
      <c r="G987" s="4">
        <v>0</v>
      </c>
      <c r="H987" s="4">
        <v>0</v>
      </c>
      <c r="I987" s="4">
        <v>0</v>
      </c>
      <c r="J987" s="4">
        <v>0</v>
      </c>
    </row>
    <row r="988" spans="1:10">
      <c r="A988" s="3" t="s">
        <v>127</v>
      </c>
      <c r="B988" s="3" t="s">
        <v>11</v>
      </c>
      <c r="C988" s="3" t="s">
        <v>71</v>
      </c>
      <c r="D988" s="3">
        <v>1.1000000000000001</v>
      </c>
      <c r="E988" s="3" t="s">
        <v>73</v>
      </c>
      <c r="F988" s="4">
        <v>30000</v>
      </c>
      <c r="G988" s="4">
        <v>0</v>
      </c>
      <c r="H988" s="4">
        <v>-10000</v>
      </c>
      <c r="I988" s="4">
        <v>19852.330000000002</v>
      </c>
      <c r="J988" s="4">
        <v>19852.330000000002</v>
      </c>
    </row>
    <row r="989" spans="1:10">
      <c r="A989" s="3" t="s">
        <v>127</v>
      </c>
      <c r="B989" s="3" t="s">
        <v>11</v>
      </c>
      <c r="C989" s="3" t="s">
        <v>71</v>
      </c>
      <c r="D989" s="3">
        <v>1.1000000000000001</v>
      </c>
      <c r="E989" s="3" t="s">
        <v>75</v>
      </c>
      <c r="F989" s="4">
        <v>15000</v>
      </c>
      <c r="G989" s="4">
        <v>0</v>
      </c>
      <c r="H989" s="4">
        <v>0</v>
      </c>
      <c r="I989" s="4">
        <v>7604.96</v>
      </c>
      <c r="J989" s="4">
        <v>7604.96</v>
      </c>
    </row>
    <row r="990" spans="1:10">
      <c r="A990" s="3" t="s">
        <v>127</v>
      </c>
      <c r="B990" s="3" t="s">
        <v>11</v>
      </c>
      <c r="C990" s="3" t="s">
        <v>80</v>
      </c>
      <c r="D990" s="3">
        <v>1.1000000000000001</v>
      </c>
      <c r="E990" s="3" t="s">
        <v>81</v>
      </c>
      <c r="F990" s="4">
        <v>3000</v>
      </c>
      <c r="G990" s="4">
        <v>0</v>
      </c>
      <c r="H990" s="4">
        <v>0</v>
      </c>
      <c r="I990" s="4">
        <v>0</v>
      </c>
      <c r="J990" s="4">
        <v>0</v>
      </c>
    </row>
    <row r="991" spans="1:10">
      <c r="A991" s="3" t="s">
        <v>128</v>
      </c>
      <c r="B991" s="3" t="s">
        <v>11</v>
      </c>
      <c r="C991" s="3" t="s">
        <v>12</v>
      </c>
      <c r="D991" s="3">
        <v>1.1000000000000001</v>
      </c>
      <c r="E991" s="3" t="s">
        <v>13</v>
      </c>
      <c r="F991" s="4">
        <v>45000</v>
      </c>
      <c r="G991" s="4">
        <v>0</v>
      </c>
      <c r="H991" s="4">
        <v>0</v>
      </c>
      <c r="I991" s="4">
        <v>10198.719999999999</v>
      </c>
      <c r="J991" s="4">
        <v>10198.719999999999</v>
      </c>
    </row>
    <row r="992" spans="1:10">
      <c r="A992" s="3" t="s">
        <v>128</v>
      </c>
      <c r="B992" s="3" t="s">
        <v>11</v>
      </c>
      <c r="C992" s="3" t="s">
        <v>19</v>
      </c>
      <c r="D992" s="3">
        <v>1.1000000000000001</v>
      </c>
      <c r="E992" s="3" t="s">
        <v>20</v>
      </c>
      <c r="F992" s="4">
        <v>2000</v>
      </c>
      <c r="G992" s="4">
        <v>0</v>
      </c>
      <c r="H992" s="4">
        <v>0</v>
      </c>
      <c r="I992" s="4">
        <v>0</v>
      </c>
      <c r="J992" s="4">
        <v>0</v>
      </c>
    </row>
    <row r="993" spans="1:10">
      <c r="A993" s="3" t="s">
        <v>128</v>
      </c>
      <c r="B993" s="3" t="s">
        <v>11</v>
      </c>
      <c r="C993" s="3" t="s">
        <v>22</v>
      </c>
      <c r="D993" s="3">
        <v>1.1000000000000001</v>
      </c>
      <c r="E993" s="3" t="s">
        <v>23</v>
      </c>
      <c r="F993" s="4">
        <v>25000</v>
      </c>
      <c r="G993" s="4">
        <v>0</v>
      </c>
      <c r="H993" s="4">
        <v>-25000</v>
      </c>
      <c r="I993" s="4">
        <v>0</v>
      </c>
      <c r="J993" s="4">
        <v>0</v>
      </c>
    </row>
    <row r="994" spans="1:10">
      <c r="A994" s="3" t="s">
        <v>128</v>
      </c>
      <c r="B994" s="3" t="s">
        <v>11</v>
      </c>
      <c r="C994" s="3" t="s">
        <v>24</v>
      </c>
      <c r="D994" s="3">
        <v>1.1000000000000001</v>
      </c>
      <c r="E994" s="3" t="s">
        <v>25</v>
      </c>
      <c r="F994" s="4">
        <v>15000</v>
      </c>
      <c r="G994" s="4">
        <v>0</v>
      </c>
      <c r="H994" s="4">
        <v>0</v>
      </c>
      <c r="I994" s="4">
        <v>0</v>
      </c>
      <c r="J994" s="4">
        <v>0</v>
      </c>
    </row>
    <row r="995" spans="1:10">
      <c r="A995" s="3" t="s">
        <v>128</v>
      </c>
      <c r="B995" s="3" t="s">
        <v>11</v>
      </c>
      <c r="C995" s="3" t="s">
        <v>24</v>
      </c>
      <c r="D995" s="3">
        <v>1.1000000000000001</v>
      </c>
      <c r="E995" s="3" t="s">
        <v>26</v>
      </c>
      <c r="F995" s="4">
        <v>7000</v>
      </c>
      <c r="G995" s="4">
        <v>0</v>
      </c>
      <c r="H995" s="4">
        <v>0</v>
      </c>
      <c r="I995" s="4">
        <v>0</v>
      </c>
      <c r="J995" s="4">
        <v>0</v>
      </c>
    </row>
    <row r="996" spans="1:10">
      <c r="A996" s="3" t="s">
        <v>128</v>
      </c>
      <c r="B996" s="3" t="s">
        <v>11</v>
      </c>
      <c r="C996" s="3" t="s">
        <v>29</v>
      </c>
      <c r="D996" s="3">
        <v>1.1000000000000001</v>
      </c>
      <c r="E996" s="3" t="s">
        <v>30</v>
      </c>
      <c r="F996" s="4">
        <v>0</v>
      </c>
      <c r="G996" s="4">
        <v>5500</v>
      </c>
      <c r="H996" s="4">
        <v>0</v>
      </c>
      <c r="I996" s="4">
        <v>5500</v>
      </c>
      <c r="J996" s="4">
        <v>0</v>
      </c>
    </row>
    <row r="997" spans="1:10">
      <c r="A997" s="3" t="s">
        <v>128</v>
      </c>
      <c r="B997" s="3" t="s">
        <v>11</v>
      </c>
      <c r="C997" s="3" t="s">
        <v>34</v>
      </c>
      <c r="D997" s="3">
        <v>1.1000000000000001</v>
      </c>
      <c r="E997" s="3" t="s">
        <v>36</v>
      </c>
      <c r="F997" s="4">
        <v>3000</v>
      </c>
      <c r="G997" s="4">
        <v>0</v>
      </c>
      <c r="H997" s="4">
        <v>-3000</v>
      </c>
      <c r="I997" s="4">
        <v>0</v>
      </c>
      <c r="J997" s="4">
        <v>0</v>
      </c>
    </row>
    <row r="998" spans="1:10">
      <c r="A998" s="3" t="s">
        <v>128</v>
      </c>
      <c r="B998" s="3" t="s">
        <v>11</v>
      </c>
      <c r="C998" s="3" t="s">
        <v>54</v>
      </c>
      <c r="D998" s="3">
        <v>1.1000000000000001</v>
      </c>
      <c r="E998" s="3" t="s">
        <v>55</v>
      </c>
      <c r="F998" s="4">
        <v>5500</v>
      </c>
      <c r="G998" s="4">
        <v>0</v>
      </c>
      <c r="H998" s="4">
        <v>0</v>
      </c>
      <c r="I998" s="4">
        <v>0</v>
      </c>
      <c r="J998" s="4">
        <v>0</v>
      </c>
    </row>
    <row r="999" spans="1:10">
      <c r="A999" s="3" t="s">
        <v>128</v>
      </c>
      <c r="B999" s="3" t="s">
        <v>11</v>
      </c>
      <c r="C999" s="3" t="s">
        <v>58</v>
      </c>
      <c r="D999" s="3">
        <v>1.1000000000000001</v>
      </c>
      <c r="E999" s="3" t="s">
        <v>59</v>
      </c>
      <c r="F999" s="4">
        <v>0</v>
      </c>
      <c r="G999" s="4">
        <v>25000</v>
      </c>
      <c r="H999" s="4">
        <v>0</v>
      </c>
      <c r="I999" s="4">
        <v>9587.4</v>
      </c>
      <c r="J999" s="4">
        <v>9587.4</v>
      </c>
    </row>
    <row r="1000" spans="1:10">
      <c r="A1000" s="3" t="s">
        <v>128</v>
      </c>
      <c r="B1000" s="3" t="s">
        <v>11</v>
      </c>
      <c r="C1000" s="3" t="s">
        <v>62</v>
      </c>
      <c r="D1000" s="3">
        <v>1.1000000000000001</v>
      </c>
      <c r="E1000" s="3" t="s">
        <v>63</v>
      </c>
      <c r="F1000" s="4">
        <v>25000</v>
      </c>
      <c r="G1000" s="4">
        <v>0</v>
      </c>
      <c r="H1000" s="4">
        <v>0</v>
      </c>
      <c r="I1000" s="4">
        <v>0</v>
      </c>
      <c r="J1000" s="4">
        <v>0</v>
      </c>
    </row>
    <row r="1001" spans="1:10">
      <c r="A1001" s="3" t="s">
        <v>128</v>
      </c>
      <c r="B1001" s="3" t="s">
        <v>11</v>
      </c>
      <c r="C1001" s="3" t="s">
        <v>65</v>
      </c>
      <c r="D1001" s="3">
        <v>1.1000000000000001</v>
      </c>
      <c r="E1001" s="3" t="s">
        <v>66</v>
      </c>
      <c r="F1001" s="4">
        <v>12000</v>
      </c>
      <c r="G1001" s="4">
        <v>0</v>
      </c>
      <c r="H1001" s="4">
        <v>0</v>
      </c>
      <c r="I1001" s="4">
        <v>0</v>
      </c>
      <c r="J1001" s="4">
        <v>0</v>
      </c>
    </row>
    <row r="1002" spans="1:10">
      <c r="A1002" s="3" t="s">
        <v>128</v>
      </c>
      <c r="B1002" s="3" t="s">
        <v>11</v>
      </c>
      <c r="C1002" s="3" t="s">
        <v>71</v>
      </c>
      <c r="D1002" s="3">
        <v>1.1000000000000001</v>
      </c>
      <c r="E1002" s="3" t="s">
        <v>73</v>
      </c>
      <c r="F1002" s="4">
        <v>0</v>
      </c>
      <c r="G1002" s="4">
        <v>20000</v>
      </c>
      <c r="H1002" s="4">
        <v>-16557.12</v>
      </c>
      <c r="I1002" s="4">
        <v>3442.88</v>
      </c>
      <c r="J1002" s="4">
        <v>3442.88</v>
      </c>
    </row>
    <row r="1003" spans="1:10">
      <c r="A1003" s="3" t="s">
        <v>128</v>
      </c>
      <c r="B1003" s="3" t="s">
        <v>11</v>
      </c>
      <c r="C1003" s="3" t="s">
        <v>76</v>
      </c>
      <c r="D1003" s="3">
        <v>1.1000000000000001</v>
      </c>
      <c r="E1003" s="3" t="s">
        <v>77</v>
      </c>
      <c r="F1003" s="4">
        <v>5000</v>
      </c>
      <c r="G1003" s="4">
        <v>0</v>
      </c>
      <c r="H1003" s="4">
        <v>0</v>
      </c>
      <c r="I1003" s="4">
        <v>0</v>
      </c>
      <c r="J1003" s="4">
        <v>0</v>
      </c>
    </row>
    <row r="1004" spans="1:10">
      <c r="A1004" s="3" t="s">
        <v>129</v>
      </c>
      <c r="B1004" s="3" t="s">
        <v>11</v>
      </c>
      <c r="C1004" s="3" t="s">
        <v>12</v>
      </c>
      <c r="D1004" s="3">
        <v>1.1000000000000001</v>
      </c>
      <c r="E1004" s="3" t="s">
        <v>13</v>
      </c>
      <c r="F1004" s="4">
        <v>4000</v>
      </c>
      <c r="G1004" s="4">
        <v>10000</v>
      </c>
      <c r="H1004" s="4">
        <v>0</v>
      </c>
      <c r="I1004" s="4">
        <v>12231.8</v>
      </c>
      <c r="J1004" s="4">
        <v>12231.8</v>
      </c>
    </row>
    <row r="1005" spans="1:10">
      <c r="A1005" s="3" t="s">
        <v>129</v>
      </c>
      <c r="B1005" s="3" t="s">
        <v>11</v>
      </c>
      <c r="C1005" s="3" t="s">
        <v>12</v>
      </c>
      <c r="D1005" s="3">
        <v>1.5</v>
      </c>
      <c r="E1005" s="3" t="s">
        <v>13</v>
      </c>
      <c r="F1005" s="4">
        <v>0</v>
      </c>
      <c r="G1005" s="4">
        <v>50000</v>
      </c>
      <c r="H1005" s="4">
        <v>0</v>
      </c>
      <c r="I1005" s="4">
        <v>0</v>
      </c>
      <c r="J1005" s="4">
        <v>0</v>
      </c>
    </row>
    <row r="1006" spans="1:10">
      <c r="A1006" s="3" t="s">
        <v>129</v>
      </c>
      <c r="B1006" s="3" t="s">
        <v>11</v>
      </c>
      <c r="C1006" s="3" t="s">
        <v>14</v>
      </c>
      <c r="D1006" s="3">
        <v>1.1000000000000001</v>
      </c>
      <c r="E1006" s="3" t="s">
        <v>15</v>
      </c>
      <c r="F1006" s="4">
        <v>2000</v>
      </c>
      <c r="G1006" s="4">
        <v>0</v>
      </c>
      <c r="H1006" s="4">
        <v>0</v>
      </c>
      <c r="I1006" s="4">
        <v>0</v>
      </c>
      <c r="J1006" s="4">
        <v>0</v>
      </c>
    </row>
    <row r="1007" spans="1:10">
      <c r="A1007" s="3" t="s">
        <v>129</v>
      </c>
      <c r="B1007" s="3" t="s">
        <v>11</v>
      </c>
      <c r="C1007" s="3" t="s">
        <v>17</v>
      </c>
      <c r="D1007" s="3">
        <v>1.1000000000000001</v>
      </c>
      <c r="E1007" s="3" t="s">
        <v>18</v>
      </c>
      <c r="F1007" s="4">
        <v>5000</v>
      </c>
      <c r="G1007" s="4">
        <v>0</v>
      </c>
      <c r="H1007" s="4">
        <v>0</v>
      </c>
      <c r="I1007" s="4">
        <v>0</v>
      </c>
      <c r="J1007" s="4">
        <v>0</v>
      </c>
    </row>
    <row r="1008" spans="1:10">
      <c r="A1008" s="3" t="s">
        <v>129</v>
      </c>
      <c r="B1008" s="3" t="s">
        <v>11</v>
      </c>
      <c r="C1008" s="3" t="s">
        <v>19</v>
      </c>
      <c r="D1008" s="3">
        <v>1.1000000000000001</v>
      </c>
      <c r="E1008" s="3" t="s">
        <v>20</v>
      </c>
      <c r="F1008" s="4">
        <v>2500</v>
      </c>
      <c r="G1008" s="4">
        <v>0</v>
      </c>
      <c r="H1008" s="4">
        <v>0</v>
      </c>
      <c r="I1008" s="4">
        <v>0</v>
      </c>
      <c r="J1008" s="4">
        <v>0</v>
      </c>
    </row>
    <row r="1009" spans="1:10">
      <c r="A1009" s="3" t="s">
        <v>129</v>
      </c>
      <c r="B1009" s="3" t="s">
        <v>11</v>
      </c>
      <c r="C1009" s="3" t="s">
        <v>19</v>
      </c>
      <c r="D1009" s="3">
        <v>1.1000000000000001</v>
      </c>
      <c r="E1009" s="3" t="s">
        <v>21</v>
      </c>
      <c r="F1009" s="4">
        <v>1000</v>
      </c>
      <c r="G1009" s="4">
        <v>0</v>
      </c>
      <c r="H1009" s="4">
        <v>0</v>
      </c>
      <c r="I1009" s="4">
        <v>0</v>
      </c>
      <c r="J1009" s="4">
        <v>0</v>
      </c>
    </row>
    <row r="1010" spans="1:10">
      <c r="A1010" s="3" t="s">
        <v>129</v>
      </c>
      <c r="B1010" s="3" t="s">
        <v>11</v>
      </c>
      <c r="C1010" s="3" t="s">
        <v>22</v>
      </c>
      <c r="D1010" s="3">
        <v>1.1000000000000001</v>
      </c>
      <c r="E1010" s="3" t="s">
        <v>23</v>
      </c>
      <c r="F1010" s="4">
        <v>2500</v>
      </c>
      <c r="G1010" s="4">
        <v>0</v>
      </c>
      <c r="H1010" s="4">
        <v>0</v>
      </c>
      <c r="I1010" s="4">
        <v>2480.0100000000002</v>
      </c>
      <c r="J1010" s="4">
        <v>2480.0100000000002</v>
      </c>
    </row>
    <row r="1011" spans="1:10">
      <c r="A1011" s="3" t="s">
        <v>129</v>
      </c>
      <c r="B1011" s="3" t="s">
        <v>11</v>
      </c>
      <c r="C1011" s="3" t="s">
        <v>24</v>
      </c>
      <c r="D1011" s="3">
        <v>1.1000000000000001</v>
      </c>
      <c r="E1011" s="3" t="s">
        <v>25</v>
      </c>
      <c r="F1011" s="4">
        <v>18000</v>
      </c>
      <c r="G1011" s="4">
        <v>0</v>
      </c>
      <c r="H1011" s="4">
        <v>0</v>
      </c>
      <c r="I1011" s="4">
        <v>15294.46</v>
      </c>
      <c r="J1011" s="4">
        <v>15294.46</v>
      </c>
    </row>
    <row r="1012" spans="1:10">
      <c r="A1012" s="3" t="s">
        <v>129</v>
      </c>
      <c r="B1012" s="3" t="s">
        <v>11</v>
      </c>
      <c r="C1012" s="3" t="s">
        <v>24</v>
      </c>
      <c r="D1012" s="3">
        <v>1.1000000000000001</v>
      </c>
      <c r="E1012" s="3" t="s">
        <v>26</v>
      </c>
      <c r="F1012" s="4">
        <v>7000</v>
      </c>
      <c r="G1012" s="4">
        <v>0</v>
      </c>
      <c r="H1012" s="4">
        <v>0</v>
      </c>
      <c r="I1012" s="4">
        <v>1958.87</v>
      </c>
      <c r="J1012" s="4">
        <v>1958.87</v>
      </c>
    </row>
    <row r="1013" spans="1:10">
      <c r="A1013" s="3" t="s">
        <v>129</v>
      </c>
      <c r="B1013" s="3" t="s">
        <v>11</v>
      </c>
      <c r="C1013" s="3" t="s">
        <v>27</v>
      </c>
      <c r="D1013" s="3">
        <v>1.1000000000000001</v>
      </c>
      <c r="E1013" s="3" t="s">
        <v>28</v>
      </c>
      <c r="F1013" s="4">
        <v>5000</v>
      </c>
      <c r="G1013" s="4">
        <v>0</v>
      </c>
      <c r="H1013" s="4">
        <v>0</v>
      </c>
      <c r="I1013" s="4">
        <v>1260.03</v>
      </c>
      <c r="J1013" s="4">
        <v>1260.03</v>
      </c>
    </row>
    <row r="1014" spans="1:10">
      <c r="A1014" s="3" t="s">
        <v>129</v>
      </c>
      <c r="B1014" s="3" t="s">
        <v>11</v>
      </c>
      <c r="C1014" s="3" t="s">
        <v>29</v>
      </c>
      <c r="D1014" s="3">
        <v>1.1000000000000001</v>
      </c>
      <c r="E1014" s="3" t="s">
        <v>30</v>
      </c>
      <c r="F1014" s="4">
        <v>2499.9899999999998</v>
      </c>
      <c r="G1014" s="4">
        <v>0</v>
      </c>
      <c r="H1014" s="4">
        <v>0</v>
      </c>
      <c r="I1014" s="4">
        <v>2283.85</v>
      </c>
      <c r="J1014" s="4">
        <v>2283.85</v>
      </c>
    </row>
    <row r="1015" spans="1:10">
      <c r="A1015" s="3" t="s">
        <v>129</v>
      </c>
      <c r="B1015" s="3" t="s">
        <v>11</v>
      </c>
      <c r="C1015" s="3" t="s">
        <v>29</v>
      </c>
      <c r="D1015" s="3">
        <v>1.1000000000000001</v>
      </c>
      <c r="E1015" s="3" t="s">
        <v>31</v>
      </c>
      <c r="F1015" s="4">
        <v>18000</v>
      </c>
      <c r="G1015" s="4">
        <v>0</v>
      </c>
      <c r="H1015" s="4">
        <v>0</v>
      </c>
      <c r="I1015" s="4">
        <v>18000</v>
      </c>
      <c r="J1015" s="4">
        <v>18000</v>
      </c>
    </row>
    <row r="1016" spans="1:10">
      <c r="A1016" s="3" t="s">
        <v>129</v>
      </c>
      <c r="B1016" s="3" t="s">
        <v>11</v>
      </c>
      <c r="C1016" s="3" t="s">
        <v>32</v>
      </c>
      <c r="D1016" s="3">
        <v>1.1000000000000001</v>
      </c>
      <c r="E1016" s="3" t="s">
        <v>33</v>
      </c>
      <c r="F1016" s="4">
        <v>0</v>
      </c>
      <c r="G1016" s="4">
        <v>5000</v>
      </c>
      <c r="H1016" s="4">
        <v>0</v>
      </c>
      <c r="I1016" s="4">
        <v>812</v>
      </c>
      <c r="J1016" s="4">
        <v>812</v>
      </c>
    </row>
    <row r="1017" spans="1:10">
      <c r="A1017" s="3" t="s">
        <v>129</v>
      </c>
      <c r="B1017" s="3" t="s">
        <v>11</v>
      </c>
      <c r="C1017" s="3" t="s">
        <v>34</v>
      </c>
      <c r="D1017" s="3">
        <v>1.1000000000000001</v>
      </c>
      <c r="E1017" s="3" t="s">
        <v>35</v>
      </c>
      <c r="F1017" s="4">
        <v>0</v>
      </c>
      <c r="G1017" s="4">
        <v>11000</v>
      </c>
      <c r="H1017" s="4">
        <v>0</v>
      </c>
      <c r="I1017" s="4">
        <v>7368.32</v>
      </c>
      <c r="J1017" s="4">
        <v>7368.32</v>
      </c>
    </row>
    <row r="1018" spans="1:10">
      <c r="A1018" s="3" t="s">
        <v>129</v>
      </c>
      <c r="B1018" s="3" t="s">
        <v>11</v>
      </c>
      <c r="C1018" s="3" t="s">
        <v>34</v>
      </c>
      <c r="D1018" s="3">
        <v>1.1000000000000001</v>
      </c>
      <c r="E1018" s="3" t="s">
        <v>36</v>
      </c>
      <c r="F1018" s="4">
        <v>40000</v>
      </c>
      <c r="G1018" s="4">
        <v>0</v>
      </c>
      <c r="H1018" s="4">
        <v>0</v>
      </c>
      <c r="I1018" s="4">
        <v>4556.09</v>
      </c>
      <c r="J1018" s="4">
        <v>4556.09</v>
      </c>
    </row>
    <row r="1019" spans="1:10">
      <c r="A1019" s="3" t="s">
        <v>129</v>
      </c>
      <c r="B1019" s="3" t="s">
        <v>11</v>
      </c>
      <c r="C1019" s="3" t="s">
        <v>37</v>
      </c>
      <c r="D1019" s="3">
        <v>1.1000000000000001</v>
      </c>
      <c r="E1019" s="3" t="s">
        <v>46</v>
      </c>
      <c r="F1019" s="4">
        <v>2500</v>
      </c>
      <c r="G1019" s="4">
        <v>0</v>
      </c>
      <c r="H1019" s="4">
        <v>-800</v>
      </c>
      <c r="I1019" s="4">
        <v>480</v>
      </c>
      <c r="J1019" s="4">
        <v>480</v>
      </c>
    </row>
    <row r="1020" spans="1:10">
      <c r="A1020" s="3" t="s">
        <v>129</v>
      </c>
      <c r="B1020" s="3" t="s">
        <v>11</v>
      </c>
      <c r="C1020" s="3" t="s">
        <v>49</v>
      </c>
      <c r="D1020" s="3">
        <v>1.1000000000000001</v>
      </c>
      <c r="E1020" s="3" t="s">
        <v>50</v>
      </c>
      <c r="F1020" s="4">
        <v>0</v>
      </c>
      <c r="G1020" s="4">
        <v>10000</v>
      </c>
      <c r="H1020" s="4">
        <v>0</v>
      </c>
      <c r="I1020" s="4">
        <v>831</v>
      </c>
      <c r="J1020" s="4">
        <v>831</v>
      </c>
    </row>
    <row r="1021" spans="1:10">
      <c r="A1021" s="3" t="s">
        <v>129</v>
      </c>
      <c r="B1021" s="3" t="s">
        <v>11</v>
      </c>
      <c r="C1021" s="3" t="s">
        <v>51</v>
      </c>
      <c r="D1021" s="3">
        <v>1.1000000000000001</v>
      </c>
      <c r="E1021" s="3" t="s">
        <v>52</v>
      </c>
      <c r="F1021" s="4">
        <v>4600</v>
      </c>
      <c r="G1021" s="4">
        <v>0</v>
      </c>
      <c r="H1021" s="4">
        <v>0</v>
      </c>
      <c r="I1021" s="4">
        <v>895</v>
      </c>
      <c r="J1021" s="4">
        <v>895</v>
      </c>
    </row>
    <row r="1022" spans="1:10">
      <c r="A1022" s="3" t="s">
        <v>129</v>
      </c>
      <c r="B1022" s="3" t="s">
        <v>11</v>
      </c>
      <c r="C1022" s="3" t="s">
        <v>58</v>
      </c>
      <c r="D1022" s="3">
        <v>1.1000000000000001</v>
      </c>
      <c r="E1022" s="3" t="s">
        <v>59</v>
      </c>
      <c r="F1022" s="4">
        <v>0</v>
      </c>
      <c r="G1022" s="4">
        <v>1232.6199999999999</v>
      </c>
      <c r="H1022" s="4">
        <v>0</v>
      </c>
      <c r="I1022" s="4">
        <v>1232.6199999999999</v>
      </c>
      <c r="J1022" s="4">
        <v>1232.6199999999999</v>
      </c>
    </row>
    <row r="1023" spans="1:10">
      <c r="A1023" s="3" t="s">
        <v>129</v>
      </c>
      <c r="B1023" s="3" t="s">
        <v>11</v>
      </c>
      <c r="C1023" s="3" t="s">
        <v>62</v>
      </c>
      <c r="D1023" s="3">
        <v>1.1000000000000001</v>
      </c>
      <c r="E1023" s="3" t="s">
        <v>63</v>
      </c>
      <c r="F1023" s="4">
        <v>10000</v>
      </c>
      <c r="G1023" s="4">
        <v>0</v>
      </c>
      <c r="H1023" s="4">
        <v>0</v>
      </c>
      <c r="I1023" s="4">
        <v>0</v>
      </c>
      <c r="J1023" s="4">
        <v>0</v>
      </c>
    </row>
    <row r="1024" spans="1:10">
      <c r="A1024" s="3" t="s">
        <v>129</v>
      </c>
      <c r="B1024" s="3" t="s">
        <v>11</v>
      </c>
      <c r="C1024" s="3" t="s">
        <v>65</v>
      </c>
      <c r="D1024" s="3">
        <v>1.1000000000000001</v>
      </c>
      <c r="E1024" s="3" t="s">
        <v>66</v>
      </c>
      <c r="F1024" s="4">
        <v>3500</v>
      </c>
      <c r="G1024" s="4">
        <v>10000</v>
      </c>
      <c r="H1024" s="4">
        <v>0</v>
      </c>
      <c r="I1024" s="4">
        <v>9918</v>
      </c>
      <c r="J1024" s="4">
        <v>9918</v>
      </c>
    </row>
    <row r="1025" spans="1:10">
      <c r="A1025" s="3" t="s">
        <v>129</v>
      </c>
      <c r="B1025" s="3" t="s">
        <v>11</v>
      </c>
      <c r="C1025" s="3" t="s">
        <v>71</v>
      </c>
      <c r="D1025" s="3">
        <v>1.1000000000000001</v>
      </c>
      <c r="E1025" s="3" t="s">
        <v>72</v>
      </c>
      <c r="F1025" s="4">
        <v>12000</v>
      </c>
      <c r="G1025" s="4">
        <v>0</v>
      </c>
      <c r="H1025" s="4">
        <v>0</v>
      </c>
      <c r="I1025" s="4">
        <v>0</v>
      </c>
      <c r="J1025" s="4">
        <v>0</v>
      </c>
    </row>
    <row r="1026" spans="1:10">
      <c r="A1026" s="3" t="s">
        <v>129</v>
      </c>
      <c r="B1026" s="3" t="s">
        <v>11</v>
      </c>
      <c r="C1026" s="3" t="s">
        <v>71</v>
      </c>
      <c r="D1026" s="3">
        <v>1.1000000000000001</v>
      </c>
      <c r="E1026" s="3" t="s">
        <v>73</v>
      </c>
      <c r="F1026" s="4">
        <v>9500</v>
      </c>
      <c r="G1026" s="4">
        <v>10470</v>
      </c>
      <c r="H1026" s="4">
        <v>0</v>
      </c>
      <c r="I1026" s="4">
        <v>5545.07</v>
      </c>
      <c r="J1026" s="4">
        <v>3055.06</v>
      </c>
    </row>
    <row r="1027" spans="1:10">
      <c r="A1027" s="3" t="s">
        <v>129</v>
      </c>
      <c r="B1027" s="3" t="s">
        <v>11</v>
      </c>
      <c r="C1027" s="3" t="s">
        <v>76</v>
      </c>
      <c r="D1027" s="3">
        <v>1.1000000000000001</v>
      </c>
      <c r="E1027" s="3" t="s">
        <v>77</v>
      </c>
      <c r="F1027" s="4">
        <v>2000</v>
      </c>
      <c r="G1027" s="4">
        <v>0</v>
      </c>
      <c r="H1027" s="4">
        <v>0</v>
      </c>
      <c r="I1027" s="4">
        <v>0</v>
      </c>
      <c r="J1027" s="4">
        <v>0</v>
      </c>
    </row>
    <row r="1028" spans="1:10">
      <c r="A1028" s="3" t="s">
        <v>130</v>
      </c>
      <c r="B1028" s="3" t="s">
        <v>11</v>
      </c>
      <c r="C1028" s="3" t="s">
        <v>27</v>
      </c>
      <c r="D1028" s="3">
        <v>1.1000000000000001</v>
      </c>
      <c r="E1028" s="3" t="s">
        <v>28</v>
      </c>
      <c r="F1028" s="4">
        <v>0</v>
      </c>
      <c r="G1028" s="4">
        <v>5850</v>
      </c>
      <c r="H1028" s="4">
        <v>0</v>
      </c>
      <c r="I1028" s="4">
        <v>849.99</v>
      </c>
      <c r="J1028" s="4">
        <v>0</v>
      </c>
    </row>
    <row r="1029" spans="1:10">
      <c r="A1029" s="3" t="s">
        <v>131</v>
      </c>
      <c r="B1029" s="3" t="s">
        <v>11</v>
      </c>
      <c r="C1029" s="3" t="s">
        <v>19</v>
      </c>
      <c r="D1029" s="3">
        <v>1.1000000000000001</v>
      </c>
      <c r="E1029" s="3" t="s">
        <v>20</v>
      </c>
      <c r="F1029" s="4">
        <v>2500</v>
      </c>
      <c r="G1029" s="4">
        <v>0</v>
      </c>
      <c r="H1029" s="4">
        <v>0</v>
      </c>
      <c r="I1029" s="4">
        <v>0</v>
      </c>
      <c r="J1029" s="4">
        <v>0</v>
      </c>
    </row>
    <row r="1030" spans="1:10">
      <c r="A1030" s="3" t="s">
        <v>131</v>
      </c>
      <c r="B1030" s="3" t="s">
        <v>11</v>
      </c>
      <c r="C1030" s="3" t="s">
        <v>24</v>
      </c>
      <c r="D1030" s="3">
        <v>1.1000000000000001</v>
      </c>
      <c r="E1030" s="3" t="s">
        <v>25</v>
      </c>
      <c r="F1030" s="4">
        <v>12500</v>
      </c>
      <c r="G1030" s="4">
        <v>0</v>
      </c>
      <c r="H1030" s="4">
        <v>0</v>
      </c>
      <c r="I1030" s="4">
        <v>0</v>
      </c>
      <c r="J1030" s="4">
        <v>0</v>
      </c>
    </row>
    <row r="1031" spans="1:10">
      <c r="A1031" s="3" t="s">
        <v>131</v>
      </c>
      <c r="B1031" s="3" t="s">
        <v>11</v>
      </c>
      <c r="C1031" s="3" t="s">
        <v>29</v>
      </c>
      <c r="D1031" s="3">
        <v>1.1000000000000001</v>
      </c>
      <c r="E1031" s="3" t="s">
        <v>31</v>
      </c>
      <c r="F1031" s="4">
        <v>40000</v>
      </c>
      <c r="G1031" s="4">
        <v>0</v>
      </c>
      <c r="H1031" s="4">
        <v>0</v>
      </c>
      <c r="I1031" s="4">
        <v>0</v>
      </c>
      <c r="J1031" s="4">
        <v>0</v>
      </c>
    </row>
    <row r="1032" spans="1:10">
      <c r="A1032" s="3" t="s">
        <v>131</v>
      </c>
      <c r="B1032" s="3" t="s">
        <v>11</v>
      </c>
      <c r="C1032" s="3" t="s">
        <v>34</v>
      </c>
      <c r="D1032" s="3">
        <v>1.1000000000000001</v>
      </c>
      <c r="E1032" s="3" t="s">
        <v>35</v>
      </c>
      <c r="F1032" s="4">
        <v>1000</v>
      </c>
      <c r="G1032" s="4">
        <v>0</v>
      </c>
      <c r="H1032" s="4">
        <v>0</v>
      </c>
      <c r="I1032" s="4">
        <v>0</v>
      </c>
      <c r="J1032" s="4">
        <v>0</v>
      </c>
    </row>
    <row r="1033" spans="1:10">
      <c r="A1033" s="3" t="s">
        <v>131</v>
      </c>
      <c r="B1033" s="3" t="s">
        <v>11</v>
      </c>
      <c r="C1033" s="3" t="s">
        <v>34</v>
      </c>
      <c r="D1033" s="3">
        <v>1.1000000000000001</v>
      </c>
      <c r="E1033" s="3" t="s">
        <v>36</v>
      </c>
      <c r="F1033" s="4">
        <v>0</v>
      </c>
      <c r="G1033" s="4">
        <v>300</v>
      </c>
      <c r="H1033" s="4">
        <v>0</v>
      </c>
      <c r="I1033" s="4">
        <v>299.89999999999998</v>
      </c>
      <c r="J1033" s="4">
        <v>299.89999999999998</v>
      </c>
    </row>
    <row r="1034" spans="1:10">
      <c r="A1034" s="3" t="s">
        <v>131</v>
      </c>
      <c r="B1034" s="3" t="s">
        <v>11</v>
      </c>
      <c r="C1034" s="3" t="s">
        <v>37</v>
      </c>
      <c r="D1034" s="3">
        <v>1.1000000000000001</v>
      </c>
      <c r="E1034" s="3" t="s">
        <v>40</v>
      </c>
      <c r="F1034" s="4">
        <v>45000</v>
      </c>
      <c r="G1034" s="4">
        <v>0</v>
      </c>
      <c r="H1034" s="4">
        <v>0</v>
      </c>
      <c r="I1034" s="4">
        <v>0</v>
      </c>
      <c r="J1034" s="4">
        <v>0</v>
      </c>
    </row>
    <row r="1035" spans="1:10">
      <c r="A1035" s="3" t="s">
        <v>131</v>
      </c>
      <c r="B1035" s="3" t="s">
        <v>11</v>
      </c>
      <c r="C1035" s="3" t="s">
        <v>37</v>
      </c>
      <c r="D1035" s="3">
        <v>1.5</v>
      </c>
      <c r="E1035" s="3" t="s">
        <v>40</v>
      </c>
      <c r="F1035" s="4">
        <v>0</v>
      </c>
      <c r="G1035" s="4">
        <v>1000000</v>
      </c>
      <c r="H1035" s="4">
        <v>0</v>
      </c>
      <c r="I1035" s="4">
        <v>618011.17000000004</v>
      </c>
      <c r="J1035" s="4">
        <v>402653.64</v>
      </c>
    </row>
    <row r="1036" spans="1:10">
      <c r="A1036" s="3" t="s">
        <v>131</v>
      </c>
      <c r="B1036" s="3" t="s">
        <v>11</v>
      </c>
      <c r="C1036" s="3" t="s">
        <v>51</v>
      </c>
      <c r="D1036" s="3">
        <v>1.1000000000000001</v>
      </c>
      <c r="E1036" s="3" t="s">
        <v>53</v>
      </c>
      <c r="F1036" s="4">
        <v>50000</v>
      </c>
      <c r="G1036" s="4">
        <v>0</v>
      </c>
      <c r="H1036" s="4">
        <v>0</v>
      </c>
      <c r="I1036" s="4">
        <v>0</v>
      </c>
      <c r="J1036" s="4">
        <v>0</v>
      </c>
    </row>
    <row r="1037" spans="1:10">
      <c r="A1037" s="3" t="s">
        <v>131</v>
      </c>
      <c r="B1037" s="3" t="s">
        <v>11</v>
      </c>
      <c r="C1037" s="3" t="s">
        <v>65</v>
      </c>
      <c r="D1037" s="3">
        <v>1.1000000000000001</v>
      </c>
      <c r="E1037" s="3" t="s">
        <v>66</v>
      </c>
      <c r="F1037" s="4">
        <v>25000</v>
      </c>
      <c r="G1037" s="4">
        <v>0</v>
      </c>
      <c r="H1037" s="4">
        <v>0</v>
      </c>
      <c r="I1037" s="4">
        <v>160</v>
      </c>
      <c r="J1037" s="4">
        <v>160</v>
      </c>
    </row>
    <row r="1038" spans="1:10">
      <c r="A1038" s="3" t="s">
        <v>131</v>
      </c>
      <c r="B1038" s="3" t="s">
        <v>11</v>
      </c>
      <c r="C1038" s="3" t="s">
        <v>71</v>
      </c>
      <c r="D1038" s="3">
        <v>1.1000000000000001</v>
      </c>
      <c r="E1038" s="3" t="s">
        <v>73</v>
      </c>
      <c r="F1038" s="4">
        <v>2500000</v>
      </c>
      <c r="G1038" s="4">
        <v>0</v>
      </c>
      <c r="H1038" s="4">
        <v>0</v>
      </c>
      <c r="I1038" s="4">
        <v>2290546.2799999998</v>
      </c>
      <c r="J1038" s="4">
        <v>2176763.0499999998</v>
      </c>
    </row>
    <row r="1039" spans="1:10">
      <c r="A1039" s="3" t="s">
        <v>131</v>
      </c>
      <c r="B1039" s="3" t="s">
        <v>11</v>
      </c>
      <c r="C1039" s="3" t="s">
        <v>80</v>
      </c>
      <c r="D1039" s="3">
        <v>1.1000000000000001</v>
      </c>
      <c r="E1039" s="3" t="s">
        <v>81</v>
      </c>
      <c r="F1039" s="4">
        <v>10000</v>
      </c>
      <c r="G1039" s="4">
        <v>0</v>
      </c>
      <c r="H1039" s="4">
        <v>0</v>
      </c>
      <c r="I1039" s="4">
        <v>0</v>
      </c>
      <c r="J1039" s="4">
        <v>0</v>
      </c>
    </row>
    <row r="1040" spans="1:10">
      <c r="A1040" s="3" t="s">
        <v>132</v>
      </c>
      <c r="B1040" s="3" t="s">
        <v>11</v>
      </c>
      <c r="C1040" s="3" t="s">
        <v>49</v>
      </c>
      <c r="D1040" s="3">
        <v>1.1000000000000001</v>
      </c>
      <c r="E1040" s="3" t="s">
        <v>50</v>
      </c>
      <c r="F1040" s="4">
        <v>0</v>
      </c>
      <c r="G1040" s="4">
        <v>3000</v>
      </c>
      <c r="H1040" s="4">
        <v>0</v>
      </c>
      <c r="I1040" s="4">
        <v>0</v>
      </c>
      <c r="J1040" s="4">
        <v>0</v>
      </c>
    </row>
    <row r="1041" spans="1:10">
      <c r="A1041" s="3" t="s">
        <v>133</v>
      </c>
      <c r="B1041" s="3" t="s">
        <v>11</v>
      </c>
      <c r="C1041" s="3" t="s">
        <v>24</v>
      </c>
      <c r="D1041" s="3">
        <v>1.1000000000000001</v>
      </c>
      <c r="E1041" s="3" t="s">
        <v>25</v>
      </c>
      <c r="F1041" s="4">
        <v>25000</v>
      </c>
      <c r="G1041" s="4">
        <v>0</v>
      </c>
      <c r="H1041" s="4">
        <v>0</v>
      </c>
      <c r="I1041" s="4">
        <v>8945</v>
      </c>
      <c r="J1041" s="4">
        <v>8945</v>
      </c>
    </row>
    <row r="1042" spans="1:10">
      <c r="A1042" s="3" t="s">
        <v>133</v>
      </c>
      <c r="B1042" s="3" t="s">
        <v>11</v>
      </c>
      <c r="C1042" s="3" t="s">
        <v>58</v>
      </c>
      <c r="D1042" s="3">
        <v>1.1000000000000001</v>
      </c>
      <c r="E1042" s="3" t="s">
        <v>59</v>
      </c>
      <c r="F1042" s="4">
        <v>30000</v>
      </c>
      <c r="G1042" s="4">
        <v>30000</v>
      </c>
      <c r="H1042" s="4">
        <v>0</v>
      </c>
      <c r="I1042" s="4">
        <v>17221.71</v>
      </c>
      <c r="J1042" s="4">
        <v>17221.71</v>
      </c>
    </row>
    <row r="1043" spans="1:10">
      <c r="A1043" s="3" t="s">
        <v>133</v>
      </c>
      <c r="B1043" s="3" t="s">
        <v>11</v>
      </c>
      <c r="C1043" s="3" t="s">
        <v>58</v>
      </c>
      <c r="D1043" s="3">
        <v>1.1000000000000001</v>
      </c>
      <c r="E1043" s="3" t="s">
        <v>61</v>
      </c>
      <c r="F1043" s="4">
        <v>200000</v>
      </c>
      <c r="G1043" s="4">
        <v>40000</v>
      </c>
      <c r="H1043" s="4">
        <v>0</v>
      </c>
      <c r="I1043" s="4">
        <v>169151.94</v>
      </c>
      <c r="J1043" s="4">
        <v>169151.94</v>
      </c>
    </row>
    <row r="1044" spans="1:10">
      <c r="A1044" s="3" t="s">
        <v>133</v>
      </c>
      <c r="B1044" s="3" t="s">
        <v>11</v>
      </c>
      <c r="C1044" s="3" t="s">
        <v>62</v>
      </c>
      <c r="D1044" s="3">
        <v>1.1000000000000001</v>
      </c>
      <c r="E1044" s="3" t="s">
        <v>64</v>
      </c>
      <c r="F1044" s="4">
        <v>16000</v>
      </c>
      <c r="G1044" s="4">
        <v>0</v>
      </c>
      <c r="H1044" s="4">
        <v>0</v>
      </c>
      <c r="I1044" s="4">
        <v>3350.08</v>
      </c>
      <c r="J1044" s="4">
        <v>3350.08</v>
      </c>
    </row>
    <row r="1045" spans="1:10">
      <c r="A1045" s="3" t="s">
        <v>133</v>
      </c>
      <c r="B1045" s="3" t="s">
        <v>11</v>
      </c>
      <c r="C1045" s="3" t="s">
        <v>62</v>
      </c>
      <c r="D1045" s="3">
        <v>1.1000000000000001</v>
      </c>
      <c r="E1045" s="3" t="s">
        <v>63</v>
      </c>
      <c r="F1045" s="4">
        <v>30000</v>
      </c>
      <c r="G1045" s="4">
        <v>0</v>
      </c>
      <c r="H1045" s="4">
        <v>0</v>
      </c>
      <c r="I1045" s="4">
        <v>16036.22</v>
      </c>
      <c r="J1045" s="4">
        <v>16036.22</v>
      </c>
    </row>
    <row r="1046" spans="1:10">
      <c r="A1046" s="3" t="s">
        <v>133</v>
      </c>
      <c r="B1046" s="3" t="s">
        <v>11</v>
      </c>
      <c r="C1046" s="3" t="s">
        <v>71</v>
      </c>
      <c r="D1046" s="3">
        <v>1.1000000000000001</v>
      </c>
      <c r="E1046" s="3" t="s">
        <v>73</v>
      </c>
      <c r="F1046" s="4">
        <v>35000</v>
      </c>
      <c r="G1046" s="4">
        <v>0</v>
      </c>
      <c r="H1046" s="4">
        <v>-30000</v>
      </c>
      <c r="I1046" s="4">
        <v>4002</v>
      </c>
      <c r="J1046" s="4">
        <v>4002</v>
      </c>
    </row>
    <row r="1047" spans="1:10">
      <c r="A1047" s="3" t="s">
        <v>133</v>
      </c>
      <c r="B1047" s="3" t="s">
        <v>11</v>
      </c>
      <c r="C1047" s="3" t="s">
        <v>78</v>
      </c>
      <c r="D1047" s="3">
        <v>1.1000000000000001</v>
      </c>
      <c r="E1047" s="3" t="s">
        <v>79</v>
      </c>
      <c r="F1047" s="4">
        <v>300000</v>
      </c>
      <c r="G1047" s="4">
        <v>150000</v>
      </c>
      <c r="H1047" s="4">
        <v>0</v>
      </c>
      <c r="I1047" s="4">
        <v>323727.96999999997</v>
      </c>
      <c r="J1047" s="4">
        <v>323727.96999999997</v>
      </c>
    </row>
    <row r="1048" spans="1:10">
      <c r="A1048" s="3" t="s">
        <v>134</v>
      </c>
      <c r="B1048" s="3" t="s">
        <v>11</v>
      </c>
      <c r="C1048" s="3" t="s">
        <v>37</v>
      </c>
      <c r="D1048" s="3">
        <v>1.1000000000000001</v>
      </c>
      <c r="E1048" s="3" t="s">
        <v>42</v>
      </c>
      <c r="F1048" s="4">
        <v>5000</v>
      </c>
      <c r="G1048" s="4">
        <v>0</v>
      </c>
      <c r="H1048" s="4">
        <v>0</v>
      </c>
      <c r="I1048" s="4">
        <v>0</v>
      </c>
      <c r="J1048" s="4">
        <v>0</v>
      </c>
    </row>
    <row r="1049" spans="1:10">
      <c r="A1049" s="3" t="s">
        <v>134</v>
      </c>
      <c r="B1049" s="3" t="s">
        <v>11</v>
      </c>
      <c r="C1049" s="3" t="s">
        <v>65</v>
      </c>
      <c r="D1049" s="3">
        <v>1.1000000000000001</v>
      </c>
      <c r="E1049" s="3" t="s">
        <v>66</v>
      </c>
      <c r="F1049" s="4">
        <v>1000</v>
      </c>
      <c r="G1049" s="4">
        <v>0</v>
      </c>
      <c r="H1049" s="4">
        <v>0</v>
      </c>
      <c r="I1049" s="4">
        <v>0</v>
      </c>
      <c r="J1049" s="4">
        <v>0</v>
      </c>
    </row>
    <row r="1050" spans="1:10">
      <c r="A1050" s="3" t="s">
        <v>134</v>
      </c>
      <c r="B1050" s="3" t="s">
        <v>11</v>
      </c>
      <c r="C1050" s="3" t="s">
        <v>71</v>
      </c>
      <c r="D1050" s="3">
        <v>1.1000000000000001</v>
      </c>
      <c r="E1050" s="3" t="s">
        <v>73</v>
      </c>
      <c r="F1050" s="4">
        <v>7500</v>
      </c>
      <c r="G1050" s="4">
        <v>0</v>
      </c>
      <c r="H1050" s="4">
        <v>-7500</v>
      </c>
      <c r="I1050" s="4">
        <v>0</v>
      </c>
      <c r="J1050" s="4">
        <v>0</v>
      </c>
    </row>
    <row r="1051" spans="1:10">
      <c r="A1051" s="3" t="s">
        <v>134</v>
      </c>
      <c r="B1051" s="3" t="s">
        <v>11</v>
      </c>
      <c r="C1051" s="3" t="s">
        <v>76</v>
      </c>
      <c r="D1051" s="3">
        <v>1.1000000000000001</v>
      </c>
      <c r="E1051" s="3" t="s">
        <v>77</v>
      </c>
      <c r="F1051" s="4">
        <v>7500</v>
      </c>
      <c r="G1051" s="4">
        <v>0</v>
      </c>
      <c r="H1051" s="4">
        <v>0</v>
      </c>
      <c r="I1051" s="4">
        <v>0</v>
      </c>
      <c r="J1051" s="4">
        <v>0</v>
      </c>
    </row>
    <row r="1052" spans="1:10">
      <c r="A1052" s="3" t="s">
        <v>71</v>
      </c>
      <c r="B1052" s="3" t="s">
        <v>11</v>
      </c>
      <c r="C1052" s="3" t="s">
        <v>56</v>
      </c>
      <c r="D1052" s="3">
        <v>1.1000000000000001</v>
      </c>
      <c r="E1052" s="3" t="s">
        <v>57</v>
      </c>
      <c r="F1052" s="4">
        <v>6700</v>
      </c>
      <c r="G1052" s="4">
        <v>0</v>
      </c>
      <c r="H1052" s="4">
        <v>0</v>
      </c>
      <c r="I1052" s="4">
        <v>5436</v>
      </c>
      <c r="J1052" s="4">
        <v>4939</v>
      </c>
    </row>
    <row r="1053" spans="1:10">
      <c r="A1053" s="3" t="s">
        <v>71</v>
      </c>
      <c r="B1053" s="3" t="s">
        <v>11</v>
      </c>
      <c r="C1053" s="3" t="s">
        <v>56</v>
      </c>
      <c r="D1053" s="3">
        <v>2.5</v>
      </c>
      <c r="E1053" s="3" t="s">
        <v>57</v>
      </c>
      <c r="F1053" s="4">
        <v>5500000</v>
      </c>
      <c r="G1053" s="4">
        <v>1378749.09</v>
      </c>
      <c r="H1053" s="4">
        <v>0</v>
      </c>
      <c r="I1053" s="4">
        <v>4552550.5199999996</v>
      </c>
      <c r="J1053" s="4">
        <v>4245679.5199999996</v>
      </c>
    </row>
    <row r="1054" spans="1:10">
      <c r="A1054" s="3" t="s">
        <v>76</v>
      </c>
      <c r="B1054" s="3" t="s">
        <v>11</v>
      </c>
      <c r="C1054" s="3" t="s">
        <v>37</v>
      </c>
      <c r="D1054" s="3">
        <v>1.1000000000000001</v>
      </c>
      <c r="E1054" s="3" t="s">
        <v>44</v>
      </c>
      <c r="F1054" s="4">
        <v>2500</v>
      </c>
      <c r="G1054" s="4">
        <v>0</v>
      </c>
      <c r="H1054" s="4">
        <v>0</v>
      </c>
      <c r="I1054" s="4">
        <v>0</v>
      </c>
      <c r="J1054" s="4">
        <v>0</v>
      </c>
    </row>
    <row r="1055" spans="1:10">
      <c r="A1055" s="3" t="s">
        <v>76</v>
      </c>
      <c r="B1055" s="3" t="s">
        <v>11</v>
      </c>
      <c r="C1055" s="3" t="s">
        <v>65</v>
      </c>
      <c r="D1055" s="3">
        <v>1.1000000000000001</v>
      </c>
      <c r="E1055" s="3" t="s">
        <v>66</v>
      </c>
      <c r="F1055" s="4">
        <v>12000</v>
      </c>
      <c r="G1055" s="4">
        <v>0</v>
      </c>
      <c r="H1055" s="4">
        <v>0</v>
      </c>
      <c r="I1055" s="4">
        <v>182.4</v>
      </c>
      <c r="J1055" s="4">
        <v>182.4</v>
      </c>
    </row>
    <row r="1056" spans="1:10">
      <c r="A1056" s="3" t="s">
        <v>76</v>
      </c>
      <c r="B1056" s="3" t="s">
        <v>11</v>
      </c>
      <c r="C1056" s="3" t="s">
        <v>78</v>
      </c>
      <c r="D1056" s="3">
        <v>1.1000000000000001</v>
      </c>
      <c r="E1056" s="3" t="s">
        <v>79</v>
      </c>
      <c r="F1056" s="4">
        <v>1000000</v>
      </c>
      <c r="G1056" s="4">
        <v>400000</v>
      </c>
      <c r="H1056" s="4">
        <v>0</v>
      </c>
      <c r="I1056" s="4">
        <v>1222772.8999999999</v>
      </c>
      <c r="J1056" s="4">
        <v>1176455.7</v>
      </c>
    </row>
    <row r="1057" spans="1:10">
      <c r="A1057" s="3" t="s">
        <v>135</v>
      </c>
      <c r="B1057" s="3" t="s">
        <v>11</v>
      </c>
      <c r="C1057" s="3" t="s">
        <v>24</v>
      </c>
      <c r="D1057" s="3">
        <v>2.5</v>
      </c>
      <c r="E1057" s="3" t="s">
        <v>25</v>
      </c>
      <c r="F1057" s="4">
        <v>3200000</v>
      </c>
      <c r="G1057" s="4">
        <v>0</v>
      </c>
      <c r="H1057" s="4">
        <v>0</v>
      </c>
      <c r="I1057" s="4">
        <v>3163865.38</v>
      </c>
      <c r="J1057" s="4">
        <v>2897464</v>
      </c>
    </row>
    <row r="1058" spans="1:10">
      <c r="A1058" s="3" t="s">
        <v>135</v>
      </c>
      <c r="B1058" s="3" t="s">
        <v>11</v>
      </c>
      <c r="C1058" s="3" t="s">
        <v>58</v>
      </c>
      <c r="D1058" s="3">
        <v>1.1000000000000001</v>
      </c>
      <c r="E1058" s="3" t="s">
        <v>60</v>
      </c>
      <c r="F1058" s="4">
        <v>35</v>
      </c>
      <c r="G1058" s="4">
        <v>0</v>
      </c>
      <c r="H1058" s="4">
        <v>0</v>
      </c>
      <c r="I1058" s="4">
        <v>0</v>
      </c>
      <c r="J1058" s="4">
        <v>0</v>
      </c>
    </row>
    <row r="1059" spans="1:10">
      <c r="A1059" s="3" t="s">
        <v>136</v>
      </c>
      <c r="B1059" s="3" t="s">
        <v>11</v>
      </c>
      <c r="C1059" s="3" t="s">
        <v>29</v>
      </c>
      <c r="D1059" s="3">
        <v>2.5</v>
      </c>
      <c r="E1059" s="3" t="s">
        <v>31</v>
      </c>
      <c r="F1059" s="4">
        <v>0</v>
      </c>
      <c r="G1059" s="4">
        <v>400000</v>
      </c>
      <c r="H1059" s="4">
        <v>0</v>
      </c>
      <c r="I1059" s="4">
        <v>398814.37</v>
      </c>
      <c r="J1059" s="4">
        <v>398814.37</v>
      </c>
    </row>
    <row r="1060" spans="1:10">
      <c r="A1060" s="3" t="s">
        <v>136</v>
      </c>
      <c r="B1060" s="3" t="s">
        <v>11</v>
      </c>
      <c r="C1060" s="3" t="s">
        <v>34</v>
      </c>
      <c r="D1060" s="3">
        <v>1.1000000000000001</v>
      </c>
      <c r="E1060" s="3" t="s">
        <v>36</v>
      </c>
      <c r="F1060" s="4">
        <v>1300000</v>
      </c>
      <c r="G1060" s="4">
        <v>1230000</v>
      </c>
      <c r="H1060" s="4">
        <v>0</v>
      </c>
      <c r="I1060" s="4">
        <v>1917041.36</v>
      </c>
      <c r="J1060" s="4">
        <v>1177265.93</v>
      </c>
    </row>
    <row r="1061" spans="1:10">
      <c r="A1061" s="3" t="s">
        <v>136</v>
      </c>
      <c r="B1061" s="3" t="s">
        <v>11</v>
      </c>
      <c r="C1061" s="3" t="s">
        <v>34</v>
      </c>
      <c r="D1061" s="3">
        <v>1.5</v>
      </c>
      <c r="E1061" s="3" t="s">
        <v>36</v>
      </c>
      <c r="F1061" s="4">
        <v>0</v>
      </c>
      <c r="G1061" s="4">
        <v>2300000</v>
      </c>
      <c r="H1061" s="4">
        <v>0</v>
      </c>
      <c r="I1061" s="4">
        <v>2019366.51</v>
      </c>
      <c r="J1061" s="4">
        <v>2019366.51</v>
      </c>
    </row>
    <row r="1062" spans="1:10">
      <c r="A1062" s="3" t="s">
        <v>136</v>
      </c>
      <c r="B1062" s="3" t="s">
        <v>11</v>
      </c>
      <c r="C1062" s="3" t="s">
        <v>65</v>
      </c>
      <c r="D1062" s="3">
        <v>1.1000000000000001</v>
      </c>
      <c r="E1062" s="3" t="s">
        <v>66</v>
      </c>
      <c r="F1062" s="4">
        <v>7500</v>
      </c>
      <c r="G1062" s="4">
        <v>0</v>
      </c>
      <c r="H1062" s="4">
        <v>0</v>
      </c>
      <c r="I1062" s="4">
        <v>778.2</v>
      </c>
      <c r="J1062" s="4">
        <v>778.2</v>
      </c>
    </row>
    <row r="1063" spans="1:10">
      <c r="A1063" s="3" t="s">
        <v>137</v>
      </c>
      <c r="B1063" s="3" t="s">
        <v>11</v>
      </c>
      <c r="C1063" s="3" t="s">
        <v>24</v>
      </c>
      <c r="D1063" s="3">
        <v>1.1000000000000001</v>
      </c>
      <c r="E1063" s="3" t="s">
        <v>25</v>
      </c>
      <c r="F1063" s="4">
        <v>150000</v>
      </c>
      <c r="G1063" s="4">
        <v>100000</v>
      </c>
      <c r="H1063" s="4">
        <v>0</v>
      </c>
      <c r="I1063" s="4">
        <v>220411</v>
      </c>
      <c r="J1063" s="4">
        <v>220411</v>
      </c>
    </row>
    <row r="1064" spans="1:10">
      <c r="A1064" s="3" t="s">
        <v>137</v>
      </c>
      <c r="B1064" s="3" t="s">
        <v>11</v>
      </c>
      <c r="C1064" s="3" t="s">
        <v>29</v>
      </c>
      <c r="D1064" s="3">
        <v>2.5</v>
      </c>
      <c r="E1064" s="3" t="s">
        <v>31</v>
      </c>
      <c r="F1064" s="4">
        <v>15000</v>
      </c>
      <c r="G1064" s="4">
        <v>0</v>
      </c>
      <c r="H1064" s="4">
        <v>0</v>
      </c>
      <c r="I1064" s="4">
        <v>15000</v>
      </c>
      <c r="J1064" s="4">
        <v>15000</v>
      </c>
    </row>
    <row r="1065" spans="1:10">
      <c r="A1065" s="3" t="s">
        <v>137</v>
      </c>
      <c r="B1065" s="3" t="s">
        <v>11</v>
      </c>
      <c r="C1065" s="3" t="s">
        <v>78</v>
      </c>
      <c r="D1065" s="3">
        <v>1.1000000000000001</v>
      </c>
      <c r="E1065" s="3" t="s">
        <v>79</v>
      </c>
      <c r="F1065" s="4">
        <v>32000</v>
      </c>
      <c r="G1065" s="4">
        <v>0</v>
      </c>
      <c r="H1065" s="4">
        <v>0</v>
      </c>
      <c r="I1065" s="4">
        <v>0</v>
      </c>
      <c r="J1065" s="4">
        <v>0</v>
      </c>
    </row>
    <row r="1066" spans="1:10">
      <c r="A1066" s="3" t="s">
        <v>138</v>
      </c>
      <c r="B1066" s="3" t="s">
        <v>11</v>
      </c>
      <c r="C1066" s="3" t="s">
        <v>29</v>
      </c>
      <c r="D1066" s="3">
        <v>1.1000000000000001</v>
      </c>
      <c r="E1066" s="3" t="s">
        <v>31</v>
      </c>
      <c r="F1066" s="4">
        <v>300000</v>
      </c>
      <c r="G1066" s="4">
        <v>0</v>
      </c>
      <c r="H1066" s="4">
        <v>0</v>
      </c>
      <c r="I1066" s="4">
        <v>88550</v>
      </c>
      <c r="J1066" s="4">
        <v>0</v>
      </c>
    </row>
    <row r="1067" spans="1:10">
      <c r="A1067" s="3" t="s">
        <v>138</v>
      </c>
      <c r="B1067" s="3" t="s">
        <v>11</v>
      </c>
      <c r="C1067" s="3" t="s">
        <v>29</v>
      </c>
      <c r="D1067" s="3">
        <v>2.5</v>
      </c>
      <c r="E1067" s="3" t="s">
        <v>31</v>
      </c>
      <c r="F1067" s="4">
        <v>100000</v>
      </c>
      <c r="G1067" s="4">
        <v>0</v>
      </c>
      <c r="H1067" s="4">
        <v>0</v>
      </c>
      <c r="I1067" s="4">
        <v>10562</v>
      </c>
      <c r="J1067" s="4">
        <v>10562</v>
      </c>
    </row>
    <row r="1068" spans="1:10">
      <c r="A1068" s="3" t="s">
        <v>138</v>
      </c>
      <c r="B1068" s="3" t="s">
        <v>11</v>
      </c>
      <c r="C1068" s="3" t="s">
        <v>37</v>
      </c>
      <c r="D1068" s="3">
        <v>1.1000000000000001</v>
      </c>
      <c r="E1068" s="3" t="s">
        <v>43</v>
      </c>
      <c r="F1068" s="4">
        <v>20000</v>
      </c>
      <c r="G1068" s="4">
        <v>0</v>
      </c>
      <c r="H1068" s="4">
        <v>0</v>
      </c>
      <c r="I1068" s="4">
        <v>10562</v>
      </c>
      <c r="J1068" s="4">
        <v>10562</v>
      </c>
    </row>
    <row r="1069" spans="1:10">
      <c r="A1069" s="3" t="s">
        <v>139</v>
      </c>
      <c r="B1069" s="3" t="s">
        <v>11</v>
      </c>
      <c r="C1069" s="3" t="s">
        <v>34</v>
      </c>
      <c r="D1069" s="3">
        <v>1.1000000000000001</v>
      </c>
      <c r="E1069" s="3" t="s">
        <v>35</v>
      </c>
      <c r="F1069" s="4">
        <v>40000</v>
      </c>
      <c r="G1069" s="4">
        <v>0</v>
      </c>
      <c r="H1069" s="4">
        <v>-21000</v>
      </c>
      <c r="I1069" s="4">
        <v>8994.06</v>
      </c>
      <c r="J1069" s="4">
        <v>8994.06</v>
      </c>
    </row>
    <row r="1070" spans="1:10">
      <c r="A1070" s="3" t="s">
        <v>139</v>
      </c>
      <c r="B1070" s="3" t="s">
        <v>11</v>
      </c>
      <c r="C1070" s="3" t="s">
        <v>34</v>
      </c>
      <c r="D1070" s="3">
        <v>1.1000000000000001</v>
      </c>
      <c r="E1070" s="3" t="s">
        <v>36</v>
      </c>
      <c r="F1070" s="4">
        <v>200000</v>
      </c>
      <c r="G1070" s="4">
        <v>1500</v>
      </c>
      <c r="H1070" s="4">
        <v>-180000</v>
      </c>
      <c r="I1070" s="4">
        <v>19649.830000000002</v>
      </c>
      <c r="J1070" s="4">
        <v>18131.62</v>
      </c>
    </row>
    <row r="1071" spans="1:10">
      <c r="A1071" s="3" t="s">
        <v>139</v>
      </c>
      <c r="B1071" s="3" t="s">
        <v>11</v>
      </c>
      <c r="C1071" s="3" t="s">
        <v>34</v>
      </c>
      <c r="D1071" s="3">
        <v>1.5</v>
      </c>
      <c r="E1071" s="3" t="s">
        <v>36</v>
      </c>
      <c r="F1071" s="4">
        <v>0</v>
      </c>
      <c r="G1071" s="4">
        <v>200000</v>
      </c>
      <c r="H1071" s="4">
        <v>-200000</v>
      </c>
      <c r="I1071" s="4">
        <v>0</v>
      </c>
      <c r="J1071" s="4">
        <v>0</v>
      </c>
    </row>
    <row r="1072" spans="1:10">
      <c r="A1072" s="3" t="s">
        <v>139</v>
      </c>
      <c r="B1072" s="3" t="s">
        <v>11</v>
      </c>
      <c r="C1072" s="3" t="s">
        <v>65</v>
      </c>
      <c r="D1072" s="3">
        <v>1.1000000000000001</v>
      </c>
      <c r="E1072" s="3" t="s">
        <v>66</v>
      </c>
      <c r="F1072" s="4">
        <v>7500</v>
      </c>
      <c r="G1072" s="4">
        <v>0</v>
      </c>
      <c r="H1072" s="4">
        <v>0</v>
      </c>
      <c r="I1072" s="4">
        <v>1258.81</v>
      </c>
      <c r="J1072" s="4">
        <v>1258.81</v>
      </c>
    </row>
    <row r="1073" spans="1:10">
      <c r="A1073" s="3" t="s">
        <v>139</v>
      </c>
      <c r="B1073" s="3" t="s">
        <v>11</v>
      </c>
      <c r="C1073" s="3" t="s">
        <v>71</v>
      </c>
      <c r="D1073" s="3">
        <v>1.1000000000000001</v>
      </c>
      <c r="E1073" s="3" t="s">
        <v>72</v>
      </c>
      <c r="F1073" s="4">
        <v>0</v>
      </c>
      <c r="G1073" s="4">
        <v>20000</v>
      </c>
      <c r="H1073" s="4">
        <v>0</v>
      </c>
      <c r="I1073" s="4">
        <v>0</v>
      </c>
      <c r="J1073" s="4">
        <v>0</v>
      </c>
    </row>
    <row r="1074" spans="1:10">
      <c r="A1074" s="3" t="s">
        <v>140</v>
      </c>
      <c r="B1074" s="3" t="s">
        <v>11</v>
      </c>
      <c r="C1074" s="3" t="s">
        <v>12</v>
      </c>
      <c r="D1074" s="3">
        <v>1.5</v>
      </c>
      <c r="E1074" s="3" t="s">
        <v>13</v>
      </c>
      <c r="F1074" s="4">
        <v>0</v>
      </c>
      <c r="G1074" s="4">
        <v>50000</v>
      </c>
      <c r="H1074" s="4">
        <v>0</v>
      </c>
      <c r="I1074" s="4">
        <v>2139.66</v>
      </c>
      <c r="J1074" s="4">
        <v>2139.66</v>
      </c>
    </row>
    <row r="1075" spans="1:10">
      <c r="A1075" s="3" t="s">
        <v>140</v>
      </c>
      <c r="B1075" s="3" t="s">
        <v>11</v>
      </c>
      <c r="C1075" s="3" t="s">
        <v>19</v>
      </c>
      <c r="D1075" s="3">
        <v>1.1000000000000001</v>
      </c>
      <c r="E1075" s="3" t="s">
        <v>21</v>
      </c>
      <c r="F1075" s="4">
        <v>3500</v>
      </c>
      <c r="G1075" s="4">
        <v>0</v>
      </c>
      <c r="H1075" s="4">
        <v>0</v>
      </c>
      <c r="I1075" s="4">
        <v>218.5</v>
      </c>
      <c r="J1075" s="4">
        <v>218.5</v>
      </c>
    </row>
    <row r="1076" spans="1:10">
      <c r="A1076" s="3" t="s">
        <v>140</v>
      </c>
      <c r="B1076" s="3" t="s">
        <v>11</v>
      </c>
      <c r="C1076" s="3" t="s">
        <v>22</v>
      </c>
      <c r="D1076" s="3">
        <v>1.1000000000000001</v>
      </c>
      <c r="E1076" s="3" t="s">
        <v>23</v>
      </c>
      <c r="F1076" s="4">
        <v>5000</v>
      </c>
      <c r="G1076" s="4">
        <v>0</v>
      </c>
      <c r="H1076" s="4">
        <v>0</v>
      </c>
      <c r="I1076" s="4">
        <v>352.97</v>
      </c>
      <c r="J1076" s="4">
        <v>352.97</v>
      </c>
    </row>
    <row r="1077" spans="1:10">
      <c r="A1077" s="3" t="s">
        <v>140</v>
      </c>
      <c r="B1077" s="3" t="s">
        <v>11</v>
      </c>
      <c r="C1077" s="3" t="s">
        <v>24</v>
      </c>
      <c r="D1077" s="3">
        <v>1.1000000000000001</v>
      </c>
      <c r="E1077" s="3" t="s">
        <v>25</v>
      </c>
      <c r="F1077" s="4">
        <v>3500</v>
      </c>
      <c r="G1077" s="4">
        <v>0</v>
      </c>
      <c r="H1077" s="4">
        <v>0</v>
      </c>
      <c r="I1077" s="4">
        <v>813.76</v>
      </c>
      <c r="J1077" s="4">
        <v>813.76</v>
      </c>
    </row>
    <row r="1078" spans="1:10">
      <c r="A1078" s="3" t="s">
        <v>140</v>
      </c>
      <c r="B1078" s="3" t="s">
        <v>11</v>
      </c>
      <c r="C1078" s="3" t="s">
        <v>29</v>
      </c>
      <c r="D1078" s="3">
        <v>1.1000000000000001</v>
      </c>
      <c r="E1078" s="3" t="s">
        <v>31</v>
      </c>
      <c r="F1078" s="4">
        <v>5000</v>
      </c>
      <c r="G1078" s="4">
        <v>0</v>
      </c>
      <c r="H1078" s="4">
        <v>0</v>
      </c>
      <c r="I1078" s="4">
        <v>0</v>
      </c>
      <c r="J1078" s="4">
        <v>0</v>
      </c>
    </row>
    <row r="1079" spans="1:10">
      <c r="A1079" s="3" t="s">
        <v>140</v>
      </c>
      <c r="B1079" s="3" t="s">
        <v>11</v>
      </c>
      <c r="C1079" s="3" t="s">
        <v>65</v>
      </c>
      <c r="D1079" s="3">
        <v>1.1000000000000001</v>
      </c>
      <c r="E1079" s="3" t="s">
        <v>66</v>
      </c>
      <c r="F1079" s="4">
        <v>6500</v>
      </c>
      <c r="G1079" s="4">
        <v>0</v>
      </c>
      <c r="H1079" s="4">
        <v>0</v>
      </c>
      <c r="I1079" s="4">
        <v>0</v>
      </c>
      <c r="J1079" s="4">
        <v>0</v>
      </c>
    </row>
    <row r="1080" spans="1:10">
      <c r="A1080" s="3" t="s">
        <v>140</v>
      </c>
      <c r="B1080" s="3" t="s">
        <v>11</v>
      </c>
      <c r="C1080" s="3" t="s">
        <v>80</v>
      </c>
      <c r="D1080" s="3">
        <v>1.1000000000000001</v>
      </c>
      <c r="E1080" s="3" t="s">
        <v>81</v>
      </c>
      <c r="F1080" s="4">
        <v>1500</v>
      </c>
      <c r="G1080" s="4">
        <v>0</v>
      </c>
      <c r="H1080" s="4">
        <v>0</v>
      </c>
      <c r="I1080" s="4">
        <v>0</v>
      </c>
      <c r="J1080" s="4">
        <v>0</v>
      </c>
    </row>
    <row r="1081" spans="1:10">
      <c r="A1081" s="3" t="s">
        <v>141</v>
      </c>
      <c r="B1081" s="3" t="s">
        <v>11</v>
      </c>
      <c r="C1081" s="3" t="s">
        <v>22</v>
      </c>
      <c r="D1081" s="3">
        <v>1.1000000000000001</v>
      </c>
      <c r="E1081" s="3" t="s">
        <v>23</v>
      </c>
      <c r="F1081" s="4">
        <v>5000</v>
      </c>
      <c r="G1081" s="4">
        <v>0</v>
      </c>
      <c r="H1081" s="4">
        <v>0</v>
      </c>
      <c r="I1081" s="4">
        <v>0</v>
      </c>
      <c r="J1081" s="4">
        <v>0</v>
      </c>
    </row>
    <row r="1082" spans="1:10">
      <c r="A1082" s="3" t="s">
        <v>141</v>
      </c>
      <c r="B1082" s="3" t="s">
        <v>11</v>
      </c>
      <c r="C1082" s="3" t="s">
        <v>29</v>
      </c>
      <c r="D1082" s="3">
        <v>2.5</v>
      </c>
      <c r="E1082" s="3" t="s">
        <v>31</v>
      </c>
      <c r="F1082" s="4">
        <v>0</v>
      </c>
      <c r="G1082" s="4">
        <v>1039833.2</v>
      </c>
      <c r="H1082" s="4">
        <v>0</v>
      </c>
      <c r="I1082" s="4">
        <v>1039800</v>
      </c>
      <c r="J1082" s="4">
        <v>0</v>
      </c>
    </row>
    <row r="1083" spans="1:10">
      <c r="A1083" s="3" t="s">
        <v>141</v>
      </c>
      <c r="B1083" s="3" t="s">
        <v>11</v>
      </c>
      <c r="C1083" s="3" t="s">
        <v>34</v>
      </c>
      <c r="D1083" s="3">
        <v>1.1000000000000001</v>
      </c>
      <c r="E1083" s="3" t="s">
        <v>36</v>
      </c>
      <c r="F1083" s="4">
        <v>55000</v>
      </c>
      <c r="G1083" s="4">
        <v>0</v>
      </c>
      <c r="H1083" s="4">
        <v>-55000</v>
      </c>
      <c r="I1083" s="4">
        <v>0</v>
      </c>
      <c r="J1083" s="4">
        <v>0</v>
      </c>
    </row>
    <row r="1084" spans="1:10">
      <c r="A1084" s="3" t="s">
        <v>142</v>
      </c>
      <c r="B1084" s="3" t="s">
        <v>11</v>
      </c>
      <c r="C1084" s="3" t="s">
        <v>12</v>
      </c>
      <c r="D1084" s="3">
        <v>1.1000000000000001</v>
      </c>
      <c r="E1084" s="3" t="s">
        <v>13</v>
      </c>
      <c r="F1084" s="4">
        <v>100000</v>
      </c>
      <c r="G1084" s="4">
        <v>0</v>
      </c>
      <c r="H1084" s="4">
        <v>0</v>
      </c>
      <c r="I1084" s="4">
        <v>74015.520000000004</v>
      </c>
      <c r="J1084" s="4">
        <v>74015.520000000004</v>
      </c>
    </row>
    <row r="1085" spans="1:10">
      <c r="A1085" s="3" t="s">
        <v>142</v>
      </c>
      <c r="B1085" s="3" t="s">
        <v>11</v>
      </c>
      <c r="C1085" s="3" t="s">
        <v>19</v>
      </c>
      <c r="D1085" s="3">
        <v>1.1000000000000001</v>
      </c>
      <c r="E1085" s="3" t="s">
        <v>21</v>
      </c>
      <c r="F1085" s="4">
        <v>530000</v>
      </c>
      <c r="G1085" s="4">
        <v>0</v>
      </c>
      <c r="H1085" s="4">
        <v>0</v>
      </c>
      <c r="I1085" s="4">
        <v>424150.93</v>
      </c>
      <c r="J1085" s="4">
        <v>402110.93</v>
      </c>
    </row>
    <row r="1086" spans="1:10">
      <c r="A1086" s="3" t="s">
        <v>142</v>
      </c>
      <c r="B1086" s="3" t="s">
        <v>11</v>
      </c>
      <c r="C1086" s="3" t="s">
        <v>22</v>
      </c>
      <c r="D1086" s="3">
        <v>1.1000000000000001</v>
      </c>
      <c r="E1086" s="3" t="s">
        <v>23</v>
      </c>
      <c r="F1086" s="4">
        <v>350000</v>
      </c>
      <c r="G1086" s="4">
        <v>0</v>
      </c>
      <c r="H1086" s="4">
        <v>-340000</v>
      </c>
      <c r="I1086" s="4">
        <v>0</v>
      </c>
      <c r="J1086" s="4">
        <v>0</v>
      </c>
    </row>
    <row r="1087" spans="1:10">
      <c r="A1087" s="3" t="s">
        <v>142</v>
      </c>
      <c r="B1087" s="3" t="s">
        <v>11</v>
      </c>
      <c r="C1087" s="3" t="s">
        <v>27</v>
      </c>
      <c r="D1087" s="3">
        <v>1.1000000000000001</v>
      </c>
      <c r="E1087" s="3" t="s">
        <v>28</v>
      </c>
      <c r="F1087" s="4">
        <v>388000</v>
      </c>
      <c r="G1087" s="4">
        <v>0</v>
      </c>
      <c r="H1087" s="4">
        <v>0</v>
      </c>
      <c r="I1087" s="4">
        <v>364571.46</v>
      </c>
      <c r="J1087" s="4">
        <v>364571.46</v>
      </c>
    </row>
    <row r="1088" spans="1:10">
      <c r="A1088" s="3" t="s">
        <v>142</v>
      </c>
      <c r="B1088" s="3" t="s">
        <v>11</v>
      </c>
      <c r="C1088" s="3" t="s">
        <v>29</v>
      </c>
      <c r="D1088" s="3">
        <v>1.1000000000000001</v>
      </c>
      <c r="E1088" s="3" t="s">
        <v>31</v>
      </c>
      <c r="F1088" s="4">
        <v>1248000</v>
      </c>
      <c r="G1088" s="4">
        <v>350000</v>
      </c>
      <c r="H1088" s="4">
        <v>0</v>
      </c>
      <c r="I1088" s="4">
        <v>1583583.2</v>
      </c>
      <c r="J1088" s="4">
        <v>1583583.2</v>
      </c>
    </row>
    <row r="1089" spans="1:10">
      <c r="A1089" s="3" t="s">
        <v>142</v>
      </c>
      <c r="B1089" s="3" t="s">
        <v>11</v>
      </c>
      <c r="C1089" s="3" t="s">
        <v>37</v>
      </c>
      <c r="D1089" s="3">
        <v>1.1000000000000001</v>
      </c>
      <c r="E1089" s="3" t="s">
        <v>39</v>
      </c>
      <c r="F1089" s="4">
        <v>0</v>
      </c>
      <c r="G1089" s="4">
        <v>70000</v>
      </c>
      <c r="H1089" s="4">
        <v>0</v>
      </c>
      <c r="I1089" s="4">
        <v>0</v>
      </c>
      <c r="J1089" s="4">
        <v>0</v>
      </c>
    </row>
    <row r="1090" spans="1:10">
      <c r="A1090" s="3" t="s">
        <v>142</v>
      </c>
      <c r="B1090" s="3" t="s">
        <v>11</v>
      </c>
      <c r="C1090" s="3" t="s">
        <v>65</v>
      </c>
      <c r="D1090" s="3">
        <v>1.1000000000000001</v>
      </c>
      <c r="E1090" s="3" t="s">
        <v>66</v>
      </c>
      <c r="F1090" s="4">
        <v>300000</v>
      </c>
      <c r="G1090" s="4">
        <v>0</v>
      </c>
      <c r="H1090" s="4">
        <v>0</v>
      </c>
      <c r="I1090" s="4">
        <v>209182.31</v>
      </c>
      <c r="J1090" s="4">
        <v>209182.31</v>
      </c>
    </row>
    <row r="1091" spans="1:10">
      <c r="A1091" s="3" t="s">
        <v>143</v>
      </c>
      <c r="B1091" s="3" t="s">
        <v>11</v>
      </c>
      <c r="C1091" s="3" t="s">
        <v>24</v>
      </c>
      <c r="D1091" s="3">
        <v>1.1000000000000001</v>
      </c>
      <c r="E1091" s="3" t="s">
        <v>25</v>
      </c>
      <c r="F1091" s="4">
        <v>55000</v>
      </c>
      <c r="G1091" s="4">
        <v>70600</v>
      </c>
      <c r="H1091" s="4">
        <v>0</v>
      </c>
      <c r="I1091" s="4">
        <v>104697.25</v>
      </c>
      <c r="J1091" s="4">
        <v>104697.25</v>
      </c>
    </row>
    <row r="1092" spans="1:10">
      <c r="A1092" s="3" t="s">
        <v>143</v>
      </c>
      <c r="B1092" s="3" t="s">
        <v>11</v>
      </c>
      <c r="C1092" s="3" t="s">
        <v>34</v>
      </c>
      <c r="D1092" s="3">
        <v>1.1000000000000001</v>
      </c>
      <c r="E1092" s="3" t="s">
        <v>35</v>
      </c>
      <c r="F1092" s="4">
        <v>5000</v>
      </c>
      <c r="G1092" s="4">
        <v>0</v>
      </c>
      <c r="H1092" s="4">
        <v>0</v>
      </c>
      <c r="I1092" s="4">
        <v>0</v>
      </c>
      <c r="J1092" s="4">
        <v>0</v>
      </c>
    </row>
    <row r="1093" spans="1:10">
      <c r="A1093" s="3" t="s">
        <v>143</v>
      </c>
      <c r="B1093" s="3" t="s">
        <v>11</v>
      </c>
      <c r="C1093" s="3" t="s">
        <v>34</v>
      </c>
      <c r="D1093" s="3">
        <v>1.1000000000000001</v>
      </c>
      <c r="E1093" s="3" t="s">
        <v>36</v>
      </c>
      <c r="F1093" s="4">
        <v>200000</v>
      </c>
      <c r="G1093" s="4">
        <v>800000</v>
      </c>
      <c r="H1093" s="4">
        <v>0</v>
      </c>
      <c r="I1093" s="4">
        <v>767718.86</v>
      </c>
      <c r="J1093" s="4">
        <v>705212.26</v>
      </c>
    </row>
    <row r="1094" spans="1:10">
      <c r="A1094" s="3" t="s">
        <v>143</v>
      </c>
      <c r="B1094" s="3" t="s">
        <v>11</v>
      </c>
      <c r="C1094" s="3" t="s">
        <v>71</v>
      </c>
      <c r="D1094" s="3">
        <v>1.1000000000000001</v>
      </c>
      <c r="E1094" s="3" t="s">
        <v>72</v>
      </c>
      <c r="F1094" s="4">
        <v>0</v>
      </c>
      <c r="G1094" s="4">
        <v>20000</v>
      </c>
      <c r="H1094" s="4">
        <v>0</v>
      </c>
      <c r="I1094" s="4">
        <v>0</v>
      </c>
      <c r="J1094" s="4">
        <v>0</v>
      </c>
    </row>
    <row r="1095" spans="1:10">
      <c r="A1095" s="3" t="s">
        <v>144</v>
      </c>
      <c r="B1095" s="3" t="s">
        <v>11</v>
      </c>
      <c r="C1095" s="3" t="s">
        <v>12</v>
      </c>
      <c r="D1095" s="3">
        <v>1.1000000000000001</v>
      </c>
      <c r="E1095" s="3" t="s">
        <v>13</v>
      </c>
      <c r="F1095" s="4">
        <v>0</v>
      </c>
      <c r="G1095" s="4">
        <v>187100</v>
      </c>
      <c r="H1095" s="4">
        <v>0</v>
      </c>
      <c r="I1095" s="4">
        <v>187050</v>
      </c>
      <c r="J1095" s="4">
        <v>187050</v>
      </c>
    </row>
    <row r="1096" spans="1:10">
      <c r="A1096" s="3" t="s">
        <v>144</v>
      </c>
      <c r="B1096" s="3" t="s">
        <v>11</v>
      </c>
      <c r="C1096" s="3" t="s">
        <v>12</v>
      </c>
      <c r="D1096" s="3">
        <v>1.5</v>
      </c>
      <c r="E1096" s="3" t="s">
        <v>13</v>
      </c>
      <c r="F1096" s="4">
        <v>0</v>
      </c>
      <c r="G1096" s="4">
        <v>1122300</v>
      </c>
      <c r="H1096" s="4">
        <v>0</v>
      </c>
      <c r="I1096" s="4">
        <v>1122300</v>
      </c>
      <c r="J1096" s="4">
        <v>1122300</v>
      </c>
    </row>
    <row r="1097" spans="1:10">
      <c r="A1097" s="3" t="s">
        <v>144</v>
      </c>
      <c r="B1097" s="3" t="s">
        <v>11</v>
      </c>
      <c r="C1097" s="3" t="s">
        <v>58</v>
      </c>
      <c r="D1097" s="3">
        <v>1.5</v>
      </c>
      <c r="E1097" s="3" t="s">
        <v>60</v>
      </c>
      <c r="F1097" s="4">
        <v>18000000</v>
      </c>
      <c r="G1097" s="4">
        <v>0</v>
      </c>
      <c r="H1097" s="4">
        <v>0</v>
      </c>
      <c r="I1097" s="4">
        <v>14868564.4</v>
      </c>
      <c r="J1097" s="4">
        <v>14868564.4</v>
      </c>
    </row>
    <row r="1098" spans="1:10">
      <c r="A1098" s="3" t="s">
        <v>144</v>
      </c>
      <c r="B1098" s="3" t="s">
        <v>11</v>
      </c>
      <c r="C1098" s="3" t="s">
        <v>80</v>
      </c>
      <c r="D1098" s="3">
        <v>1.1000000000000001</v>
      </c>
      <c r="E1098" s="3" t="s">
        <v>81</v>
      </c>
      <c r="F1098" s="4">
        <v>26000</v>
      </c>
      <c r="G1098" s="4">
        <v>0</v>
      </c>
      <c r="H1098" s="4">
        <v>0</v>
      </c>
      <c r="I1098" s="4">
        <v>0</v>
      </c>
      <c r="J1098" s="4">
        <v>0</v>
      </c>
    </row>
    <row r="1099" spans="1:10">
      <c r="A1099" s="3" t="s">
        <v>145</v>
      </c>
      <c r="B1099" s="3" t="s">
        <v>11</v>
      </c>
      <c r="C1099" s="3" t="s">
        <v>54</v>
      </c>
      <c r="D1099" s="3">
        <v>1.1000000000000001</v>
      </c>
      <c r="E1099" s="3" t="s">
        <v>55</v>
      </c>
      <c r="F1099" s="4">
        <v>270000</v>
      </c>
      <c r="G1099" s="4">
        <v>192000</v>
      </c>
      <c r="H1099" s="4">
        <v>-462000</v>
      </c>
      <c r="I1099" s="4">
        <v>0</v>
      </c>
      <c r="J1099" s="4">
        <v>0</v>
      </c>
    </row>
    <row r="1100" spans="1:10">
      <c r="A1100" s="3" t="s">
        <v>145</v>
      </c>
      <c r="B1100" s="3" t="s">
        <v>11</v>
      </c>
      <c r="C1100" s="3" t="s">
        <v>58</v>
      </c>
      <c r="D1100" s="3">
        <v>1.5</v>
      </c>
      <c r="E1100" s="3" t="s">
        <v>60</v>
      </c>
      <c r="F1100" s="4">
        <v>8000000</v>
      </c>
      <c r="G1100" s="4">
        <v>3262000</v>
      </c>
      <c r="H1100" s="4">
        <v>0</v>
      </c>
      <c r="I1100" s="4">
        <v>11259483.869999999</v>
      </c>
      <c r="J1100" s="4">
        <v>11259483.869999999</v>
      </c>
    </row>
    <row r="1101" spans="1:10">
      <c r="A1101" s="3" t="s">
        <v>145</v>
      </c>
      <c r="B1101" s="3" t="s">
        <v>11</v>
      </c>
      <c r="C1101" s="3" t="s">
        <v>58</v>
      </c>
      <c r="D1101" s="3">
        <v>2.5</v>
      </c>
      <c r="E1101" s="3" t="s">
        <v>60</v>
      </c>
      <c r="F1101" s="4">
        <v>2000000</v>
      </c>
      <c r="G1101" s="4">
        <v>1009200</v>
      </c>
      <c r="H1101" s="4">
        <v>0</v>
      </c>
      <c r="I1101" s="4">
        <v>2173316.13</v>
      </c>
      <c r="J1101" s="4">
        <v>2173316.13</v>
      </c>
    </row>
    <row r="1102" spans="1:10">
      <c r="A1102" s="3" t="s">
        <v>145</v>
      </c>
      <c r="B1102" s="3" t="s">
        <v>146</v>
      </c>
      <c r="C1102" s="3" t="s">
        <v>54</v>
      </c>
      <c r="D1102" s="3">
        <v>1.7</v>
      </c>
      <c r="E1102" s="3" t="s">
        <v>55</v>
      </c>
      <c r="F1102" s="4">
        <v>0</v>
      </c>
      <c r="G1102" s="4">
        <v>52500</v>
      </c>
      <c r="H1102" s="4">
        <v>0</v>
      </c>
      <c r="I1102" s="4">
        <v>0</v>
      </c>
      <c r="J1102" s="4">
        <v>0</v>
      </c>
    </row>
    <row r="1103" spans="1:10">
      <c r="A1103" s="3" t="s">
        <v>147</v>
      </c>
      <c r="B1103" s="3" t="s">
        <v>11</v>
      </c>
      <c r="C1103" s="3" t="s">
        <v>24</v>
      </c>
      <c r="D1103" s="3">
        <v>1.6</v>
      </c>
      <c r="E1103" s="3" t="s">
        <v>25</v>
      </c>
      <c r="F1103" s="4">
        <v>0</v>
      </c>
      <c r="G1103" s="4">
        <v>14730</v>
      </c>
      <c r="H1103" s="4">
        <v>0</v>
      </c>
      <c r="I1103" s="4">
        <v>0</v>
      </c>
      <c r="J1103" s="4">
        <v>0</v>
      </c>
    </row>
    <row r="1104" spans="1:10">
      <c r="A1104" s="3" t="s">
        <v>147</v>
      </c>
      <c r="B1104" s="3" t="s">
        <v>11</v>
      </c>
      <c r="C1104" s="3" t="s">
        <v>29</v>
      </c>
      <c r="D1104" s="3">
        <v>2.5</v>
      </c>
      <c r="E1104" s="3" t="s">
        <v>31</v>
      </c>
      <c r="F1104" s="4">
        <v>210000</v>
      </c>
      <c r="G1104" s="4">
        <v>0</v>
      </c>
      <c r="H1104" s="4">
        <v>0</v>
      </c>
      <c r="I1104" s="4">
        <v>209299.84</v>
      </c>
      <c r="J1104" s="4">
        <v>209299.84</v>
      </c>
    </row>
    <row r="1105" spans="1:10">
      <c r="A1105" s="3" t="s">
        <v>147</v>
      </c>
      <c r="B1105" s="3" t="s">
        <v>11</v>
      </c>
      <c r="C1105" s="3" t="s">
        <v>34</v>
      </c>
      <c r="D1105" s="3">
        <v>1.1000000000000001</v>
      </c>
      <c r="E1105" s="3" t="s">
        <v>36</v>
      </c>
      <c r="F1105" s="4">
        <v>200000</v>
      </c>
      <c r="G1105" s="4">
        <v>0</v>
      </c>
      <c r="H1105" s="4">
        <v>0</v>
      </c>
      <c r="I1105" s="4">
        <v>94852.27</v>
      </c>
      <c r="J1105" s="4">
        <v>92940.6</v>
      </c>
    </row>
    <row r="1106" spans="1:10">
      <c r="A1106" s="3" t="s">
        <v>147</v>
      </c>
      <c r="B1106" s="3" t="s">
        <v>11</v>
      </c>
      <c r="C1106" s="3" t="s">
        <v>65</v>
      </c>
      <c r="D1106" s="3">
        <v>1.1000000000000001</v>
      </c>
      <c r="E1106" s="3" t="s">
        <v>66</v>
      </c>
      <c r="F1106" s="4">
        <v>0</v>
      </c>
      <c r="G1106" s="4">
        <v>10036.32</v>
      </c>
      <c r="H1106" s="4">
        <v>0</v>
      </c>
      <c r="I1106" s="4">
        <v>10036.32</v>
      </c>
      <c r="J1106" s="4">
        <v>10036.32</v>
      </c>
    </row>
    <row r="1107" spans="1:10">
      <c r="A1107" s="3" t="s">
        <v>147</v>
      </c>
      <c r="B1107" s="3" t="s">
        <v>11</v>
      </c>
      <c r="C1107" s="3" t="s">
        <v>71</v>
      </c>
      <c r="D1107" s="3">
        <v>1.1000000000000001</v>
      </c>
      <c r="E1107" s="3" t="s">
        <v>72</v>
      </c>
      <c r="F1107" s="4">
        <v>0</v>
      </c>
      <c r="G1107" s="4">
        <v>208800</v>
      </c>
      <c r="H1107" s="4">
        <v>0</v>
      </c>
      <c r="I1107" s="4">
        <v>69600</v>
      </c>
      <c r="J1107" s="4">
        <v>69600</v>
      </c>
    </row>
    <row r="1108" spans="1:10">
      <c r="A1108" s="3" t="s">
        <v>148</v>
      </c>
      <c r="B1108" s="3" t="s">
        <v>11</v>
      </c>
      <c r="C1108" s="3" t="s">
        <v>12</v>
      </c>
      <c r="D1108" s="3">
        <v>1.1000000000000001</v>
      </c>
      <c r="E1108" s="3" t="s">
        <v>13</v>
      </c>
      <c r="F1108" s="4">
        <v>865000</v>
      </c>
      <c r="G1108" s="4">
        <v>947000</v>
      </c>
      <c r="H1108" s="4">
        <v>0</v>
      </c>
      <c r="I1108" s="4">
        <v>1673253.6</v>
      </c>
      <c r="J1108" s="4">
        <v>1673253.6</v>
      </c>
    </row>
    <row r="1109" spans="1:10">
      <c r="A1109" s="3" t="s">
        <v>148</v>
      </c>
      <c r="B1109" s="3" t="s">
        <v>11</v>
      </c>
      <c r="C1109" s="3" t="s">
        <v>27</v>
      </c>
      <c r="D1109" s="3">
        <v>1.1000000000000001</v>
      </c>
      <c r="E1109" s="3" t="s">
        <v>28</v>
      </c>
      <c r="F1109" s="4">
        <v>85000</v>
      </c>
      <c r="G1109" s="4">
        <v>0</v>
      </c>
      <c r="H1109" s="4">
        <v>0</v>
      </c>
      <c r="I1109" s="4">
        <v>56280</v>
      </c>
      <c r="J1109" s="4">
        <v>56280</v>
      </c>
    </row>
    <row r="1110" spans="1:10">
      <c r="A1110" s="3" t="s">
        <v>148</v>
      </c>
      <c r="B1110" s="3" t="s">
        <v>11</v>
      </c>
      <c r="C1110" s="3" t="s">
        <v>29</v>
      </c>
      <c r="D1110" s="3">
        <v>1.1000000000000001</v>
      </c>
      <c r="E1110" s="3" t="s">
        <v>31</v>
      </c>
      <c r="F1110" s="4">
        <v>0</v>
      </c>
      <c r="G1110" s="4">
        <v>125000</v>
      </c>
      <c r="H1110" s="4">
        <v>0</v>
      </c>
      <c r="I1110" s="4">
        <v>123830</v>
      </c>
      <c r="J1110" s="4">
        <v>123830</v>
      </c>
    </row>
    <row r="1111" spans="1:10">
      <c r="A1111" s="3" t="s">
        <v>148</v>
      </c>
      <c r="B1111" s="3" t="s">
        <v>11</v>
      </c>
      <c r="C1111" s="3" t="s">
        <v>29</v>
      </c>
      <c r="D1111" s="3">
        <v>2.5</v>
      </c>
      <c r="E1111" s="3" t="s">
        <v>31</v>
      </c>
      <c r="F1111" s="4">
        <v>0</v>
      </c>
      <c r="G1111" s="4">
        <v>120000</v>
      </c>
      <c r="H1111" s="4">
        <v>0</v>
      </c>
      <c r="I1111" s="4">
        <v>117020.8</v>
      </c>
      <c r="J1111" s="4">
        <v>117020.8</v>
      </c>
    </row>
    <row r="1112" spans="1:10">
      <c r="A1112" s="3" t="s">
        <v>148</v>
      </c>
      <c r="B1112" s="3" t="s">
        <v>11</v>
      </c>
      <c r="C1112" s="3" t="s">
        <v>34</v>
      </c>
      <c r="D1112" s="3">
        <v>1.1000000000000001</v>
      </c>
      <c r="E1112" s="3" t="s">
        <v>35</v>
      </c>
      <c r="F1112" s="4">
        <v>35000</v>
      </c>
      <c r="G1112" s="4">
        <v>0</v>
      </c>
      <c r="H1112" s="4">
        <v>0</v>
      </c>
      <c r="I1112" s="4">
        <v>0</v>
      </c>
      <c r="J1112" s="4">
        <v>0</v>
      </c>
    </row>
    <row r="1113" spans="1:10">
      <c r="A1113" s="3" t="s">
        <v>148</v>
      </c>
      <c r="B1113" s="3" t="s">
        <v>11</v>
      </c>
      <c r="C1113" s="3" t="s">
        <v>37</v>
      </c>
      <c r="D1113" s="3">
        <v>1.1000000000000001</v>
      </c>
      <c r="E1113" s="3" t="s">
        <v>39</v>
      </c>
      <c r="F1113" s="4">
        <v>75000</v>
      </c>
      <c r="G1113" s="4">
        <v>0</v>
      </c>
      <c r="H1113" s="4">
        <v>-75000</v>
      </c>
      <c r="I1113" s="4">
        <v>0</v>
      </c>
      <c r="J1113" s="4">
        <v>0</v>
      </c>
    </row>
    <row r="1114" spans="1:10">
      <c r="A1114" s="3" t="s">
        <v>148</v>
      </c>
      <c r="B1114" s="3" t="s">
        <v>11</v>
      </c>
      <c r="C1114" s="3" t="s">
        <v>49</v>
      </c>
      <c r="D1114" s="3">
        <v>1.1000000000000001</v>
      </c>
      <c r="E1114" s="3" t="s">
        <v>50</v>
      </c>
      <c r="F1114" s="4">
        <v>25000</v>
      </c>
      <c r="G1114" s="4">
        <v>0</v>
      </c>
      <c r="H1114" s="4">
        <v>-5000</v>
      </c>
      <c r="I1114" s="4">
        <v>0</v>
      </c>
      <c r="J1114" s="4">
        <v>0</v>
      </c>
    </row>
    <row r="1115" spans="1:10">
      <c r="A1115" s="3" t="s">
        <v>148</v>
      </c>
      <c r="B1115" s="3" t="s">
        <v>11</v>
      </c>
      <c r="C1115" s="3" t="s">
        <v>54</v>
      </c>
      <c r="D1115" s="3">
        <v>1.1000000000000001</v>
      </c>
      <c r="E1115" s="3" t="s">
        <v>55</v>
      </c>
      <c r="F1115" s="4">
        <v>15000</v>
      </c>
      <c r="G1115" s="4">
        <v>0</v>
      </c>
      <c r="H1115" s="4">
        <v>0</v>
      </c>
      <c r="I1115" s="4">
        <v>0</v>
      </c>
      <c r="J1115" s="4">
        <v>0</v>
      </c>
    </row>
    <row r="1116" spans="1:10">
      <c r="A1116" s="3" t="s">
        <v>148</v>
      </c>
      <c r="B1116" s="3" t="s">
        <v>11</v>
      </c>
      <c r="C1116" s="3" t="s">
        <v>71</v>
      </c>
      <c r="D1116" s="3">
        <v>1.1000000000000001</v>
      </c>
      <c r="E1116" s="3" t="s">
        <v>72</v>
      </c>
      <c r="F1116" s="4">
        <v>70000</v>
      </c>
      <c r="G1116" s="4">
        <v>55000</v>
      </c>
      <c r="H1116" s="4">
        <v>0</v>
      </c>
      <c r="I1116" s="4">
        <v>6855.6</v>
      </c>
      <c r="J1116" s="4">
        <v>6855.6</v>
      </c>
    </row>
    <row r="1117" spans="1:10">
      <c r="A1117" s="3" t="s">
        <v>148</v>
      </c>
      <c r="B1117" s="3" t="s">
        <v>11</v>
      </c>
      <c r="C1117" s="3" t="s">
        <v>80</v>
      </c>
      <c r="D1117" s="3">
        <v>1.1000000000000001</v>
      </c>
      <c r="E1117" s="3" t="s">
        <v>81</v>
      </c>
      <c r="F1117" s="4">
        <v>450000</v>
      </c>
      <c r="G1117" s="4">
        <v>0</v>
      </c>
      <c r="H1117" s="4">
        <v>-440000</v>
      </c>
      <c r="I1117" s="4">
        <v>0</v>
      </c>
      <c r="J1117" s="4">
        <v>0</v>
      </c>
    </row>
    <row r="1118" spans="1:10">
      <c r="A1118" s="3" t="s">
        <v>149</v>
      </c>
      <c r="B1118" s="3" t="s">
        <v>11</v>
      </c>
      <c r="C1118" s="3" t="s">
        <v>14</v>
      </c>
      <c r="D1118" s="3">
        <v>1.1000000000000001</v>
      </c>
      <c r="E1118" s="3" t="s">
        <v>15</v>
      </c>
      <c r="F1118" s="4">
        <v>80000</v>
      </c>
      <c r="G1118" s="4">
        <v>0</v>
      </c>
      <c r="H1118" s="4">
        <v>0</v>
      </c>
      <c r="I1118" s="4">
        <v>2017.39</v>
      </c>
      <c r="J1118" s="4">
        <v>2017.39</v>
      </c>
    </row>
    <row r="1119" spans="1:10">
      <c r="A1119" s="3" t="s">
        <v>149</v>
      </c>
      <c r="B1119" s="3" t="s">
        <v>11</v>
      </c>
      <c r="C1119" s="3" t="s">
        <v>19</v>
      </c>
      <c r="D1119" s="3">
        <v>1.1000000000000001</v>
      </c>
      <c r="E1119" s="3" t="s">
        <v>21</v>
      </c>
      <c r="F1119" s="4">
        <v>200000</v>
      </c>
      <c r="G1119" s="4">
        <v>104698.89</v>
      </c>
      <c r="H1119" s="4">
        <v>0</v>
      </c>
      <c r="I1119" s="4">
        <v>123377.11</v>
      </c>
      <c r="J1119" s="4">
        <v>103203.2</v>
      </c>
    </row>
    <row r="1120" spans="1:10">
      <c r="A1120" s="3" t="s">
        <v>149</v>
      </c>
      <c r="B1120" s="3" t="s">
        <v>11</v>
      </c>
      <c r="C1120" s="3" t="s">
        <v>22</v>
      </c>
      <c r="D1120" s="3">
        <v>1.1000000000000001</v>
      </c>
      <c r="E1120" s="3" t="s">
        <v>23</v>
      </c>
      <c r="F1120" s="4">
        <v>35000</v>
      </c>
      <c r="G1120" s="4">
        <v>300000</v>
      </c>
      <c r="H1120" s="4">
        <v>-52931.67</v>
      </c>
      <c r="I1120" s="4">
        <v>180000</v>
      </c>
      <c r="J1120" s="4">
        <v>160000</v>
      </c>
    </row>
    <row r="1121" spans="1:10">
      <c r="A1121" s="3" t="s">
        <v>149</v>
      </c>
      <c r="B1121" s="3" t="s">
        <v>11</v>
      </c>
      <c r="C1121" s="3" t="s">
        <v>76</v>
      </c>
      <c r="D1121" s="3">
        <v>1.1000000000000001</v>
      </c>
      <c r="E1121" s="3" t="s">
        <v>77</v>
      </c>
      <c r="F1121" s="4">
        <v>643400</v>
      </c>
      <c r="G1121" s="4">
        <v>0</v>
      </c>
      <c r="H1121" s="4">
        <v>0</v>
      </c>
      <c r="I1121" s="4">
        <v>458365.53</v>
      </c>
      <c r="J1121" s="4">
        <v>458365.53</v>
      </c>
    </row>
    <row r="1122" spans="1:10">
      <c r="A1122" s="3" t="s">
        <v>150</v>
      </c>
      <c r="B1122" s="3" t="s">
        <v>11</v>
      </c>
      <c r="C1122" s="3" t="s">
        <v>27</v>
      </c>
      <c r="D1122" s="3">
        <v>1.1000000000000001</v>
      </c>
      <c r="E1122" s="3" t="s">
        <v>28</v>
      </c>
      <c r="F1122" s="4">
        <v>0</v>
      </c>
      <c r="G1122" s="4">
        <v>110000</v>
      </c>
      <c r="H1122" s="4">
        <v>0</v>
      </c>
      <c r="I1122" s="4">
        <v>0</v>
      </c>
      <c r="J1122" s="4">
        <v>0</v>
      </c>
    </row>
    <row r="1123" spans="1:10">
      <c r="A1123" s="3" t="s">
        <v>150</v>
      </c>
      <c r="B1123" s="3" t="s">
        <v>11</v>
      </c>
      <c r="C1123" s="3" t="s">
        <v>32</v>
      </c>
      <c r="D1123" s="3">
        <v>1.1000000000000001</v>
      </c>
      <c r="E1123" s="3" t="s">
        <v>33</v>
      </c>
      <c r="F1123" s="4">
        <v>2250000</v>
      </c>
      <c r="G1123" s="4">
        <v>0</v>
      </c>
      <c r="H1123" s="4">
        <v>0</v>
      </c>
      <c r="I1123" s="4">
        <v>1719115.89</v>
      </c>
      <c r="J1123" s="4">
        <v>1034715.89</v>
      </c>
    </row>
    <row r="1124" spans="1:10">
      <c r="A1124" s="3" t="s">
        <v>150</v>
      </c>
      <c r="B1124" s="3" t="s">
        <v>11</v>
      </c>
      <c r="C1124" s="3" t="s">
        <v>32</v>
      </c>
      <c r="D1124" s="3">
        <v>1.5</v>
      </c>
      <c r="E1124" s="3" t="s">
        <v>33</v>
      </c>
      <c r="F1124" s="4">
        <v>0</v>
      </c>
      <c r="G1124" s="4">
        <v>1600056.57</v>
      </c>
      <c r="H1124" s="4">
        <v>0</v>
      </c>
      <c r="I1124" s="4">
        <v>1598480</v>
      </c>
      <c r="J1124" s="4">
        <v>1598480</v>
      </c>
    </row>
    <row r="1125" spans="1:10">
      <c r="A1125" s="3" t="s">
        <v>150</v>
      </c>
      <c r="B1125" s="3" t="s">
        <v>11</v>
      </c>
      <c r="C1125" s="3" t="s">
        <v>37</v>
      </c>
      <c r="D1125" s="3">
        <v>1.1000000000000001</v>
      </c>
      <c r="E1125" s="3" t="s">
        <v>39</v>
      </c>
      <c r="F1125" s="4">
        <v>200000</v>
      </c>
      <c r="G1125" s="4">
        <v>0</v>
      </c>
      <c r="H1125" s="4">
        <v>-197268.44</v>
      </c>
      <c r="I1125" s="4">
        <v>2731.56</v>
      </c>
      <c r="J1125" s="4">
        <v>2731.56</v>
      </c>
    </row>
    <row r="1126" spans="1:10">
      <c r="A1126" s="3" t="s">
        <v>150</v>
      </c>
      <c r="B1126" s="3" t="s">
        <v>11</v>
      </c>
      <c r="C1126" s="3" t="s">
        <v>37</v>
      </c>
      <c r="D1126" s="3">
        <v>1.5</v>
      </c>
      <c r="E1126" s="3" t="s">
        <v>47</v>
      </c>
      <c r="F1126" s="4">
        <v>0</v>
      </c>
      <c r="G1126" s="4">
        <v>16008</v>
      </c>
      <c r="H1126" s="4">
        <v>0</v>
      </c>
      <c r="I1126" s="4">
        <v>16008</v>
      </c>
      <c r="J1126" s="4">
        <v>16008</v>
      </c>
    </row>
    <row r="1127" spans="1:10">
      <c r="A1127" s="3" t="s">
        <v>150</v>
      </c>
      <c r="B1127" s="3" t="s">
        <v>11</v>
      </c>
      <c r="C1127" s="3" t="s">
        <v>51</v>
      </c>
      <c r="D1127" s="3">
        <v>1.1000000000000001</v>
      </c>
      <c r="E1127" s="3" t="s">
        <v>52</v>
      </c>
      <c r="F1127" s="4">
        <v>10010000</v>
      </c>
      <c r="G1127" s="4">
        <v>3443994.85</v>
      </c>
      <c r="H1127" s="4">
        <v>0</v>
      </c>
      <c r="I1127" s="4">
        <v>8883825.5399999991</v>
      </c>
      <c r="J1127" s="4">
        <v>8883825.5399999991</v>
      </c>
    </row>
    <row r="1128" spans="1:10">
      <c r="A1128" s="3" t="s">
        <v>150</v>
      </c>
      <c r="B1128" s="3" t="s">
        <v>11</v>
      </c>
      <c r="C1128" s="3" t="s">
        <v>51</v>
      </c>
      <c r="D1128" s="3">
        <v>1.1000000000000001</v>
      </c>
      <c r="E1128" s="3" t="s">
        <v>53</v>
      </c>
      <c r="F1128" s="4">
        <v>200000</v>
      </c>
      <c r="G1128" s="4">
        <v>0</v>
      </c>
      <c r="H1128" s="4">
        <v>-162000</v>
      </c>
      <c r="I1128" s="4">
        <v>0</v>
      </c>
      <c r="J1128" s="4">
        <v>0</v>
      </c>
    </row>
    <row r="1129" spans="1:10">
      <c r="A1129" s="3" t="s">
        <v>150</v>
      </c>
      <c r="B1129" s="3" t="s">
        <v>11</v>
      </c>
      <c r="C1129" s="3" t="s">
        <v>51</v>
      </c>
      <c r="D1129" s="3">
        <v>1.5</v>
      </c>
      <c r="E1129" s="3" t="s">
        <v>52</v>
      </c>
      <c r="F1129" s="4">
        <v>0</v>
      </c>
      <c r="G1129" s="4">
        <v>5290997.91</v>
      </c>
      <c r="H1129" s="4">
        <v>-1531000</v>
      </c>
      <c r="I1129" s="4">
        <v>3723635.25</v>
      </c>
      <c r="J1129" s="4">
        <v>3723635.25</v>
      </c>
    </row>
    <row r="1130" spans="1:10">
      <c r="A1130" s="3" t="s">
        <v>150</v>
      </c>
      <c r="B1130" s="3" t="s">
        <v>11</v>
      </c>
      <c r="C1130" s="3" t="s">
        <v>51</v>
      </c>
      <c r="D1130" s="3">
        <v>2.5</v>
      </c>
      <c r="E1130" s="3" t="s">
        <v>52</v>
      </c>
      <c r="F1130" s="4">
        <v>2247279.79</v>
      </c>
      <c r="G1130" s="4">
        <v>7032806.7199999997</v>
      </c>
      <c r="H1130" s="4">
        <v>0</v>
      </c>
      <c r="I1130" s="4">
        <v>4391631.8600000003</v>
      </c>
      <c r="J1130" s="4">
        <v>4391631.8600000003</v>
      </c>
    </row>
    <row r="1131" spans="1:10">
      <c r="A1131" s="3" t="s">
        <v>150</v>
      </c>
      <c r="B1131" s="3" t="s">
        <v>11</v>
      </c>
      <c r="C1131" s="3" t="s">
        <v>54</v>
      </c>
      <c r="D1131" s="3">
        <v>1.1000000000000001</v>
      </c>
      <c r="E1131" s="3" t="s">
        <v>55</v>
      </c>
      <c r="F1131" s="4">
        <v>15000</v>
      </c>
      <c r="G1131" s="4">
        <v>0</v>
      </c>
      <c r="H1131" s="4">
        <v>0</v>
      </c>
      <c r="I1131" s="4">
        <v>0</v>
      </c>
      <c r="J1131" s="4">
        <v>0</v>
      </c>
    </row>
    <row r="1132" spans="1:10">
      <c r="A1132" s="3" t="s">
        <v>150</v>
      </c>
      <c r="B1132" s="3" t="s">
        <v>11</v>
      </c>
      <c r="C1132" s="3" t="s">
        <v>78</v>
      </c>
      <c r="D1132" s="3">
        <v>1.1000000000000001</v>
      </c>
      <c r="E1132" s="3" t="s">
        <v>79</v>
      </c>
      <c r="F1132" s="4">
        <v>28000</v>
      </c>
      <c r="G1132" s="4">
        <v>0</v>
      </c>
      <c r="H1132" s="4">
        <v>0</v>
      </c>
      <c r="I1132" s="4">
        <v>0</v>
      </c>
      <c r="J1132" s="4">
        <v>0</v>
      </c>
    </row>
    <row r="1133" spans="1:10">
      <c r="A1133" s="3" t="s">
        <v>151</v>
      </c>
      <c r="B1133" s="3" t="s">
        <v>11</v>
      </c>
      <c r="C1133" s="3" t="s">
        <v>12</v>
      </c>
      <c r="D1133" s="3">
        <v>1.1000000000000001</v>
      </c>
      <c r="E1133" s="3" t="s">
        <v>13</v>
      </c>
      <c r="F1133" s="4">
        <v>150000</v>
      </c>
      <c r="G1133" s="4">
        <v>0</v>
      </c>
      <c r="H1133" s="4">
        <v>0</v>
      </c>
      <c r="I1133" s="4">
        <v>92800</v>
      </c>
      <c r="J1133" s="4">
        <v>92800</v>
      </c>
    </row>
    <row r="1134" spans="1:10">
      <c r="A1134" s="3" t="s">
        <v>151</v>
      </c>
      <c r="B1134" s="3" t="s">
        <v>11</v>
      </c>
      <c r="C1134" s="3" t="s">
        <v>12</v>
      </c>
      <c r="D1134" s="3">
        <v>1.5</v>
      </c>
      <c r="E1134" s="3" t="s">
        <v>13</v>
      </c>
      <c r="F1134" s="4">
        <v>0</v>
      </c>
      <c r="G1134" s="4">
        <v>1253000</v>
      </c>
      <c r="H1134" s="4">
        <v>0</v>
      </c>
      <c r="I1134" s="4">
        <v>1252800</v>
      </c>
      <c r="J1134" s="4">
        <v>1252800</v>
      </c>
    </row>
    <row r="1135" spans="1:10">
      <c r="A1135" s="3" t="s">
        <v>151</v>
      </c>
      <c r="B1135" s="3" t="s">
        <v>11</v>
      </c>
      <c r="C1135" s="3" t="s">
        <v>22</v>
      </c>
      <c r="D1135" s="3">
        <v>1.1000000000000001</v>
      </c>
      <c r="E1135" s="3" t="s">
        <v>23</v>
      </c>
      <c r="F1135" s="4">
        <v>6000</v>
      </c>
      <c r="G1135" s="4">
        <v>0</v>
      </c>
      <c r="H1135" s="4">
        <v>0</v>
      </c>
      <c r="I1135" s="4">
        <v>0</v>
      </c>
      <c r="J1135" s="4">
        <v>0</v>
      </c>
    </row>
    <row r="1136" spans="1:10">
      <c r="A1136" s="3" t="s">
        <v>151</v>
      </c>
      <c r="B1136" s="3" t="s">
        <v>11</v>
      </c>
      <c r="C1136" s="3" t="s">
        <v>24</v>
      </c>
      <c r="D1136" s="3">
        <v>1.1000000000000001</v>
      </c>
      <c r="E1136" s="3" t="s">
        <v>25</v>
      </c>
      <c r="F1136" s="4">
        <v>100000</v>
      </c>
      <c r="G1136" s="4">
        <v>0</v>
      </c>
      <c r="H1136" s="4">
        <v>0</v>
      </c>
      <c r="I1136" s="4">
        <v>21000</v>
      </c>
      <c r="J1136" s="4">
        <v>21000</v>
      </c>
    </row>
    <row r="1137" spans="1:10">
      <c r="A1137" s="3" t="s">
        <v>151</v>
      </c>
      <c r="B1137" s="3" t="s">
        <v>11</v>
      </c>
      <c r="C1137" s="3" t="s">
        <v>24</v>
      </c>
      <c r="D1137" s="3">
        <v>1.5</v>
      </c>
      <c r="E1137" s="3" t="s">
        <v>25</v>
      </c>
      <c r="F1137" s="4">
        <v>0</v>
      </c>
      <c r="G1137" s="4">
        <v>2300000</v>
      </c>
      <c r="H1137" s="4">
        <v>-1714000</v>
      </c>
      <c r="I1137" s="4">
        <v>580000</v>
      </c>
      <c r="J1137" s="4">
        <v>580000</v>
      </c>
    </row>
    <row r="1138" spans="1:10">
      <c r="A1138" s="3" t="s">
        <v>151</v>
      </c>
      <c r="B1138" s="3" t="s">
        <v>11</v>
      </c>
      <c r="C1138" s="3" t="s">
        <v>29</v>
      </c>
      <c r="D1138" s="3">
        <v>1.1000000000000001</v>
      </c>
      <c r="E1138" s="3" t="s">
        <v>31</v>
      </c>
      <c r="F1138" s="4">
        <v>1851360</v>
      </c>
      <c r="G1138" s="4">
        <v>0</v>
      </c>
      <c r="H1138" s="4">
        <v>-1240000</v>
      </c>
      <c r="I1138" s="4">
        <v>90000</v>
      </c>
      <c r="J1138" s="4">
        <v>0</v>
      </c>
    </row>
    <row r="1139" spans="1:10">
      <c r="A1139" s="3" t="s">
        <v>151</v>
      </c>
      <c r="B1139" s="3" t="s">
        <v>11</v>
      </c>
      <c r="C1139" s="3" t="s">
        <v>32</v>
      </c>
      <c r="D1139" s="3">
        <v>1.5</v>
      </c>
      <c r="E1139" s="3" t="s">
        <v>33</v>
      </c>
      <c r="F1139" s="4">
        <v>0</v>
      </c>
      <c r="G1139" s="4">
        <v>214600</v>
      </c>
      <c r="H1139" s="4">
        <v>0</v>
      </c>
      <c r="I1139" s="4">
        <v>0</v>
      </c>
      <c r="J1139" s="4">
        <v>0</v>
      </c>
    </row>
    <row r="1140" spans="1:10">
      <c r="A1140" s="3" t="s">
        <v>151</v>
      </c>
      <c r="B1140" s="3" t="s">
        <v>11</v>
      </c>
      <c r="C1140" s="3" t="s">
        <v>34</v>
      </c>
      <c r="D1140" s="3">
        <v>1.1000000000000001</v>
      </c>
      <c r="E1140" s="3" t="s">
        <v>36</v>
      </c>
      <c r="F1140" s="4">
        <v>1500000</v>
      </c>
      <c r="G1140" s="4">
        <v>0</v>
      </c>
      <c r="H1140" s="4">
        <v>-1400000</v>
      </c>
      <c r="I1140" s="4">
        <v>22480.799999999999</v>
      </c>
      <c r="J1140" s="4">
        <v>22480.799999999999</v>
      </c>
    </row>
    <row r="1141" spans="1:10">
      <c r="A1141" s="3" t="s">
        <v>151</v>
      </c>
      <c r="B1141" s="3" t="s">
        <v>11</v>
      </c>
      <c r="C1141" s="3" t="s">
        <v>37</v>
      </c>
      <c r="D1141" s="3">
        <v>1.1000000000000001</v>
      </c>
      <c r="E1141" s="3" t="s">
        <v>39</v>
      </c>
      <c r="F1141" s="4">
        <v>200000</v>
      </c>
      <c r="G1141" s="4">
        <v>0</v>
      </c>
      <c r="H1141" s="4">
        <v>0</v>
      </c>
      <c r="I1141" s="4">
        <v>174000</v>
      </c>
      <c r="J1141" s="4">
        <v>174000</v>
      </c>
    </row>
    <row r="1142" spans="1:10">
      <c r="A1142" s="3" t="s">
        <v>151</v>
      </c>
      <c r="B1142" s="3" t="s">
        <v>11</v>
      </c>
      <c r="C1142" s="3" t="s">
        <v>37</v>
      </c>
      <c r="D1142" s="3">
        <v>1.1000000000000001</v>
      </c>
      <c r="E1142" s="3" t="s">
        <v>48</v>
      </c>
      <c r="F1142" s="4">
        <v>80000</v>
      </c>
      <c r="G1142" s="4">
        <v>0</v>
      </c>
      <c r="H1142" s="4">
        <v>-5000</v>
      </c>
      <c r="I1142" s="4">
        <v>0</v>
      </c>
      <c r="J1142" s="4">
        <v>0</v>
      </c>
    </row>
    <row r="1143" spans="1:10">
      <c r="A1143" s="3" t="s">
        <v>152</v>
      </c>
      <c r="B1143" s="3" t="s">
        <v>11</v>
      </c>
      <c r="C1143" s="3" t="s">
        <v>12</v>
      </c>
      <c r="D1143" s="3">
        <v>1.1000000000000001</v>
      </c>
      <c r="E1143" s="3" t="s">
        <v>13</v>
      </c>
      <c r="F1143" s="4">
        <v>150000</v>
      </c>
      <c r="G1143" s="4">
        <v>0</v>
      </c>
      <c r="H1143" s="4">
        <v>0</v>
      </c>
      <c r="I1143" s="4">
        <v>0</v>
      </c>
      <c r="J1143" s="4">
        <v>0</v>
      </c>
    </row>
    <row r="1144" spans="1:10">
      <c r="A1144" s="3" t="s">
        <v>152</v>
      </c>
      <c r="B1144" s="3" t="s">
        <v>11</v>
      </c>
      <c r="C1144" s="3" t="s">
        <v>17</v>
      </c>
      <c r="D1144" s="3">
        <v>1.1000000000000001</v>
      </c>
      <c r="E1144" s="3" t="s">
        <v>18</v>
      </c>
      <c r="F1144" s="4">
        <v>150000</v>
      </c>
      <c r="G1144" s="4">
        <v>0</v>
      </c>
      <c r="H1144" s="4">
        <v>-150000</v>
      </c>
      <c r="I1144" s="4">
        <v>0</v>
      </c>
      <c r="J1144" s="4">
        <v>0</v>
      </c>
    </row>
    <row r="1145" spans="1:10">
      <c r="A1145" s="3" t="s">
        <v>152</v>
      </c>
      <c r="B1145" s="3" t="s">
        <v>11</v>
      </c>
      <c r="C1145" s="3" t="s">
        <v>22</v>
      </c>
      <c r="D1145" s="3">
        <v>1.1000000000000001</v>
      </c>
      <c r="E1145" s="3" t="s">
        <v>23</v>
      </c>
      <c r="F1145" s="4">
        <v>50000</v>
      </c>
      <c r="G1145" s="4">
        <v>0</v>
      </c>
      <c r="H1145" s="4">
        <v>-10000</v>
      </c>
      <c r="I1145" s="4">
        <v>39720.19</v>
      </c>
      <c r="J1145" s="4">
        <v>39720.19</v>
      </c>
    </row>
    <row r="1146" spans="1:10">
      <c r="A1146" s="3" t="s">
        <v>152</v>
      </c>
      <c r="B1146" s="3" t="s">
        <v>11</v>
      </c>
      <c r="C1146" s="3" t="s">
        <v>24</v>
      </c>
      <c r="D1146" s="3">
        <v>1.1000000000000001</v>
      </c>
      <c r="E1146" s="3" t="s">
        <v>25</v>
      </c>
      <c r="F1146" s="4">
        <v>150000</v>
      </c>
      <c r="G1146" s="4">
        <v>0</v>
      </c>
      <c r="H1146" s="4">
        <v>0</v>
      </c>
      <c r="I1146" s="4">
        <v>0</v>
      </c>
      <c r="J1146" s="4">
        <v>0</v>
      </c>
    </row>
    <row r="1147" spans="1:10">
      <c r="A1147" s="3" t="s">
        <v>152</v>
      </c>
      <c r="B1147" s="3" t="s">
        <v>11</v>
      </c>
      <c r="C1147" s="3" t="s">
        <v>27</v>
      </c>
      <c r="D1147" s="3">
        <v>1.1000000000000001</v>
      </c>
      <c r="E1147" s="3" t="s">
        <v>28</v>
      </c>
      <c r="F1147" s="4">
        <v>10000</v>
      </c>
      <c r="G1147" s="4">
        <v>0</v>
      </c>
      <c r="H1147" s="4">
        <v>0</v>
      </c>
      <c r="I1147" s="4">
        <v>0</v>
      </c>
      <c r="J1147" s="4">
        <v>0</v>
      </c>
    </row>
    <row r="1148" spans="1:10">
      <c r="A1148" s="3" t="s">
        <v>152</v>
      </c>
      <c r="B1148" s="3" t="s">
        <v>11</v>
      </c>
      <c r="C1148" s="3" t="s">
        <v>29</v>
      </c>
      <c r="D1148" s="3">
        <v>1.5</v>
      </c>
      <c r="E1148" s="3" t="s">
        <v>31</v>
      </c>
      <c r="F1148" s="4">
        <v>0</v>
      </c>
      <c r="G1148" s="4">
        <v>1072165.56</v>
      </c>
      <c r="H1148" s="4">
        <v>0</v>
      </c>
      <c r="I1148" s="4">
        <v>1001000</v>
      </c>
      <c r="J1148" s="4">
        <v>1001000</v>
      </c>
    </row>
    <row r="1149" spans="1:10">
      <c r="A1149" s="3" t="s">
        <v>152</v>
      </c>
      <c r="B1149" s="3" t="s">
        <v>11</v>
      </c>
      <c r="C1149" s="3" t="s">
        <v>29</v>
      </c>
      <c r="D1149" s="3">
        <v>2.5</v>
      </c>
      <c r="E1149" s="3" t="s">
        <v>31</v>
      </c>
      <c r="F1149" s="4">
        <v>1500000</v>
      </c>
      <c r="G1149" s="4">
        <v>1721000</v>
      </c>
      <c r="H1149" s="4">
        <v>0</v>
      </c>
      <c r="I1149" s="4">
        <v>3221000</v>
      </c>
      <c r="J1149" s="4">
        <v>1121000</v>
      </c>
    </row>
    <row r="1150" spans="1:10">
      <c r="A1150" s="3" t="s">
        <v>152</v>
      </c>
      <c r="B1150" s="3" t="s">
        <v>11</v>
      </c>
      <c r="C1150" s="3" t="s">
        <v>34</v>
      </c>
      <c r="D1150" s="3">
        <v>1.1000000000000001</v>
      </c>
      <c r="E1150" s="3" t="s">
        <v>36</v>
      </c>
      <c r="F1150" s="4">
        <v>100000</v>
      </c>
      <c r="G1150" s="4">
        <v>0</v>
      </c>
      <c r="H1150" s="4">
        <v>-80000</v>
      </c>
      <c r="I1150" s="4">
        <v>12000</v>
      </c>
      <c r="J1150" s="4">
        <v>12000</v>
      </c>
    </row>
    <row r="1151" spans="1:10">
      <c r="A1151" s="3" t="s">
        <v>152</v>
      </c>
      <c r="B1151" s="3" t="s">
        <v>11</v>
      </c>
      <c r="C1151" s="3" t="s">
        <v>37</v>
      </c>
      <c r="D1151" s="3">
        <v>1.1000000000000001</v>
      </c>
      <c r="E1151" s="3" t="s">
        <v>39</v>
      </c>
      <c r="F1151" s="4">
        <v>0</v>
      </c>
      <c r="G1151" s="4">
        <v>21000</v>
      </c>
      <c r="H1151" s="4">
        <v>-21000</v>
      </c>
      <c r="I1151" s="4">
        <v>0</v>
      </c>
      <c r="J1151" s="4">
        <v>0</v>
      </c>
    </row>
    <row r="1152" spans="1:10">
      <c r="A1152" s="3" t="s">
        <v>152</v>
      </c>
      <c r="B1152" s="3" t="s">
        <v>11</v>
      </c>
      <c r="C1152" s="3" t="s">
        <v>37</v>
      </c>
      <c r="D1152" s="3">
        <v>1.1000000000000001</v>
      </c>
      <c r="E1152" s="3" t="s">
        <v>48</v>
      </c>
      <c r="F1152" s="4">
        <v>100000</v>
      </c>
      <c r="G1152" s="4">
        <v>0</v>
      </c>
      <c r="H1152" s="4">
        <v>0</v>
      </c>
      <c r="I1152" s="4">
        <v>0</v>
      </c>
      <c r="J1152" s="4">
        <v>0</v>
      </c>
    </row>
    <row r="1153" spans="1:10">
      <c r="A1153" s="3" t="s">
        <v>152</v>
      </c>
      <c r="B1153" s="3" t="s">
        <v>11</v>
      </c>
      <c r="C1153" s="3" t="s">
        <v>51</v>
      </c>
      <c r="D1153" s="3">
        <v>1.1000000000000001</v>
      </c>
      <c r="E1153" s="3" t="s">
        <v>52</v>
      </c>
      <c r="F1153" s="4">
        <v>8500</v>
      </c>
      <c r="G1153" s="4">
        <v>0</v>
      </c>
      <c r="H1153" s="4">
        <v>0</v>
      </c>
      <c r="I1153" s="4">
        <v>0</v>
      </c>
      <c r="J1153" s="4">
        <v>0</v>
      </c>
    </row>
    <row r="1154" spans="1:10">
      <c r="A1154" s="3" t="s">
        <v>153</v>
      </c>
      <c r="B1154" s="3" t="s">
        <v>11</v>
      </c>
      <c r="C1154" s="3" t="s">
        <v>49</v>
      </c>
      <c r="D1154" s="3">
        <v>1.1000000000000001</v>
      </c>
      <c r="E1154" s="3" t="s">
        <v>50</v>
      </c>
      <c r="F1154" s="4">
        <v>200000</v>
      </c>
      <c r="G1154" s="4">
        <v>0</v>
      </c>
      <c r="H1154" s="4">
        <v>-190000</v>
      </c>
      <c r="I1154" s="4">
        <v>0</v>
      </c>
      <c r="J1154" s="4">
        <v>0</v>
      </c>
    </row>
    <row r="1155" spans="1:10">
      <c r="A1155" s="3" t="s">
        <v>153</v>
      </c>
      <c r="B1155" s="3" t="s">
        <v>11</v>
      </c>
      <c r="C1155" s="3" t="s">
        <v>51</v>
      </c>
      <c r="D1155" s="3">
        <v>2.6</v>
      </c>
      <c r="E1155" s="3" t="s">
        <v>53</v>
      </c>
      <c r="F1155" s="4">
        <v>0</v>
      </c>
      <c r="G1155" s="4">
        <v>4078971.41</v>
      </c>
      <c r="H1155" s="4">
        <v>0</v>
      </c>
      <c r="I1155" s="4">
        <v>2025558.46</v>
      </c>
      <c r="J1155" s="4">
        <v>2025558.46</v>
      </c>
    </row>
    <row r="1156" spans="1:10">
      <c r="A1156" s="3" t="s">
        <v>153</v>
      </c>
      <c r="B1156" s="3" t="s">
        <v>11</v>
      </c>
      <c r="C1156" s="3" t="s">
        <v>58</v>
      </c>
      <c r="D1156" s="3">
        <v>1.1000000000000001</v>
      </c>
      <c r="E1156" s="3" t="s">
        <v>61</v>
      </c>
      <c r="F1156" s="4">
        <v>15000</v>
      </c>
      <c r="G1156" s="4">
        <v>0</v>
      </c>
      <c r="H1156" s="4">
        <v>-15000</v>
      </c>
      <c r="I1156" s="4">
        <v>0</v>
      </c>
      <c r="J1156" s="4">
        <v>0</v>
      </c>
    </row>
    <row r="1157" spans="1:10">
      <c r="A1157" s="3" t="s">
        <v>153</v>
      </c>
      <c r="B1157" s="3" t="s">
        <v>11</v>
      </c>
      <c r="C1157" s="3" t="s">
        <v>78</v>
      </c>
      <c r="D1157" s="3">
        <v>1.1000000000000001</v>
      </c>
      <c r="E1157" s="3" t="s">
        <v>79</v>
      </c>
      <c r="F1157" s="4">
        <v>150000</v>
      </c>
      <c r="G1157" s="4">
        <v>0</v>
      </c>
      <c r="H1157" s="4">
        <v>0</v>
      </c>
      <c r="I1157" s="4">
        <v>0</v>
      </c>
      <c r="J1157" s="4">
        <v>0</v>
      </c>
    </row>
    <row r="1158" spans="1:10">
      <c r="A1158" s="3" t="s">
        <v>154</v>
      </c>
      <c r="B1158" s="3" t="s">
        <v>11</v>
      </c>
      <c r="C1158" s="3" t="s">
        <v>12</v>
      </c>
      <c r="D1158" s="3">
        <v>1.1000000000000001</v>
      </c>
      <c r="E1158" s="3" t="s">
        <v>13</v>
      </c>
      <c r="F1158" s="4">
        <v>20000</v>
      </c>
      <c r="G1158" s="4">
        <v>0</v>
      </c>
      <c r="H1158" s="4">
        <v>0</v>
      </c>
      <c r="I1158" s="4">
        <v>4217.76</v>
      </c>
      <c r="J1158" s="4">
        <v>4217.76</v>
      </c>
    </row>
    <row r="1159" spans="1:10">
      <c r="A1159" s="3" t="s">
        <v>154</v>
      </c>
      <c r="B1159" s="3" t="s">
        <v>11</v>
      </c>
      <c r="C1159" s="3" t="s">
        <v>14</v>
      </c>
      <c r="D1159" s="3">
        <v>1.1000000000000001</v>
      </c>
      <c r="E1159" s="3" t="s">
        <v>15</v>
      </c>
      <c r="F1159" s="4">
        <v>5000</v>
      </c>
      <c r="G1159" s="4">
        <v>0</v>
      </c>
      <c r="H1159" s="4">
        <v>0</v>
      </c>
      <c r="I1159" s="4">
        <v>2436</v>
      </c>
      <c r="J1159" s="4">
        <v>2436</v>
      </c>
    </row>
    <row r="1160" spans="1:10">
      <c r="A1160" s="3" t="s">
        <v>154</v>
      </c>
      <c r="B1160" s="3" t="s">
        <v>11</v>
      </c>
      <c r="C1160" s="3" t="s">
        <v>19</v>
      </c>
      <c r="D1160" s="3">
        <v>1.1000000000000001</v>
      </c>
      <c r="E1160" s="3" t="s">
        <v>20</v>
      </c>
      <c r="F1160" s="4">
        <v>10000</v>
      </c>
      <c r="G1160" s="4">
        <v>0</v>
      </c>
      <c r="H1160" s="4">
        <v>0</v>
      </c>
      <c r="I1160" s="4">
        <v>0</v>
      </c>
      <c r="J1160" s="4">
        <v>0</v>
      </c>
    </row>
    <row r="1161" spans="1:10">
      <c r="A1161" s="3" t="s">
        <v>154</v>
      </c>
      <c r="B1161" s="3" t="s">
        <v>11</v>
      </c>
      <c r="C1161" s="3" t="s">
        <v>19</v>
      </c>
      <c r="D1161" s="3">
        <v>1.1000000000000001</v>
      </c>
      <c r="E1161" s="3" t="s">
        <v>21</v>
      </c>
      <c r="F1161" s="4">
        <v>50000</v>
      </c>
      <c r="G1161" s="4">
        <v>0</v>
      </c>
      <c r="H1161" s="4">
        <v>-39000</v>
      </c>
      <c r="I1161" s="4">
        <v>1168.8599999999999</v>
      </c>
      <c r="J1161" s="4">
        <v>1168.8599999999999</v>
      </c>
    </row>
    <row r="1162" spans="1:10">
      <c r="A1162" s="3" t="s">
        <v>154</v>
      </c>
      <c r="B1162" s="3" t="s">
        <v>11</v>
      </c>
      <c r="C1162" s="3" t="s">
        <v>22</v>
      </c>
      <c r="D1162" s="3">
        <v>1.1000000000000001</v>
      </c>
      <c r="E1162" s="3" t="s">
        <v>23</v>
      </c>
      <c r="F1162" s="4">
        <v>25000</v>
      </c>
      <c r="G1162" s="4">
        <v>20000</v>
      </c>
      <c r="H1162" s="4">
        <v>0</v>
      </c>
      <c r="I1162" s="4">
        <v>18586.66</v>
      </c>
      <c r="J1162" s="4">
        <v>18505.46</v>
      </c>
    </row>
    <row r="1163" spans="1:10">
      <c r="A1163" s="3" t="s">
        <v>154</v>
      </c>
      <c r="B1163" s="3" t="s">
        <v>11</v>
      </c>
      <c r="C1163" s="3" t="s">
        <v>24</v>
      </c>
      <c r="D1163" s="3">
        <v>1.1000000000000001</v>
      </c>
      <c r="E1163" s="3" t="s">
        <v>25</v>
      </c>
      <c r="F1163" s="4">
        <v>300000</v>
      </c>
      <c r="G1163" s="4">
        <v>40000</v>
      </c>
      <c r="H1163" s="4">
        <v>-4211.2</v>
      </c>
      <c r="I1163" s="4">
        <v>287308.79999999999</v>
      </c>
      <c r="J1163" s="4">
        <v>287308.79999999999</v>
      </c>
    </row>
    <row r="1164" spans="1:10">
      <c r="A1164" s="3" t="s">
        <v>154</v>
      </c>
      <c r="B1164" s="3" t="s">
        <v>11</v>
      </c>
      <c r="C1164" s="3" t="s">
        <v>27</v>
      </c>
      <c r="D1164" s="3">
        <v>1.1000000000000001</v>
      </c>
      <c r="E1164" s="3" t="s">
        <v>28</v>
      </c>
      <c r="F1164" s="4">
        <v>14000</v>
      </c>
      <c r="G1164" s="4">
        <v>0</v>
      </c>
      <c r="H1164" s="4">
        <v>-3521.95</v>
      </c>
      <c r="I1164" s="4">
        <v>10478.049999999999</v>
      </c>
      <c r="J1164" s="4">
        <v>10478.049999999999</v>
      </c>
    </row>
    <row r="1165" spans="1:10">
      <c r="A1165" s="3" t="s">
        <v>154</v>
      </c>
      <c r="B1165" s="3" t="s">
        <v>11</v>
      </c>
      <c r="C1165" s="3" t="s">
        <v>29</v>
      </c>
      <c r="D1165" s="3">
        <v>2.5</v>
      </c>
      <c r="E1165" s="3" t="s">
        <v>31</v>
      </c>
      <c r="F1165" s="4">
        <v>10000</v>
      </c>
      <c r="G1165" s="4">
        <v>90000</v>
      </c>
      <c r="H1165" s="4">
        <v>0</v>
      </c>
      <c r="I1165" s="4">
        <v>99389.38</v>
      </c>
      <c r="J1165" s="4">
        <v>3828</v>
      </c>
    </row>
    <row r="1166" spans="1:10">
      <c r="A1166" s="3" t="s">
        <v>154</v>
      </c>
      <c r="B1166" s="3" t="s">
        <v>11</v>
      </c>
      <c r="C1166" s="3" t="s">
        <v>32</v>
      </c>
      <c r="D1166" s="3">
        <v>1.1000000000000001</v>
      </c>
      <c r="E1166" s="3" t="s">
        <v>33</v>
      </c>
      <c r="F1166" s="4">
        <v>50000</v>
      </c>
      <c r="G1166" s="4">
        <v>0</v>
      </c>
      <c r="H1166" s="4">
        <v>-10000</v>
      </c>
      <c r="I1166" s="4">
        <v>11310</v>
      </c>
      <c r="J1166" s="4">
        <v>11310</v>
      </c>
    </row>
    <row r="1167" spans="1:10">
      <c r="A1167" s="3" t="s">
        <v>154</v>
      </c>
      <c r="B1167" s="3" t="s">
        <v>11</v>
      </c>
      <c r="C1167" s="3" t="s">
        <v>34</v>
      </c>
      <c r="D1167" s="3">
        <v>1.1000000000000001</v>
      </c>
      <c r="E1167" s="3" t="s">
        <v>35</v>
      </c>
      <c r="F1167" s="4">
        <v>15000</v>
      </c>
      <c r="G1167" s="4">
        <v>0</v>
      </c>
      <c r="H1167" s="4">
        <v>0</v>
      </c>
      <c r="I1167" s="4">
        <v>10440</v>
      </c>
      <c r="J1167" s="4">
        <v>10440</v>
      </c>
    </row>
    <row r="1168" spans="1:10">
      <c r="A1168" s="3" t="s">
        <v>154</v>
      </c>
      <c r="B1168" s="3" t="s">
        <v>11</v>
      </c>
      <c r="C1168" s="3" t="s">
        <v>37</v>
      </c>
      <c r="D1168" s="3">
        <v>1.1000000000000001</v>
      </c>
      <c r="E1168" s="3" t="s">
        <v>41</v>
      </c>
      <c r="F1168" s="4">
        <v>40000</v>
      </c>
      <c r="G1168" s="4">
        <v>0</v>
      </c>
      <c r="H1168" s="4">
        <v>-40000</v>
      </c>
      <c r="I1168" s="4">
        <v>0</v>
      </c>
      <c r="J1168" s="4">
        <v>0</v>
      </c>
    </row>
    <row r="1169" spans="1:10">
      <c r="A1169" s="3" t="s">
        <v>154</v>
      </c>
      <c r="B1169" s="3" t="s">
        <v>11</v>
      </c>
      <c r="C1169" s="3" t="s">
        <v>37</v>
      </c>
      <c r="D1169" s="3">
        <v>1.1000000000000001</v>
      </c>
      <c r="E1169" s="3" t="s">
        <v>43</v>
      </c>
      <c r="F1169" s="4">
        <v>20000</v>
      </c>
      <c r="G1169" s="4">
        <v>0</v>
      </c>
      <c r="H1169" s="4">
        <v>0</v>
      </c>
      <c r="I1169" s="4">
        <v>0</v>
      </c>
      <c r="J1169" s="4">
        <v>0</v>
      </c>
    </row>
    <row r="1170" spans="1:10">
      <c r="A1170" s="3" t="s">
        <v>154</v>
      </c>
      <c r="B1170" s="3" t="s">
        <v>11</v>
      </c>
      <c r="C1170" s="3" t="s">
        <v>37</v>
      </c>
      <c r="D1170" s="3">
        <v>1.1000000000000001</v>
      </c>
      <c r="E1170" s="3" t="s">
        <v>39</v>
      </c>
      <c r="F1170" s="4">
        <v>75500</v>
      </c>
      <c r="G1170" s="4">
        <v>69445</v>
      </c>
      <c r="H1170" s="4">
        <v>0</v>
      </c>
      <c r="I1170" s="4">
        <v>119410.4</v>
      </c>
      <c r="J1170" s="4">
        <v>75330.399999999994</v>
      </c>
    </row>
    <row r="1171" spans="1:10">
      <c r="A1171" s="3" t="s">
        <v>154</v>
      </c>
      <c r="B1171" s="3" t="s">
        <v>11</v>
      </c>
      <c r="C1171" s="3" t="s">
        <v>37</v>
      </c>
      <c r="D1171" s="3">
        <v>1.1000000000000001</v>
      </c>
      <c r="E1171" s="3" t="s">
        <v>44</v>
      </c>
      <c r="F1171" s="4">
        <v>10000</v>
      </c>
      <c r="G1171" s="4">
        <v>0</v>
      </c>
      <c r="H1171" s="4">
        <v>-10000</v>
      </c>
      <c r="I1171" s="4">
        <v>0</v>
      </c>
      <c r="J1171" s="4">
        <v>0</v>
      </c>
    </row>
    <row r="1172" spans="1:10">
      <c r="A1172" s="3" t="s">
        <v>154</v>
      </c>
      <c r="B1172" s="3" t="s">
        <v>11</v>
      </c>
      <c r="C1172" s="3" t="s">
        <v>37</v>
      </c>
      <c r="D1172" s="3">
        <v>1.1000000000000001</v>
      </c>
      <c r="E1172" s="3" t="s">
        <v>45</v>
      </c>
      <c r="F1172" s="4">
        <v>7500</v>
      </c>
      <c r="G1172" s="4">
        <v>0</v>
      </c>
      <c r="H1172" s="4">
        <v>0</v>
      </c>
      <c r="I1172" s="4">
        <v>7308</v>
      </c>
      <c r="J1172" s="4">
        <v>7308</v>
      </c>
    </row>
    <row r="1173" spans="1:10">
      <c r="A1173" s="3" t="s">
        <v>154</v>
      </c>
      <c r="B1173" s="3" t="s">
        <v>11</v>
      </c>
      <c r="C1173" s="3" t="s">
        <v>37</v>
      </c>
      <c r="D1173" s="3">
        <v>1.1000000000000001</v>
      </c>
      <c r="E1173" s="3" t="s">
        <v>40</v>
      </c>
      <c r="F1173" s="4">
        <v>9500</v>
      </c>
      <c r="G1173" s="4">
        <v>0</v>
      </c>
      <c r="H1173" s="4">
        <v>-4976</v>
      </c>
      <c r="I1173" s="4">
        <v>4524</v>
      </c>
      <c r="J1173" s="4">
        <v>4524</v>
      </c>
    </row>
    <row r="1174" spans="1:10">
      <c r="A1174" s="3" t="s">
        <v>154</v>
      </c>
      <c r="B1174" s="3" t="s">
        <v>11</v>
      </c>
      <c r="C1174" s="3" t="s">
        <v>37</v>
      </c>
      <c r="D1174" s="3">
        <v>1.1000000000000001</v>
      </c>
      <c r="E1174" s="3" t="s">
        <v>47</v>
      </c>
      <c r="F1174" s="4">
        <v>30000</v>
      </c>
      <c r="G1174" s="4">
        <v>80000</v>
      </c>
      <c r="H1174" s="4">
        <v>0</v>
      </c>
      <c r="I1174" s="4">
        <v>75263.7</v>
      </c>
      <c r="J1174" s="4">
        <v>75263.7</v>
      </c>
    </row>
    <row r="1175" spans="1:10">
      <c r="A1175" s="3" t="s">
        <v>154</v>
      </c>
      <c r="B1175" s="3" t="s">
        <v>11</v>
      </c>
      <c r="C1175" s="3" t="s">
        <v>37</v>
      </c>
      <c r="D1175" s="3">
        <v>1.1000000000000001</v>
      </c>
      <c r="E1175" s="3" t="s">
        <v>48</v>
      </c>
      <c r="F1175" s="4">
        <v>15600</v>
      </c>
      <c r="G1175" s="4">
        <v>0</v>
      </c>
      <c r="H1175" s="4">
        <v>-10000</v>
      </c>
      <c r="I1175" s="4">
        <v>495.1</v>
      </c>
      <c r="J1175" s="4">
        <v>495.1</v>
      </c>
    </row>
    <row r="1176" spans="1:10">
      <c r="A1176" s="3" t="s">
        <v>154</v>
      </c>
      <c r="B1176" s="3" t="s">
        <v>11</v>
      </c>
      <c r="C1176" s="3" t="s">
        <v>37</v>
      </c>
      <c r="D1176" s="3">
        <v>1.5</v>
      </c>
      <c r="E1176" s="3" t="s">
        <v>47</v>
      </c>
      <c r="F1176" s="4">
        <v>0</v>
      </c>
      <c r="G1176" s="4">
        <v>25346</v>
      </c>
      <c r="H1176" s="4">
        <v>0</v>
      </c>
      <c r="I1176" s="4">
        <v>25346</v>
      </c>
      <c r="J1176" s="4">
        <v>25346</v>
      </c>
    </row>
    <row r="1177" spans="1:10">
      <c r="A1177" s="3" t="s">
        <v>154</v>
      </c>
      <c r="B1177" s="3" t="s">
        <v>11</v>
      </c>
      <c r="C1177" s="3" t="s">
        <v>49</v>
      </c>
      <c r="D1177" s="3">
        <v>1.1000000000000001</v>
      </c>
      <c r="E1177" s="3" t="s">
        <v>50</v>
      </c>
      <c r="F1177" s="4">
        <v>35000</v>
      </c>
      <c r="G1177" s="4">
        <v>0</v>
      </c>
      <c r="H1177" s="4">
        <v>-6000</v>
      </c>
      <c r="I1177" s="4">
        <v>18096</v>
      </c>
      <c r="J1177" s="4">
        <v>18096</v>
      </c>
    </row>
    <row r="1178" spans="1:10">
      <c r="A1178" s="3" t="s">
        <v>154</v>
      </c>
      <c r="B1178" s="3" t="s">
        <v>11</v>
      </c>
      <c r="C1178" s="3" t="s">
        <v>51</v>
      </c>
      <c r="D1178" s="3">
        <v>1.1000000000000001</v>
      </c>
      <c r="E1178" s="3" t="s">
        <v>52</v>
      </c>
      <c r="F1178" s="4">
        <v>8500</v>
      </c>
      <c r="G1178" s="4">
        <v>0</v>
      </c>
      <c r="H1178" s="4">
        <v>0</v>
      </c>
      <c r="I1178" s="4">
        <v>419.99</v>
      </c>
      <c r="J1178" s="4">
        <v>419.99</v>
      </c>
    </row>
    <row r="1179" spans="1:10">
      <c r="A1179" s="3" t="s">
        <v>154</v>
      </c>
      <c r="B1179" s="3" t="s">
        <v>11</v>
      </c>
      <c r="C1179" s="3" t="s">
        <v>51</v>
      </c>
      <c r="D1179" s="3">
        <v>1.1000000000000001</v>
      </c>
      <c r="E1179" s="3" t="s">
        <v>53</v>
      </c>
      <c r="F1179" s="4">
        <v>7500</v>
      </c>
      <c r="G1179" s="4">
        <v>5000</v>
      </c>
      <c r="H1179" s="4">
        <v>-7500</v>
      </c>
      <c r="I1179" s="4">
        <v>0</v>
      </c>
      <c r="J1179" s="4">
        <v>0</v>
      </c>
    </row>
    <row r="1180" spans="1:10">
      <c r="A1180" s="3" t="s">
        <v>154</v>
      </c>
      <c r="B1180" s="3" t="s">
        <v>11</v>
      </c>
      <c r="C1180" s="3" t="s">
        <v>54</v>
      </c>
      <c r="D1180" s="3">
        <v>1.1000000000000001</v>
      </c>
      <c r="E1180" s="3" t="s">
        <v>55</v>
      </c>
      <c r="F1180" s="4">
        <v>35000</v>
      </c>
      <c r="G1180" s="4">
        <v>0</v>
      </c>
      <c r="H1180" s="4">
        <v>0</v>
      </c>
      <c r="I1180" s="4">
        <v>15201.1</v>
      </c>
      <c r="J1180" s="4">
        <v>15201.1</v>
      </c>
    </row>
    <row r="1181" spans="1:10">
      <c r="A1181" s="3" t="s">
        <v>154</v>
      </c>
      <c r="B1181" s="3" t="s">
        <v>11</v>
      </c>
      <c r="C1181" s="3" t="s">
        <v>58</v>
      </c>
      <c r="D1181" s="3">
        <v>1.1000000000000001</v>
      </c>
      <c r="E1181" s="3" t="s">
        <v>59</v>
      </c>
      <c r="F1181" s="4">
        <v>2500</v>
      </c>
      <c r="G1181" s="4">
        <v>10000</v>
      </c>
      <c r="H1181" s="4">
        <v>-5788.8</v>
      </c>
      <c r="I1181" s="4">
        <v>0</v>
      </c>
      <c r="J1181" s="4">
        <v>0</v>
      </c>
    </row>
    <row r="1182" spans="1:10">
      <c r="A1182" s="3" t="s">
        <v>154</v>
      </c>
      <c r="B1182" s="3" t="s">
        <v>11</v>
      </c>
      <c r="C1182" s="3" t="s">
        <v>58</v>
      </c>
      <c r="D1182" s="3">
        <v>1.1000000000000001</v>
      </c>
      <c r="E1182" s="3" t="s">
        <v>60</v>
      </c>
      <c r="F1182" s="4">
        <v>100000</v>
      </c>
      <c r="G1182" s="4">
        <v>0</v>
      </c>
      <c r="H1182" s="4">
        <v>-100000</v>
      </c>
      <c r="I1182" s="4">
        <v>0</v>
      </c>
      <c r="J1182" s="4">
        <v>0</v>
      </c>
    </row>
    <row r="1183" spans="1:10">
      <c r="A1183" s="3" t="s">
        <v>154</v>
      </c>
      <c r="B1183" s="3" t="s">
        <v>11</v>
      </c>
      <c r="C1183" s="3" t="s">
        <v>62</v>
      </c>
      <c r="D1183" s="3">
        <v>1.1000000000000001</v>
      </c>
      <c r="E1183" s="3" t="s">
        <v>64</v>
      </c>
      <c r="F1183" s="4">
        <v>95000</v>
      </c>
      <c r="G1183" s="4">
        <v>0</v>
      </c>
      <c r="H1183" s="4">
        <v>-38500</v>
      </c>
      <c r="I1183" s="4">
        <v>4150.38</v>
      </c>
      <c r="J1183" s="4">
        <v>4150.38</v>
      </c>
    </row>
    <row r="1184" spans="1:10">
      <c r="A1184" s="3" t="s">
        <v>154</v>
      </c>
      <c r="B1184" s="3" t="s">
        <v>11</v>
      </c>
      <c r="C1184" s="3" t="s">
        <v>62</v>
      </c>
      <c r="D1184" s="3">
        <v>1.1000000000000001</v>
      </c>
      <c r="E1184" s="3" t="s">
        <v>63</v>
      </c>
      <c r="F1184" s="4">
        <v>10400</v>
      </c>
      <c r="G1184" s="4">
        <v>0</v>
      </c>
      <c r="H1184" s="4">
        <v>-10300</v>
      </c>
      <c r="I1184" s="4">
        <v>100</v>
      </c>
      <c r="J1184" s="4">
        <v>100</v>
      </c>
    </row>
    <row r="1185" spans="1:10">
      <c r="A1185" s="3" t="s">
        <v>154</v>
      </c>
      <c r="B1185" s="3" t="s">
        <v>11</v>
      </c>
      <c r="C1185" s="3" t="s">
        <v>65</v>
      </c>
      <c r="D1185" s="3">
        <v>1.1000000000000001</v>
      </c>
      <c r="E1185" s="3" t="s">
        <v>66</v>
      </c>
      <c r="F1185" s="4">
        <v>20000</v>
      </c>
      <c r="G1185" s="4">
        <v>0</v>
      </c>
      <c r="H1185" s="4">
        <v>0</v>
      </c>
      <c r="I1185" s="4">
        <v>2514.63</v>
      </c>
      <c r="J1185" s="4">
        <v>2514.63</v>
      </c>
    </row>
    <row r="1186" spans="1:10">
      <c r="A1186" s="3" t="s">
        <v>154</v>
      </c>
      <c r="B1186" s="3" t="s">
        <v>11</v>
      </c>
      <c r="C1186" s="3" t="s">
        <v>71</v>
      </c>
      <c r="D1186" s="3">
        <v>1.1000000000000001</v>
      </c>
      <c r="E1186" s="3" t="s">
        <v>73</v>
      </c>
      <c r="F1186" s="4">
        <v>250000</v>
      </c>
      <c r="G1186" s="4">
        <v>239946.07</v>
      </c>
      <c r="H1186" s="4">
        <v>0</v>
      </c>
      <c r="I1186" s="4">
        <v>477409.6</v>
      </c>
      <c r="J1186" s="4">
        <v>408262</v>
      </c>
    </row>
    <row r="1187" spans="1:10">
      <c r="A1187" s="3" t="s">
        <v>154</v>
      </c>
      <c r="B1187" s="3" t="s">
        <v>11</v>
      </c>
      <c r="C1187" s="3" t="s">
        <v>76</v>
      </c>
      <c r="D1187" s="3">
        <v>1.1000000000000001</v>
      </c>
      <c r="E1187" s="3" t="s">
        <v>77</v>
      </c>
      <c r="F1187" s="4">
        <v>65000</v>
      </c>
      <c r="G1187" s="4">
        <v>0</v>
      </c>
      <c r="H1187" s="4">
        <v>0</v>
      </c>
      <c r="I1187" s="4">
        <v>47699.199999999997</v>
      </c>
      <c r="J1187" s="4">
        <v>47699.199999999997</v>
      </c>
    </row>
    <row r="1188" spans="1:10">
      <c r="A1188" s="3" t="s">
        <v>154</v>
      </c>
      <c r="B1188" s="3" t="s">
        <v>11</v>
      </c>
      <c r="C1188" s="3" t="s">
        <v>78</v>
      </c>
      <c r="D1188" s="3">
        <v>1.1000000000000001</v>
      </c>
      <c r="E1188" s="3" t="s">
        <v>79</v>
      </c>
      <c r="F1188" s="4">
        <v>8000</v>
      </c>
      <c r="G1188" s="4">
        <v>15000</v>
      </c>
      <c r="H1188" s="4">
        <v>-9080</v>
      </c>
      <c r="I1188" s="4">
        <v>13920</v>
      </c>
      <c r="J1188" s="4">
        <v>13920</v>
      </c>
    </row>
    <row r="1189" spans="1:10">
      <c r="A1189" s="3" t="s">
        <v>155</v>
      </c>
      <c r="B1189" s="3" t="s">
        <v>11</v>
      </c>
      <c r="C1189" s="3" t="s">
        <v>22</v>
      </c>
      <c r="D1189" s="3">
        <v>1.5</v>
      </c>
      <c r="E1189" s="3" t="s">
        <v>23</v>
      </c>
      <c r="F1189" s="4">
        <v>0</v>
      </c>
      <c r="G1189" s="4">
        <v>5000000</v>
      </c>
      <c r="H1189" s="4">
        <v>-4815000</v>
      </c>
      <c r="I1189" s="4">
        <v>0</v>
      </c>
      <c r="J1189" s="4">
        <v>0</v>
      </c>
    </row>
    <row r="1190" spans="1:10">
      <c r="A1190" s="3" t="s">
        <v>155</v>
      </c>
      <c r="B1190" s="3" t="s">
        <v>11</v>
      </c>
      <c r="C1190" s="3" t="s">
        <v>29</v>
      </c>
      <c r="D1190" s="3">
        <v>1.5</v>
      </c>
      <c r="E1190" s="3" t="s">
        <v>31</v>
      </c>
      <c r="F1190" s="4">
        <v>0</v>
      </c>
      <c r="G1190" s="4">
        <v>6000000</v>
      </c>
      <c r="H1190" s="4">
        <v>0</v>
      </c>
      <c r="I1190" s="4">
        <v>5830998.1799999997</v>
      </c>
      <c r="J1190" s="4">
        <v>5671041.2400000002</v>
      </c>
    </row>
    <row r="1191" spans="1:10">
      <c r="A1191" s="3" t="s">
        <v>155</v>
      </c>
      <c r="B1191" s="3" t="s">
        <v>11</v>
      </c>
      <c r="C1191" s="3" t="s">
        <v>29</v>
      </c>
      <c r="D1191" s="3">
        <v>2.5</v>
      </c>
      <c r="E1191" s="3" t="s">
        <v>31</v>
      </c>
      <c r="F1191" s="4">
        <v>0</v>
      </c>
      <c r="G1191" s="4">
        <v>9600000</v>
      </c>
      <c r="H1191" s="4">
        <v>-6992205.0300000003</v>
      </c>
      <c r="I1191" s="4">
        <v>2591451.87</v>
      </c>
      <c r="J1191" s="4">
        <v>2587340.79</v>
      </c>
    </row>
    <row r="1192" spans="1:10">
      <c r="A1192" s="3" t="s">
        <v>156</v>
      </c>
      <c r="B1192" s="3" t="s">
        <v>11</v>
      </c>
      <c r="C1192" s="3" t="s">
        <v>14</v>
      </c>
      <c r="D1192" s="3">
        <v>1.1000000000000001</v>
      </c>
      <c r="E1192" s="3" t="s">
        <v>15</v>
      </c>
      <c r="F1192" s="4">
        <v>480000</v>
      </c>
      <c r="G1192" s="4">
        <v>0</v>
      </c>
      <c r="H1192" s="4">
        <v>0</v>
      </c>
      <c r="I1192" s="4">
        <v>467122.28</v>
      </c>
      <c r="J1192" s="4">
        <v>467122.28</v>
      </c>
    </row>
    <row r="1193" spans="1:10">
      <c r="A1193" s="3" t="s">
        <v>156</v>
      </c>
      <c r="B1193" s="3" t="s">
        <v>11</v>
      </c>
      <c r="C1193" s="3" t="s">
        <v>14</v>
      </c>
      <c r="D1193" s="3">
        <v>1.5</v>
      </c>
      <c r="E1193" s="3" t="s">
        <v>15</v>
      </c>
      <c r="F1193" s="4">
        <v>0</v>
      </c>
      <c r="G1193" s="4">
        <v>773333.6</v>
      </c>
      <c r="H1193" s="4">
        <v>0</v>
      </c>
      <c r="I1193" s="4">
        <v>117681.2</v>
      </c>
      <c r="J1193" s="4">
        <v>117681.2</v>
      </c>
    </row>
    <row r="1194" spans="1:10">
      <c r="A1194" s="3" t="s">
        <v>156</v>
      </c>
      <c r="B1194" s="3" t="s">
        <v>11</v>
      </c>
      <c r="C1194" s="3" t="s">
        <v>17</v>
      </c>
      <c r="D1194" s="3">
        <v>1.1000000000000001</v>
      </c>
      <c r="E1194" s="3" t="s">
        <v>18</v>
      </c>
      <c r="F1194" s="4">
        <v>100000</v>
      </c>
      <c r="G1194" s="4">
        <v>0</v>
      </c>
      <c r="H1194" s="4">
        <v>-57500</v>
      </c>
      <c r="I1194" s="4">
        <v>0</v>
      </c>
      <c r="J1194" s="4">
        <v>0</v>
      </c>
    </row>
    <row r="1195" spans="1:10">
      <c r="A1195" s="3" t="s">
        <v>156</v>
      </c>
      <c r="B1195" s="3" t="s">
        <v>11</v>
      </c>
      <c r="C1195" s="3" t="s">
        <v>24</v>
      </c>
      <c r="D1195" s="3">
        <v>1.1000000000000001</v>
      </c>
      <c r="E1195" s="3" t="s">
        <v>25</v>
      </c>
      <c r="F1195" s="4">
        <v>450000</v>
      </c>
      <c r="G1195" s="4">
        <v>100000</v>
      </c>
      <c r="H1195" s="4">
        <v>-150000</v>
      </c>
      <c r="I1195" s="4">
        <v>297178</v>
      </c>
      <c r="J1195" s="4">
        <v>283258</v>
      </c>
    </row>
    <row r="1196" spans="1:10">
      <c r="A1196" s="3" t="s">
        <v>156</v>
      </c>
      <c r="B1196" s="3" t="s">
        <v>11</v>
      </c>
      <c r="C1196" s="3" t="s">
        <v>24</v>
      </c>
      <c r="D1196" s="3">
        <v>1.5</v>
      </c>
      <c r="E1196" s="3" t="s">
        <v>25</v>
      </c>
      <c r="F1196" s="4">
        <v>0</v>
      </c>
      <c r="G1196" s="4">
        <v>1000000</v>
      </c>
      <c r="H1196" s="4">
        <v>-160000</v>
      </c>
      <c r="I1196" s="4">
        <v>153871.67999999999</v>
      </c>
      <c r="J1196" s="4">
        <v>129309.84</v>
      </c>
    </row>
    <row r="1197" spans="1:10">
      <c r="A1197" s="3" t="s">
        <v>156</v>
      </c>
      <c r="B1197" s="3" t="s">
        <v>11</v>
      </c>
      <c r="C1197" s="3" t="s">
        <v>29</v>
      </c>
      <c r="D1197" s="3">
        <v>2.5</v>
      </c>
      <c r="E1197" s="3" t="s">
        <v>31</v>
      </c>
      <c r="F1197" s="4">
        <v>0</v>
      </c>
      <c r="G1197" s="4">
        <v>2025000</v>
      </c>
      <c r="H1197" s="4">
        <v>0</v>
      </c>
      <c r="I1197" s="4">
        <v>2025000</v>
      </c>
      <c r="J1197" s="4">
        <v>1280000</v>
      </c>
    </row>
    <row r="1198" spans="1:10">
      <c r="A1198" s="3" t="s">
        <v>156</v>
      </c>
      <c r="B1198" s="3" t="s">
        <v>11</v>
      </c>
      <c r="C1198" s="3" t="s">
        <v>32</v>
      </c>
      <c r="D1198" s="3">
        <v>1.1000000000000001</v>
      </c>
      <c r="E1198" s="3" t="s">
        <v>33</v>
      </c>
      <c r="F1198" s="4">
        <v>250000</v>
      </c>
      <c r="G1198" s="4">
        <v>0</v>
      </c>
      <c r="H1198" s="4">
        <v>0</v>
      </c>
      <c r="I1198" s="4">
        <v>0</v>
      </c>
      <c r="J1198" s="4">
        <v>0</v>
      </c>
    </row>
    <row r="1199" spans="1:10">
      <c r="A1199" s="3" t="s">
        <v>156</v>
      </c>
      <c r="B1199" s="3" t="s">
        <v>11</v>
      </c>
      <c r="C1199" s="3" t="s">
        <v>37</v>
      </c>
      <c r="D1199" s="3">
        <v>1.1000000000000001</v>
      </c>
      <c r="E1199" s="3" t="s">
        <v>43</v>
      </c>
      <c r="F1199" s="4">
        <v>0</v>
      </c>
      <c r="G1199" s="4">
        <v>53100</v>
      </c>
      <c r="H1199" s="4">
        <v>0</v>
      </c>
      <c r="I1199" s="4">
        <v>53098.78</v>
      </c>
      <c r="J1199" s="4">
        <v>53098.78</v>
      </c>
    </row>
    <row r="1200" spans="1:10">
      <c r="A1200" s="3" t="s">
        <v>156</v>
      </c>
      <c r="B1200" s="3" t="s">
        <v>11</v>
      </c>
      <c r="C1200" s="3" t="s">
        <v>49</v>
      </c>
      <c r="D1200" s="3">
        <v>1.1000000000000001</v>
      </c>
      <c r="E1200" s="3" t="s">
        <v>50</v>
      </c>
      <c r="F1200" s="4">
        <v>0</v>
      </c>
      <c r="G1200" s="4">
        <v>5000</v>
      </c>
      <c r="H1200" s="4">
        <v>0</v>
      </c>
      <c r="I1200" s="4">
        <v>0</v>
      </c>
      <c r="J1200" s="4">
        <v>0</v>
      </c>
    </row>
    <row r="1201" spans="1:10">
      <c r="A1201" s="3" t="s">
        <v>156</v>
      </c>
      <c r="B1201" s="3" t="s">
        <v>11</v>
      </c>
      <c r="C1201" s="3" t="s">
        <v>51</v>
      </c>
      <c r="D1201" s="3">
        <v>1.1000000000000001</v>
      </c>
      <c r="E1201" s="3" t="s">
        <v>52</v>
      </c>
      <c r="F1201" s="4">
        <v>250000</v>
      </c>
      <c r="G1201" s="4">
        <v>0</v>
      </c>
      <c r="H1201" s="4">
        <v>0</v>
      </c>
      <c r="I1201" s="4">
        <v>167736</v>
      </c>
      <c r="J1201" s="4">
        <v>167736</v>
      </c>
    </row>
    <row r="1202" spans="1:10">
      <c r="A1202" s="3" t="s">
        <v>156</v>
      </c>
      <c r="B1202" s="3" t="s">
        <v>11</v>
      </c>
      <c r="C1202" s="3" t="s">
        <v>51</v>
      </c>
      <c r="D1202" s="3">
        <v>1.1000000000000001</v>
      </c>
      <c r="E1202" s="3" t="s">
        <v>53</v>
      </c>
      <c r="F1202" s="4">
        <v>150000</v>
      </c>
      <c r="G1202" s="4">
        <v>100000</v>
      </c>
      <c r="H1202" s="4">
        <v>0</v>
      </c>
      <c r="I1202" s="4">
        <v>110469.26</v>
      </c>
      <c r="J1202" s="4">
        <v>110469.26</v>
      </c>
    </row>
    <row r="1203" spans="1:10">
      <c r="A1203" s="3" t="s">
        <v>156</v>
      </c>
      <c r="B1203" s="3" t="s">
        <v>11</v>
      </c>
      <c r="C1203" s="3" t="s">
        <v>51</v>
      </c>
      <c r="D1203" s="3">
        <v>1.5</v>
      </c>
      <c r="E1203" s="3" t="s">
        <v>52</v>
      </c>
      <c r="F1203" s="4">
        <v>0</v>
      </c>
      <c r="G1203" s="4">
        <v>10000000</v>
      </c>
      <c r="H1203" s="4">
        <v>-2000000</v>
      </c>
      <c r="I1203" s="4">
        <v>6243461.6299999999</v>
      </c>
      <c r="J1203" s="4">
        <v>115822.46</v>
      </c>
    </row>
    <row r="1204" spans="1:10">
      <c r="A1204" s="3" t="s">
        <v>156</v>
      </c>
      <c r="B1204" s="3" t="s">
        <v>11</v>
      </c>
      <c r="C1204" s="3" t="s">
        <v>51</v>
      </c>
      <c r="D1204" s="3">
        <v>2.5</v>
      </c>
      <c r="E1204" s="3" t="s">
        <v>52</v>
      </c>
      <c r="F1204" s="4">
        <v>0</v>
      </c>
      <c r="G1204" s="4">
        <v>4200000</v>
      </c>
      <c r="H1204" s="4">
        <v>0</v>
      </c>
      <c r="I1204" s="4">
        <v>3410659.7</v>
      </c>
      <c r="J1204" s="4">
        <v>3175739.98</v>
      </c>
    </row>
    <row r="1205" spans="1:10">
      <c r="A1205" s="3" t="s">
        <v>156</v>
      </c>
      <c r="B1205" s="3" t="s">
        <v>11</v>
      </c>
      <c r="C1205" s="3" t="s">
        <v>54</v>
      </c>
      <c r="D1205" s="3">
        <v>1.1000000000000001</v>
      </c>
      <c r="E1205" s="3" t="s">
        <v>55</v>
      </c>
      <c r="F1205" s="4">
        <v>180000</v>
      </c>
      <c r="G1205" s="4">
        <v>0</v>
      </c>
      <c r="H1205" s="4">
        <v>0</v>
      </c>
      <c r="I1205" s="4">
        <v>125596.24</v>
      </c>
      <c r="J1205" s="4">
        <v>125596.24</v>
      </c>
    </row>
    <row r="1206" spans="1:10">
      <c r="A1206" s="3" t="s">
        <v>156</v>
      </c>
      <c r="B1206" s="3" t="s">
        <v>11</v>
      </c>
      <c r="C1206" s="3" t="s">
        <v>54</v>
      </c>
      <c r="D1206" s="3">
        <v>1.5</v>
      </c>
      <c r="E1206" s="3" t="s">
        <v>55</v>
      </c>
      <c r="F1206" s="4">
        <v>0</v>
      </c>
      <c r="G1206" s="4">
        <v>8394.36</v>
      </c>
      <c r="H1206" s="4">
        <v>0</v>
      </c>
      <c r="I1206" s="4">
        <v>0</v>
      </c>
      <c r="J1206" s="4">
        <v>0</v>
      </c>
    </row>
    <row r="1207" spans="1:10">
      <c r="A1207" s="3" t="s">
        <v>156</v>
      </c>
      <c r="B1207" s="3" t="s">
        <v>11</v>
      </c>
      <c r="C1207" s="3" t="s">
        <v>65</v>
      </c>
      <c r="D1207" s="3">
        <v>1.1000000000000001</v>
      </c>
      <c r="E1207" s="3" t="s">
        <v>66</v>
      </c>
      <c r="F1207" s="4">
        <v>2300000</v>
      </c>
      <c r="G1207" s="4">
        <v>0</v>
      </c>
      <c r="H1207" s="4">
        <v>-600000</v>
      </c>
      <c r="I1207" s="4">
        <v>1338146.8</v>
      </c>
      <c r="J1207" s="4">
        <v>1338146.8</v>
      </c>
    </row>
    <row r="1208" spans="1:10">
      <c r="A1208" s="3" t="s">
        <v>156</v>
      </c>
      <c r="B1208" s="3" t="s">
        <v>11</v>
      </c>
      <c r="C1208" s="3" t="s">
        <v>65</v>
      </c>
      <c r="D1208" s="3">
        <v>1.6</v>
      </c>
      <c r="E1208" s="3" t="s">
        <v>66</v>
      </c>
      <c r="F1208" s="4">
        <v>0</v>
      </c>
      <c r="G1208" s="4">
        <v>26920</v>
      </c>
      <c r="H1208" s="4">
        <v>0</v>
      </c>
      <c r="I1208" s="4">
        <v>0</v>
      </c>
      <c r="J1208" s="4">
        <v>0</v>
      </c>
    </row>
    <row r="1209" spans="1:10">
      <c r="A1209" s="3" t="s">
        <v>156</v>
      </c>
      <c r="B1209" s="3" t="s">
        <v>11</v>
      </c>
      <c r="C1209" s="3" t="s">
        <v>71</v>
      </c>
      <c r="D1209" s="3">
        <v>1.1000000000000001</v>
      </c>
      <c r="E1209" s="3" t="s">
        <v>72</v>
      </c>
      <c r="F1209" s="4">
        <v>208000</v>
      </c>
      <c r="G1209" s="4">
        <v>0</v>
      </c>
      <c r="H1209" s="4">
        <v>0</v>
      </c>
      <c r="I1209" s="4">
        <v>0</v>
      </c>
      <c r="J1209" s="4">
        <v>0</v>
      </c>
    </row>
    <row r="1210" spans="1:10">
      <c r="A1210" s="3" t="s">
        <v>156</v>
      </c>
      <c r="B1210" s="3" t="s">
        <v>11</v>
      </c>
      <c r="C1210" s="3" t="s">
        <v>71</v>
      </c>
      <c r="D1210" s="3">
        <v>1.1000000000000001</v>
      </c>
      <c r="E1210" s="3" t="s">
        <v>74</v>
      </c>
      <c r="F1210" s="4">
        <v>150000</v>
      </c>
      <c r="G1210" s="4">
        <v>0</v>
      </c>
      <c r="H1210" s="4">
        <v>-148480.4</v>
      </c>
      <c r="I1210" s="4">
        <v>0</v>
      </c>
      <c r="J1210" s="4">
        <v>0</v>
      </c>
    </row>
    <row r="1211" spans="1:10">
      <c r="A1211" s="3" t="s">
        <v>156</v>
      </c>
      <c r="B1211" s="3" t="s">
        <v>11</v>
      </c>
      <c r="C1211" s="3" t="s">
        <v>76</v>
      </c>
      <c r="D1211" s="3">
        <v>1.1000000000000001</v>
      </c>
      <c r="E1211" s="3" t="s">
        <v>77</v>
      </c>
      <c r="F1211" s="4">
        <v>300000</v>
      </c>
      <c r="G1211" s="4">
        <v>0</v>
      </c>
      <c r="H1211" s="4">
        <v>0</v>
      </c>
      <c r="I1211" s="4">
        <v>104007.73</v>
      </c>
      <c r="J1211" s="4">
        <v>104007.73</v>
      </c>
    </row>
    <row r="1212" spans="1:10">
      <c r="A1212" s="3" t="s">
        <v>156</v>
      </c>
      <c r="B1212" s="3" t="s">
        <v>11</v>
      </c>
      <c r="C1212" s="3" t="s">
        <v>80</v>
      </c>
      <c r="D1212" s="3">
        <v>1.1000000000000001</v>
      </c>
      <c r="E1212" s="3" t="s">
        <v>81</v>
      </c>
      <c r="F1212" s="4">
        <v>300000</v>
      </c>
      <c r="G1212" s="4">
        <v>0</v>
      </c>
      <c r="H1212" s="4">
        <v>0</v>
      </c>
      <c r="I1212" s="4">
        <v>0</v>
      </c>
      <c r="J1212" s="4">
        <v>0</v>
      </c>
    </row>
    <row r="1213" spans="1:10">
      <c r="A1213" s="3" t="s">
        <v>157</v>
      </c>
      <c r="B1213" s="3" t="s">
        <v>11</v>
      </c>
      <c r="C1213" s="3" t="s">
        <v>24</v>
      </c>
      <c r="D1213" s="3">
        <v>1.1000000000000001</v>
      </c>
      <c r="E1213" s="3" t="s">
        <v>25</v>
      </c>
      <c r="F1213" s="4">
        <v>600000</v>
      </c>
      <c r="G1213" s="4">
        <v>0</v>
      </c>
      <c r="H1213" s="4">
        <v>0</v>
      </c>
      <c r="I1213" s="4">
        <v>299331.3</v>
      </c>
      <c r="J1213" s="4">
        <v>299331.3</v>
      </c>
    </row>
    <row r="1214" spans="1:10">
      <c r="A1214" s="3" t="s">
        <v>158</v>
      </c>
      <c r="B1214" s="3" t="s">
        <v>11</v>
      </c>
      <c r="C1214" s="3" t="s">
        <v>12</v>
      </c>
      <c r="D1214" s="3">
        <v>1.1000000000000001</v>
      </c>
      <c r="E1214" s="3" t="s">
        <v>13</v>
      </c>
      <c r="F1214" s="4">
        <v>45000</v>
      </c>
      <c r="G1214" s="4">
        <v>0</v>
      </c>
      <c r="H1214" s="4">
        <v>0</v>
      </c>
      <c r="I1214" s="4">
        <v>0</v>
      </c>
      <c r="J1214" s="4">
        <v>0</v>
      </c>
    </row>
    <row r="1215" spans="1:10">
      <c r="A1215" s="3" t="s">
        <v>158</v>
      </c>
      <c r="B1215" s="3" t="s">
        <v>11</v>
      </c>
      <c r="C1215" s="3" t="s">
        <v>19</v>
      </c>
      <c r="D1215" s="3">
        <v>1.1000000000000001</v>
      </c>
      <c r="E1215" s="3" t="s">
        <v>21</v>
      </c>
      <c r="F1215" s="4">
        <v>10000</v>
      </c>
      <c r="G1215" s="4">
        <v>0</v>
      </c>
      <c r="H1215" s="4">
        <v>0</v>
      </c>
      <c r="I1215" s="4">
        <v>8682</v>
      </c>
      <c r="J1215" s="4">
        <v>8682</v>
      </c>
    </row>
    <row r="1216" spans="1:10">
      <c r="A1216" s="3" t="s">
        <v>158</v>
      </c>
      <c r="B1216" s="3" t="s">
        <v>11</v>
      </c>
      <c r="C1216" s="3" t="s">
        <v>22</v>
      </c>
      <c r="D1216" s="3">
        <v>1.1000000000000001</v>
      </c>
      <c r="E1216" s="3" t="s">
        <v>23</v>
      </c>
      <c r="F1216" s="4">
        <v>12400</v>
      </c>
      <c r="G1216" s="4">
        <v>0</v>
      </c>
      <c r="H1216" s="4">
        <v>0</v>
      </c>
      <c r="I1216" s="4">
        <v>0</v>
      </c>
      <c r="J1216" s="4">
        <v>0</v>
      </c>
    </row>
    <row r="1217" spans="1:10">
      <c r="A1217" s="3" t="s">
        <v>158</v>
      </c>
      <c r="B1217" s="3" t="s">
        <v>11</v>
      </c>
      <c r="C1217" s="3" t="s">
        <v>24</v>
      </c>
      <c r="D1217" s="3">
        <v>1.1000000000000001</v>
      </c>
      <c r="E1217" s="3" t="s">
        <v>25</v>
      </c>
      <c r="F1217" s="4">
        <v>105000</v>
      </c>
      <c r="G1217" s="4">
        <v>0</v>
      </c>
      <c r="H1217" s="4">
        <v>0</v>
      </c>
      <c r="I1217" s="4">
        <v>90590.51</v>
      </c>
      <c r="J1217" s="4">
        <v>90590.51</v>
      </c>
    </row>
    <row r="1218" spans="1:10">
      <c r="A1218" s="3" t="s">
        <v>158</v>
      </c>
      <c r="B1218" s="3" t="s">
        <v>11</v>
      </c>
      <c r="C1218" s="3" t="s">
        <v>29</v>
      </c>
      <c r="D1218" s="3">
        <v>2.5</v>
      </c>
      <c r="E1218" s="3" t="s">
        <v>31</v>
      </c>
      <c r="F1218" s="4">
        <v>400000</v>
      </c>
      <c r="G1218" s="4">
        <v>0</v>
      </c>
      <c r="H1218" s="4">
        <v>0</v>
      </c>
      <c r="I1218" s="4">
        <v>399465.35</v>
      </c>
      <c r="J1218" s="4">
        <v>54500.25</v>
      </c>
    </row>
    <row r="1219" spans="1:10">
      <c r="A1219" s="3" t="s">
        <v>158</v>
      </c>
      <c r="B1219" s="3" t="s">
        <v>11</v>
      </c>
      <c r="C1219" s="3" t="s">
        <v>54</v>
      </c>
      <c r="D1219" s="3">
        <v>1.1000000000000001</v>
      </c>
      <c r="E1219" s="3" t="s">
        <v>55</v>
      </c>
      <c r="F1219" s="4">
        <v>2500</v>
      </c>
      <c r="G1219" s="4">
        <v>0</v>
      </c>
      <c r="H1219" s="4">
        <v>0</v>
      </c>
      <c r="I1219" s="4">
        <v>0</v>
      </c>
      <c r="J1219" s="4">
        <v>0</v>
      </c>
    </row>
    <row r="1220" spans="1:10">
      <c r="A1220" s="3" t="s">
        <v>158</v>
      </c>
      <c r="B1220" s="3" t="s">
        <v>11</v>
      </c>
      <c r="C1220" s="3" t="s">
        <v>71</v>
      </c>
      <c r="D1220" s="3">
        <v>1.1000000000000001</v>
      </c>
      <c r="E1220" s="3" t="s">
        <v>73</v>
      </c>
      <c r="F1220" s="4">
        <v>3600000</v>
      </c>
      <c r="G1220" s="4">
        <v>0</v>
      </c>
      <c r="H1220" s="4">
        <v>0</v>
      </c>
      <c r="I1220" s="4">
        <v>2474624.6</v>
      </c>
      <c r="J1220" s="4">
        <v>2474624.6</v>
      </c>
    </row>
    <row r="1221" spans="1:10">
      <c r="A1221" s="3" t="s">
        <v>159</v>
      </c>
      <c r="B1221" s="3" t="s">
        <v>11</v>
      </c>
      <c r="C1221" s="3" t="s">
        <v>12</v>
      </c>
      <c r="D1221" s="3">
        <v>1.1000000000000001</v>
      </c>
      <c r="E1221" s="3" t="s">
        <v>13</v>
      </c>
      <c r="F1221" s="4">
        <v>45000</v>
      </c>
      <c r="G1221" s="4">
        <v>0</v>
      </c>
      <c r="H1221" s="4">
        <v>0</v>
      </c>
      <c r="I1221" s="4">
        <v>3549.6</v>
      </c>
      <c r="J1221" s="4">
        <v>3549.6</v>
      </c>
    </row>
    <row r="1222" spans="1:10">
      <c r="A1222" s="3" t="s">
        <v>159</v>
      </c>
      <c r="B1222" s="3" t="s">
        <v>11</v>
      </c>
      <c r="C1222" s="3" t="s">
        <v>17</v>
      </c>
      <c r="D1222" s="3">
        <v>1.1000000000000001</v>
      </c>
      <c r="E1222" s="3" t="s">
        <v>18</v>
      </c>
      <c r="F1222" s="4">
        <v>0</v>
      </c>
      <c r="G1222" s="4">
        <v>7500</v>
      </c>
      <c r="H1222" s="4">
        <v>0</v>
      </c>
      <c r="I1222" s="4">
        <v>0</v>
      </c>
      <c r="J1222" s="4">
        <v>0</v>
      </c>
    </row>
    <row r="1223" spans="1:10">
      <c r="A1223" s="3" t="s">
        <v>159</v>
      </c>
      <c r="B1223" s="3" t="s">
        <v>11</v>
      </c>
      <c r="C1223" s="3" t="s">
        <v>19</v>
      </c>
      <c r="D1223" s="3">
        <v>1.1000000000000001</v>
      </c>
      <c r="E1223" s="3" t="s">
        <v>20</v>
      </c>
      <c r="F1223" s="4">
        <v>5000</v>
      </c>
      <c r="G1223" s="4">
        <v>0</v>
      </c>
      <c r="H1223" s="4">
        <v>0</v>
      </c>
      <c r="I1223" s="4">
        <v>0</v>
      </c>
      <c r="J1223" s="4">
        <v>0</v>
      </c>
    </row>
    <row r="1224" spans="1:10">
      <c r="A1224" s="3" t="s">
        <v>159</v>
      </c>
      <c r="B1224" s="3" t="s">
        <v>11</v>
      </c>
      <c r="C1224" s="3" t="s">
        <v>22</v>
      </c>
      <c r="D1224" s="3">
        <v>1.1000000000000001</v>
      </c>
      <c r="E1224" s="3" t="s">
        <v>23</v>
      </c>
      <c r="F1224" s="4">
        <v>15000</v>
      </c>
      <c r="G1224" s="4">
        <v>0</v>
      </c>
      <c r="H1224" s="4">
        <v>-15000</v>
      </c>
      <c r="I1224" s="4">
        <v>0</v>
      </c>
      <c r="J1224" s="4">
        <v>0</v>
      </c>
    </row>
    <row r="1225" spans="1:10">
      <c r="A1225" s="3" t="s">
        <v>159</v>
      </c>
      <c r="B1225" s="3" t="s">
        <v>11</v>
      </c>
      <c r="C1225" s="3" t="s">
        <v>24</v>
      </c>
      <c r="D1225" s="3">
        <v>1.1000000000000001</v>
      </c>
      <c r="E1225" s="3" t="s">
        <v>25</v>
      </c>
      <c r="F1225" s="4">
        <v>125000</v>
      </c>
      <c r="G1225" s="4">
        <v>0</v>
      </c>
      <c r="H1225" s="4">
        <v>0</v>
      </c>
      <c r="I1225" s="4">
        <v>5138.8</v>
      </c>
      <c r="J1225" s="4">
        <v>5138.8</v>
      </c>
    </row>
    <row r="1226" spans="1:10">
      <c r="A1226" s="3" t="s">
        <v>159</v>
      </c>
      <c r="B1226" s="3" t="s">
        <v>11</v>
      </c>
      <c r="C1226" s="3" t="s">
        <v>27</v>
      </c>
      <c r="D1226" s="3">
        <v>1.1000000000000001</v>
      </c>
      <c r="E1226" s="3" t="s">
        <v>28</v>
      </c>
      <c r="F1226" s="4">
        <v>5000</v>
      </c>
      <c r="G1226" s="4">
        <v>0</v>
      </c>
      <c r="H1226" s="4">
        <v>0</v>
      </c>
      <c r="I1226" s="4">
        <v>4095.99</v>
      </c>
      <c r="J1226" s="4">
        <v>4095.99</v>
      </c>
    </row>
    <row r="1227" spans="1:10">
      <c r="A1227" s="3" t="s">
        <v>159</v>
      </c>
      <c r="B1227" s="3" t="s">
        <v>11</v>
      </c>
      <c r="C1227" s="3" t="s">
        <v>29</v>
      </c>
      <c r="D1227" s="3">
        <v>1.1000000000000001</v>
      </c>
      <c r="E1227" s="3" t="s">
        <v>31</v>
      </c>
      <c r="F1227" s="4">
        <v>20000</v>
      </c>
      <c r="G1227" s="4">
        <v>10000</v>
      </c>
      <c r="H1227" s="4">
        <v>0</v>
      </c>
      <c r="I1227" s="4">
        <v>29463.83</v>
      </c>
      <c r="J1227" s="4">
        <v>29463.83</v>
      </c>
    </row>
    <row r="1228" spans="1:10">
      <c r="A1228" s="3" t="s">
        <v>159</v>
      </c>
      <c r="B1228" s="3" t="s">
        <v>11</v>
      </c>
      <c r="C1228" s="3" t="s">
        <v>29</v>
      </c>
      <c r="D1228" s="3">
        <v>2.5</v>
      </c>
      <c r="E1228" s="3" t="s">
        <v>31</v>
      </c>
      <c r="F1228" s="4">
        <v>0</v>
      </c>
      <c r="G1228" s="4">
        <v>330000</v>
      </c>
      <c r="H1228" s="4">
        <v>0</v>
      </c>
      <c r="I1228" s="4">
        <v>327831.09999999998</v>
      </c>
      <c r="J1228" s="4">
        <v>119031.1</v>
      </c>
    </row>
    <row r="1229" spans="1:10">
      <c r="A1229" s="3" t="s">
        <v>159</v>
      </c>
      <c r="B1229" s="3" t="s">
        <v>11</v>
      </c>
      <c r="C1229" s="3" t="s">
        <v>34</v>
      </c>
      <c r="D1229" s="3">
        <v>1.1000000000000001</v>
      </c>
      <c r="E1229" s="3" t="s">
        <v>36</v>
      </c>
      <c r="F1229" s="4">
        <v>8500</v>
      </c>
      <c r="G1229" s="4">
        <v>0</v>
      </c>
      <c r="H1229" s="4">
        <v>-8500</v>
      </c>
      <c r="I1229" s="4">
        <v>0</v>
      </c>
      <c r="J1229" s="4">
        <v>0</v>
      </c>
    </row>
    <row r="1230" spans="1:10">
      <c r="A1230" s="3" t="s">
        <v>159</v>
      </c>
      <c r="B1230" s="3" t="s">
        <v>11</v>
      </c>
      <c r="C1230" s="3" t="s">
        <v>37</v>
      </c>
      <c r="D1230" s="3">
        <v>1.1000000000000001</v>
      </c>
      <c r="E1230" s="3" t="s">
        <v>41</v>
      </c>
      <c r="F1230" s="4">
        <v>5000</v>
      </c>
      <c r="G1230" s="4">
        <v>0</v>
      </c>
      <c r="H1230" s="4">
        <v>0</v>
      </c>
      <c r="I1230" s="4">
        <v>0</v>
      </c>
      <c r="J1230" s="4">
        <v>0</v>
      </c>
    </row>
    <row r="1231" spans="1:10">
      <c r="A1231" s="3" t="s">
        <v>159</v>
      </c>
      <c r="B1231" s="3" t="s">
        <v>11</v>
      </c>
      <c r="C1231" s="3" t="s">
        <v>37</v>
      </c>
      <c r="D1231" s="3">
        <v>1.1000000000000001</v>
      </c>
      <c r="E1231" s="3" t="s">
        <v>42</v>
      </c>
      <c r="F1231" s="4">
        <v>95000</v>
      </c>
      <c r="G1231" s="4">
        <v>0</v>
      </c>
      <c r="H1231" s="4">
        <v>-25000</v>
      </c>
      <c r="I1231" s="4">
        <v>0</v>
      </c>
      <c r="J1231" s="4">
        <v>0</v>
      </c>
    </row>
    <row r="1232" spans="1:10">
      <c r="A1232" s="3" t="s">
        <v>159</v>
      </c>
      <c r="B1232" s="3" t="s">
        <v>11</v>
      </c>
      <c r="C1232" s="3" t="s">
        <v>37</v>
      </c>
      <c r="D1232" s="3">
        <v>1.1000000000000001</v>
      </c>
      <c r="E1232" s="3" t="s">
        <v>43</v>
      </c>
      <c r="F1232" s="4">
        <v>50000</v>
      </c>
      <c r="G1232" s="4">
        <v>0</v>
      </c>
      <c r="H1232" s="4">
        <v>0</v>
      </c>
      <c r="I1232" s="4">
        <v>3364</v>
      </c>
      <c r="J1232" s="4">
        <v>3364</v>
      </c>
    </row>
    <row r="1233" spans="1:10">
      <c r="A1233" s="3" t="s">
        <v>159</v>
      </c>
      <c r="B1233" s="3" t="s">
        <v>11</v>
      </c>
      <c r="C1233" s="3" t="s">
        <v>37</v>
      </c>
      <c r="D1233" s="3">
        <v>1.1000000000000001</v>
      </c>
      <c r="E1233" s="3" t="s">
        <v>39</v>
      </c>
      <c r="F1233" s="4">
        <v>95000</v>
      </c>
      <c r="G1233" s="4">
        <v>0</v>
      </c>
      <c r="H1233" s="4">
        <v>0</v>
      </c>
      <c r="I1233" s="4">
        <v>0</v>
      </c>
      <c r="J1233" s="4">
        <v>0</v>
      </c>
    </row>
    <row r="1234" spans="1:10">
      <c r="A1234" s="3" t="s">
        <v>159</v>
      </c>
      <c r="B1234" s="3" t="s">
        <v>11</v>
      </c>
      <c r="C1234" s="3" t="s">
        <v>37</v>
      </c>
      <c r="D1234" s="3">
        <v>1.1000000000000001</v>
      </c>
      <c r="E1234" s="3" t="s">
        <v>44</v>
      </c>
      <c r="F1234" s="4">
        <v>175000</v>
      </c>
      <c r="G1234" s="4">
        <v>0</v>
      </c>
      <c r="H1234" s="4">
        <v>0</v>
      </c>
      <c r="I1234" s="4">
        <v>0</v>
      </c>
      <c r="J1234" s="4">
        <v>0</v>
      </c>
    </row>
    <row r="1235" spans="1:10">
      <c r="A1235" s="3" t="s">
        <v>159</v>
      </c>
      <c r="B1235" s="3" t="s">
        <v>11</v>
      </c>
      <c r="C1235" s="3" t="s">
        <v>37</v>
      </c>
      <c r="D1235" s="3">
        <v>1.1000000000000001</v>
      </c>
      <c r="E1235" s="3" t="s">
        <v>46</v>
      </c>
      <c r="F1235" s="4">
        <v>10400</v>
      </c>
      <c r="G1235" s="4">
        <v>17100</v>
      </c>
      <c r="H1235" s="4">
        <v>0</v>
      </c>
      <c r="I1235" s="4">
        <v>27492</v>
      </c>
      <c r="J1235" s="4">
        <v>27492</v>
      </c>
    </row>
    <row r="1236" spans="1:10">
      <c r="A1236" s="3" t="s">
        <v>159</v>
      </c>
      <c r="B1236" s="3" t="s">
        <v>11</v>
      </c>
      <c r="C1236" s="3" t="s">
        <v>37</v>
      </c>
      <c r="D1236" s="3">
        <v>1.1000000000000001</v>
      </c>
      <c r="E1236" s="3" t="s">
        <v>48</v>
      </c>
      <c r="F1236" s="4">
        <v>5000</v>
      </c>
      <c r="G1236" s="4">
        <v>0</v>
      </c>
      <c r="H1236" s="4">
        <v>0</v>
      </c>
      <c r="I1236" s="4">
        <v>452.4</v>
      </c>
      <c r="J1236" s="4">
        <v>452.4</v>
      </c>
    </row>
    <row r="1237" spans="1:10">
      <c r="A1237" s="3" t="s">
        <v>159</v>
      </c>
      <c r="B1237" s="3" t="s">
        <v>11</v>
      </c>
      <c r="C1237" s="3" t="s">
        <v>37</v>
      </c>
      <c r="D1237" s="3">
        <v>1.5</v>
      </c>
      <c r="E1237" s="3" t="s">
        <v>46</v>
      </c>
      <c r="F1237" s="4">
        <v>0</v>
      </c>
      <c r="G1237" s="4">
        <v>139600</v>
      </c>
      <c r="H1237" s="4">
        <v>-75000</v>
      </c>
      <c r="I1237" s="4">
        <v>0</v>
      </c>
      <c r="J1237" s="4">
        <v>0</v>
      </c>
    </row>
    <row r="1238" spans="1:10">
      <c r="A1238" s="3" t="s">
        <v>159</v>
      </c>
      <c r="B1238" s="3" t="s">
        <v>11</v>
      </c>
      <c r="C1238" s="3" t="s">
        <v>37</v>
      </c>
      <c r="D1238" s="3">
        <v>1.5</v>
      </c>
      <c r="E1238" s="3" t="s">
        <v>47</v>
      </c>
      <c r="F1238" s="4">
        <v>0</v>
      </c>
      <c r="G1238" s="4">
        <v>812</v>
      </c>
      <c r="H1238" s="4">
        <v>0</v>
      </c>
      <c r="I1238" s="4">
        <v>812</v>
      </c>
      <c r="J1238" s="4">
        <v>812</v>
      </c>
    </row>
    <row r="1239" spans="1:10">
      <c r="A1239" s="3" t="s">
        <v>159</v>
      </c>
      <c r="B1239" s="3" t="s">
        <v>11</v>
      </c>
      <c r="C1239" s="3" t="s">
        <v>49</v>
      </c>
      <c r="D1239" s="3">
        <v>1.1000000000000001</v>
      </c>
      <c r="E1239" s="3" t="s">
        <v>50</v>
      </c>
      <c r="F1239" s="4">
        <v>0</v>
      </c>
      <c r="G1239" s="4">
        <v>6000</v>
      </c>
      <c r="H1239" s="4">
        <v>0</v>
      </c>
      <c r="I1239" s="4">
        <v>4640</v>
      </c>
      <c r="J1239" s="4">
        <v>4640</v>
      </c>
    </row>
    <row r="1240" spans="1:10">
      <c r="A1240" s="3" t="s">
        <v>159</v>
      </c>
      <c r="B1240" s="3" t="s">
        <v>11</v>
      </c>
      <c r="C1240" s="3" t="s">
        <v>51</v>
      </c>
      <c r="D1240" s="3">
        <v>1.1000000000000001</v>
      </c>
      <c r="E1240" s="3" t="s">
        <v>52</v>
      </c>
      <c r="F1240" s="4">
        <v>835500</v>
      </c>
      <c r="G1240" s="4">
        <v>0</v>
      </c>
      <c r="H1240" s="4">
        <v>-450000</v>
      </c>
      <c r="I1240" s="4">
        <v>0</v>
      </c>
      <c r="J1240" s="4">
        <v>0</v>
      </c>
    </row>
    <row r="1241" spans="1:10">
      <c r="A1241" s="3" t="s">
        <v>159</v>
      </c>
      <c r="B1241" s="3" t="s">
        <v>11</v>
      </c>
      <c r="C1241" s="3" t="s">
        <v>51</v>
      </c>
      <c r="D1241" s="3">
        <v>1.1000000000000001</v>
      </c>
      <c r="E1241" s="3" t="s">
        <v>53</v>
      </c>
      <c r="F1241" s="4">
        <v>8500</v>
      </c>
      <c r="G1241" s="4">
        <v>0</v>
      </c>
      <c r="H1241" s="4">
        <v>0</v>
      </c>
      <c r="I1241" s="4">
        <v>0</v>
      </c>
      <c r="J1241" s="4">
        <v>0</v>
      </c>
    </row>
    <row r="1242" spans="1:10">
      <c r="A1242" s="3" t="s">
        <v>159</v>
      </c>
      <c r="B1242" s="3" t="s">
        <v>11</v>
      </c>
      <c r="C1242" s="3" t="s">
        <v>54</v>
      </c>
      <c r="D1242" s="3">
        <v>1.1000000000000001</v>
      </c>
      <c r="E1242" s="3" t="s">
        <v>55</v>
      </c>
      <c r="F1242" s="4">
        <v>65000</v>
      </c>
      <c r="G1242" s="4">
        <v>0</v>
      </c>
      <c r="H1242" s="4">
        <v>0</v>
      </c>
      <c r="I1242" s="4">
        <v>0</v>
      </c>
      <c r="J1242" s="4">
        <v>0</v>
      </c>
    </row>
    <row r="1243" spans="1:10">
      <c r="A1243" s="3" t="s">
        <v>159</v>
      </c>
      <c r="B1243" s="3" t="s">
        <v>11</v>
      </c>
      <c r="C1243" s="3" t="s">
        <v>56</v>
      </c>
      <c r="D1243" s="3">
        <v>1.1000000000000001</v>
      </c>
      <c r="E1243" s="3" t="s">
        <v>57</v>
      </c>
      <c r="F1243" s="4">
        <v>7500</v>
      </c>
      <c r="G1243" s="4">
        <v>0</v>
      </c>
      <c r="H1243" s="4">
        <v>0</v>
      </c>
      <c r="I1243" s="4">
        <v>0</v>
      </c>
      <c r="J1243" s="4">
        <v>0</v>
      </c>
    </row>
    <row r="1244" spans="1:10">
      <c r="A1244" s="3" t="s">
        <v>159</v>
      </c>
      <c r="B1244" s="3" t="s">
        <v>11</v>
      </c>
      <c r="C1244" s="3" t="s">
        <v>58</v>
      </c>
      <c r="D1244" s="3">
        <v>1.1000000000000001</v>
      </c>
      <c r="E1244" s="3" t="s">
        <v>59</v>
      </c>
      <c r="F1244" s="4">
        <v>2500000</v>
      </c>
      <c r="G1244" s="4">
        <v>0</v>
      </c>
      <c r="H1244" s="4">
        <v>-1960000</v>
      </c>
      <c r="I1244" s="4">
        <v>235</v>
      </c>
      <c r="J1244" s="4">
        <v>235</v>
      </c>
    </row>
    <row r="1245" spans="1:10">
      <c r="A1245" s="3" t="s">
        <v>159</v>
      </c>
      <c r="B1245" s="3" t="s">
        <v>11</v>
      </c>
      <c r="C1245" s="3" t="s">
        <v>62</v>
      </c>
      <c r="D1245" s="3">
        <v>1.1000000000000001</v>
      </c>
      <c r="E1245" s="3" t="s">
        <v>64</v>
      </c>
      <c r="F1245" s="4">
        <v>15000</v>
      </c>
      <c r="G1245" s="4">
        <v>0</v>
      </c>
      <c r="H1245" s="4">
        <v>0</v>
      </c>
      <c r="I1245" s="4">
        <v>0</v>
      </c>
      <c r="J1245" s="4">
        <v>0</v>
      </c>
    </row>
    <row r="1246" spans="1:10">
      <c r="A1246" s="3" t="s">
        <v>159</v>
      </c>
      <c r="B1246" s="3" t="s">
        <v>11</v>
      </c>
      <c r="C1246" s="3" t="s">
        <v>62</v>
      </c>
      <c r="D1246" s="3">
        <v>1.1000000000000001</v>
      </c>
      <c r="E1246" s="3" t="s">
        <v>63</v>
      </c>
      <c r="F1246" s="4">
        <v>750000</v>
      </c>
      <c r="G1246" s="4">
        <v>0</v>
      </c>
      <c r="H1246" s="4">
        <v>-170000</v>
      </c>
      <c r="I1246" s="4">
        <v>0</v>
      </c>
      <c r="J1246" s="4">
        <v>0</v>
      </c>
    </row>
    <row r="1247" spans="1:10">
      <c r="A1247" s="3" t="s">
        <v>159</v>
      </c>
      <c r="B1247" s="3" t="s">
        <v>11</v>
      </c>
      <c r="C1247" s="3" t="s">
        <v>65</v>
      </c>
      <c r="D1247" s="3">
        <v>1.1000000000000001</v>
      </c>
      <c r="E1247" s="3" t="s">
        <v>66</v>
      </c>
      <c r="F1247" s="4">
        <v>30000</v>
      </c>
      <c r="G1247" s="4">
        <v>120000</v>
      </c>
      <c r="H1247" s="4">
        <v>0</v>
      </c>
      <c r="I1247" s="4">
        <v>6066.8</v>
      </c>
      <c r="J1247" s="4">
        <v>6066.8</v>
      </c>
    </row>
    <row r="1248" spans="1:10">
      <c r="A1248" s="3" t="s">
        <v>159</v>
      </c>
      <c r="B1248" s="3" t="s">
        <v>11</v>
      </c>
      <c r="C1248" s="3" t="s">
        <v>67</v>
      </c>
      <c r="D1248" s="3">
        <v>1.1000000000000001</v>
      </c>
      <c r="E1248" s="3" t="s">
        <v>68</v>
      </c>
      <c r="F1248" s="4">
        <v>36400</v>
      </c>
      <c r="G1248" s="4">
        <v>0</v>
      </c>
      <c r="H1248" s="4">
        <v>-5000</v>
      </c>
      <c r="I1248" s="4">
        <v>0</v>
      </c>
      <c r="J1248" s="4">
        <v>0</v>
      </c>
    </row>
    <row r="1249" spans="1:10">
      <c r="A1249" s="3" t="s">
        <v>159</v>
      </c>
      <c r="B1249" s="3" t="s">
        <v>11</v>
      </c>
      <c r="C1249" s="3" t="s">
        <v>69</v>
      </c>
      <c r="D1249" s="3">
        <v>1.1000000000000001</v>
      </c>
      <c r="E1249" s="3" t="s">
        <v>70</v>
      </c>
      <c r="F1249" s="4">
        <v>45000</v>
      </c>
      <c r="G1249" s="4">
        <v>0</v>
      </c>
      <c r="H1249" s="4">
        <v>0</v>
      </c>
      <c r="I1249" s="4">
        <v>0</v>
      </c>
      <c r="J1249" s="4">
        <v>0</v>
      </c>
    </row>
    <row r="1250" spans="1:10">
      <c r="A1250" s="3" t="s">
        <v>159</v>
      </c>
      <c r="B1250" s="3" t="s">
        <v>11</v>
      </c>
      <c r="C1250" s="3" t="s">
        <v>71</v>
      </c>
      <c r="D1250" s="3">
        <v>1.1000000000000001</v>
      </c>
      <c r="E1250" s="3" t="s">
        <v>72</v>
      </c>
      <c r="F1250" s="4">
        <v>104000</v>
      </c>
      <c r="G1250" s="4">
        <v>0</v>
      </c>
      <c r="H1250" s="4">
        <v>0</v>
      </c>
      <c r="I1250" s="4">
        <v>9280</v>
      </c>
      <c r="J1250" s="4">
        <v>9280</v>
      </c>
    </row>
    <row r="1251" spans="1:10">
      <c r="A1251" s="3" t="s">
        <v>159</v>
      </c>
      <c r="B1251" s="3" t="s">
        <v>11</v>
      </c>
      <c r="C1251" s="3" t="s">
        <v>71</v>
      </c>
      <c r="D1251" s="3">
        <v>1.1000000000000001</v>
      </c>
      <c r="E1251" s="3" t="s">
        <v>73</v>
      </c>
      <c r="F1251" s="4">
        <v>300000</v>
      </c>
      <c r="G1251" s="4">
        <v>0</v>
      </c>
      <c r="H1251" s="4">
        <v>-100000</v>
      </c>
      <c r="I1251" s="4">
        <v>187833.76</v>
      </c>
      <c r="J1251" s="4">
        <v>187833.76</v>
      </c>
    </row>
    <row r="1252" spans="1:10">
      <c r="A1252" s="3" t="s">
        <v>159</v>
      </c>
      <c r="B1252" s="3" t="s">
        <v>11</v>
      </c>
      <c r="C1252" s="3" t="s">
        <v>71</v>
      </c>
      <c r="D1252" s="3">
        <v>1.1000000000000001</v>
      </c>
      <c r="E1252" s="3" t="s">
        <v>74</v>
      </c>
      <c r="F1252" s="4">
        <v>50000</v>
      </c>
      <c r="G1252" s="4">
        <v>0</v>
      </c>
      <c r="H1252" s="4">
        <v>0</v>
      </c>
      <c r="I1252" s="4">
        <v>0</v>
      </c>
      <c r="J1252" s="4">
        <v>0</v>
      </c>
    </row>
    <row r="1253" spans="1:10">
      <c r="A1253" s="3" t="s">
        <v>159</v>
      </c>
      <c r="B1253" s="3" t="s">
        <v>11</v>
      </c>
      <c r="C1253" s="3" t="s">
        <v>71</v>
      </c>
      <c r="D1253" s="3">
        <v>1.1000000000000001</v>
      </c>
      <c r="E1253" s="3" t="s">
        <v>75</v>
      </c>
      <c r="F1253" s="4">
        <v>400000</v>
      </c>
      <c r="G1253" s="4">
        <v>1412</v>
      </c>
      <c r="H1253" s="4">
        <v>0</v>
      </c>
      <c r="I1253" s="4">
        <v>1412</v>
      </c>
      <c r="J1253" s="4">
        <v>0</v>
      </c>
    </row>
    <row r="1254" spans="1:10">
      <c r="A1254" s="3" t="s">
        <v>159</v>
      </c>
      <c r="B1254" s="3" t="s">
        <v>11</v>
      </c>
      <c r="C1254" s="3" t="s">
        <v>76</v>
      </c>
      <c r="D1254" s="3">
        <v>1.1000000000000001</v>
      </c>
      <c r="E1254" s="3" t="s">
        <v>77</v>
      </c>
      <c r="F1254" s="4">
        <v>7500</v>
      </c>
      <c r="G1254" s="4">
        <v>0</v>
      </c>
      <c r="H1254" s="4">
        <v>0</v>
      </c>
      <c r="I1254" s="4">
        <v>1624</v>
      </c>
      <c r="J1254" s="4">
        <v>1624</v>
      </c>
    </row>
    <row r="1255" spans="1:10">
      <c r="A1255" s="3" t="s">
        <v>159</v>
      </c>
      <c r="B1255" s="3" t="s">
        <v>11</v>
      </c>
      <c r="C1255" s="3" t="s">
        <v>78</v>
      </c>
      <c r="D1255" s="3">
        <v>1.1000000000000001</v>
      </c>
      <c r="E1255" s="3" t="s">
        <v>79</v>
      </c>
      <c r="F1255" s="4">
        <v>15000</v>
      </c>
      <c r="G1255" s="4">
        <v>0</v>
      </c>
      <c r="H1255" s="4">
        <v>0</v>
      </c>
      <c r="I1255" s="4">
        <v>0</v>
      </c>
      <c r="J1255" s="4">
        <v>0</v>
      </c>
    </row>
    <row r="1256" spans="1:10">
      <c r="A1256" s="3" t="s">
        <v>160</v>
      </c>
      <c r="B1256" s="3" t="s">
        <v>11</v>
      </c>
      <c r="C1256" s="3" t="s">
        <v>19</v>
      </c>
      <c r="D1256" s="3">
        <v>1.1000000000000001</v>
      </c>
      <c r="E1256" s="3" t="s">
        <v>20</v>
      </c>
      <c r="F1256" s="4">
        <v>6000</v>
      </c>
      <c r="G1256" s="4">
        <v>0</v>
      </c>
      <c r="H1256" s="4">
        <v>0</v>
      </c>
      <c r="I1256" s="4">
        <v>0</v>
      </c>
      <c r="J1256" s="4">
        <v>0</v>
      </c>
    </row>
    <row r="1257" spans="1:10">
      <c r="A1257" s="3" t="s">
        <v>160</v>
      </c>
      <c r="B1257" s="3" t="s">
        <v>11</v>
      </c>
      <c r="C1257" s="3" t="s">
        <v>24</v>
      </c>
      <c r="D1257" s="3">
        <v>1.1000000000000001</v>
      </c>
      <c r="E1257" s="3" t="s">
        <v>26</v>
      </c>
      <c r="F1257" s="4">
        <v>4500</v>
      </c>
      <c r="G1257" s="4">
        <v>0</v>
      </c>
      <c r="H1257" s="4">
        <v>0</v>
      </c>
      <c r="I1257" s="4">
        <v>0</v>
      </c>
      <c r="J1257" s="4">
        <v>0</v>
      </c>
    </row>
    <row r="1258" spans="1:10">
      <c r="A1258" s="3" t="s">
        <v>160</v>
      </c>
      <c r="B1258" s="3" t="s">
        <v>11</v>
      </c>
      <c r="C1258" s="3" t="s">
        <v>29</v>
      </c>
      <c r="D1258" s="3">
        <v>1.1000000000000001</v>
      </c>
      <c r="E1258" s="3" t="s">
        <v>31</v>
      </c>
      <c r="F1258" s="4">
        <v>30000</v>
      </c>
      <c r="G1258" s="4">
        <v>0</v>
      </c>
      <c r="H1258" s="4">
        <v>0</v>
      </c>
      <c r="I1258" s="4">
        <v>25082.52</v>
      </c>
      <c r="J1258" s="4">
        <v>25082.52</v>
      </c>
    </row>
    <row r="1259" spans="1:10">
      <c r="A1259" s="3" t="s">
        <v>160</v>
      </c>
      <c r="B1259" s="3" t="s">
        <v>11</v>
      </c>
      <c r="C1259" s="3" t="s">
        <v>51</v>
      </c>
      <c r="D1259" s="3">
        <v>1.1000000000000001</v>
      </c>
      <c r="E1259" s="3" t="s">
        <v>52</v>
      </c>
      <c r="F1259" s="4">
        <v>25000</v>
      </c>
      <c r="G1259" s="4">
        <v>0</v>
      </c>
      <c r="H1259" s="4">
        <v>0</v>
      </c>
      <c r="I1259" s="4">
        <v>0</v>
      </c>
      <c r="J1259" s="4">
        <v>0</v>
      </c>
    </row>
    <row r="1260" spans="1:10">
      <c r="A1260" s="3" t="s">
        <v>160</v>
      </c>
      <c r="B1260" s="3" t="s">
        <v>11</v>
      </c>
      <c r="C1260" s="3" t="s">
        <v>54</v>
      </c>
      <c r="D1260" s="3">
        <v>1.1000000000000001</v>
      </c>
      <c r="E1260" s="3" t="s">
        <v>55</v>
      </c>
      <c r="F1260" s="4">
        <v>2000</v>
      </c>
      <c r="G1260" s="4">
        <v>0</v>
      </c>
      <c r="H1260" s="4">
        <v>0</v>
      </c>
      <c r="I1260" s="4">
        <v>0</v>
      </c>
      <c r="J1260" s="4">
        <v>0</v>
      </c>
    </row>
    <row r="1261" spans="1:10">
      <c r="A1261" s="3" t="s">
        <v>160</v>
      </c>
      <c r="B1261" s="3" t="s">
        <v>11</v>
      </c>
      <c r="C1261" s="3" t="s">
        <v>62</v>
      </c>
      <c r="D1261" s="3">
        <v>1.5</v>
      </c>
      <c r="E1261" s="3" t="s">
        <v>64</v>
      </c>
      <c r="F1261" s="4">
        <v>0</v>
      </c>
      <c r="G1261" s="4">
        <v>100000</v>
      </c>
      <c r="H1261" s="4">
        <v>-100000</v>
      </c>
      <c r="I1261" s="4">
        <v>0</v>
      </c>
      <c r="J1261" s="4">
        <v>0</v>
      </c>
    </row>
    <row r="1262" spans="1:10">
      <c r="A1262" s="3" t="s">
        <v>160</v>
      </c>
      <c r="B1262" s="3" t="s">
        <v>11</v>
      </c>
      <c r="C1262" s="3" t="s">
        <v>65</v>
      </c>
      <c r="D1262" s="3">
        <v>1.1000000000000001</v>
      </c>
      <c r="E1262" s="3" t="s">
        <v>66</v>
      </c>
      <c r="F1262" s="4">
        <v>22800</v>
      </c>
      <c r="G1262" s="4">
        <v>3000</v>
      </c>
      <c r="H1262" s="4">
        <v>0</v>
      </c>
      <c r="I1262" s="4">
        <v>2702.8</v>
      </c>
      <c r="J1262" s="4">
        <v>2702.8</v>
      </c>
    </row>
    <row r="1263" spans="1:10">
      <c r="A1263" s="3" t="s">
        <v>160</v>
      </c>
      <c r="B1263" s="3" t="s">
        <v>11</v>
      </c>
      <c r="C1263" s="3" t="s">
        <v>71</v>
      </c>
      <c r="D1263" s="3">
        <v>1.1000000000000001</v>
      </c>
      <c r="E1263" s="3" t="s">
        <v>73</v>
      </c>
      <c r="F1263" s="4">
        <v>50000</v>
      </c>
      <c r="G1263" s="4">
        <v>0</v>
      </c>
      <c r="H1263" s="4">
        <v>-50000</v>
      </c>
      <c r="I1263" s="4">
        <v>0</v>
      </c>
      <c r="J1263" s="4">
        <v>0</v>
      </c>
    </row>
    <row r="1264" spans="1:10">
      <c r="A1264" s="3" t="s">
        <v>160</v>
      </c>
      <c r="B1264" s="3" t="s">
        <v>11</v>
      </c>
      <c r="C1264" s="3" t="s">
        <v>76</v>
      </c>
      <c r="D1264" s="3">
        <v>1.1000000000000001</v>
      </c>
      <c r="E1264" s="3" t="s">
        <v>77</v>
      </c>
      <c r="F1264" s="4">
        <v>12000</v>
      </c>
      <c r="G1264" s="4">
        <v>0</v>
      </c>
      <c r="H1264" s="4">
        <v>0</v>
      </c>
      <c r="I1264" s="4">
        <v>0</v>
      </c>
      <c r="J1264" s="4">
        <v>0</v>
      </c>
    </row>
    <row r="1265" spans="1:10">
      <c r="A1265" s="3" t="s">
        <v>160</v>
      </c>
      <c r="B1265" s="3" t="s">
        <v>11</v>
      </c>
      <c r="C1265" s="3" t="s">
        <v>80</v>
      </c>
      <c r="D1265" s="3">
        <v>1.1000000000000001</v>
      </c>
      <c r="E1265" s="3" t="s">
        <v>81</v>
      </c>
      <c r="F1265" s="4">
        <v>10000</v>
      </c>
      <c r="G1265" s="4">
        <v>0</v>
      </c>
      <c r="H1265" s="4">
        <v>0</v>
      </c>
      <c r="I1265" s="4">
        <v>0</v>
      </c>
      <c r="J1265" s="4">
        <v>0</v>
      </c>
    </row>
    <row r="1266" spans="1:10">
      <c r="A1266" s="3" t="s">
        <v>161</v>
      </c>
      <c r="B1266" s="3" t="s">
        <v>11</v>
      </c>
      <c r="C1266" s="3" t="s">
        <v>12</v>
      </c>
      <c r="D1266" s="3">
        <v>1.1000000000000001</v>
      </c>
      <c r="E1266" s="3" t="s">
        <v>13</v>
      </c>
      <c r="F1266" s="4">
        <v>5000</v>
      </c>
      <c r="G1266" s="4">
        <v>0</v>
      </c>
      <c r="H1266" s="4">
        <v>0</v>
      </c>
      <c r="I1266" s="4">
        <v>0</v>
      </c>
      <c r="J1266" s="4">
        <v>0</v>
      </c>
    </row>
    <row r="1267" spans="1:10">
      <c r="A1267" s="3" t="s">
        <v>161</v>
      </c>
      <c r="B1267" s="3" t="s">
        <v>11</v>
      </c>
      <c r="C1267" s="3" t="s">
        <v>14</v>
      </c>
      <c r="D1267" s="3">
        <v>1.1000000000000001</v>
      </c>
      <c r="E1267" s="3" t="s">
        <v>15</v>
      </c>
      <c r="F1267" s="4">
        <v>5000</v>
      </c>
      <c r="G1267" s="4">
        <v>0</v>
      </c>
      <c r="H1267" s="4">
        <v>0</v>
      </c>
      <c r="I1267" s="4">
        <v>0</v>
      </c>
      <c r="J1267" s="4">
        <v>0</v>
      </c>
    </row>
    <row r="1268" spans="1:10">
      <c r="A1268" s="3" t="s">
        <v>161</v>
      </c>
      <c r="B1268" s="3" t="s">
        <v>11</v>
      </c>
      <c r="C1268" s="3" t="s">
        <v>19</v>
      </c>
      <c r="D1268" s="3">
        <v>1.1000000000000001</v>
      </c>
      <c r="E1268" s="3" t="s">
        <v>20</v>
      </c>
      <c r="F1268" s="4">
        <v>2000</v>
      </c>
      <c r="G1268" s="4">
        <v>0</v>
      </c>
      <c r="H1268" s="4">
        <v>0</v>
      </c>
      <c r="I1268" s="4">
        <v>0</v>
      </c>
      <c r="J1268" s="4">
        <v>0</v>
      </c>
    </row>
    <row r="1269" spans="1:10">
      <c r="A1269" s="3" t="s">
        <v>161</v>
      </c>
      <c r="B1269" s="3" t="s">
        <v>11</v>
      </c>
      <c r="C1269" s="3" t="s">
        <v>19</v>
      </c>
      <c r="D1269" s="3">
        <v>1.1000000000000001</v>
      </c>
      <c r="E1269" s="3" t="s">
        <v>21</v>
      </c>
      <c r="F1269" s="4">
        <v>0</v>
      </c>
      <c r="G1269" s="4">
        <v>2000</v>
      </c>
      <c r="H1269" s="4">
        <v>0</v>
      </c>
      <c r="I1269" s="4">
        <v>0</v>
      </c>
      <c r="J1269" s="4">
        <v>0</v>
      </c>
    </row>
    <row r="1270" spans="1:10">
      <c r="A1270" s="3" t="s">
        <v>161</v>
      </c>
      <c r="B1270" s="3" t="s">
        <v>11</v>
      </c>
      <c r="C1270" s="3" t="s">
        <v>22</v>
      </c>
      <c r="D1270" s="3">
        <v>1.1000000000000001</v>
      </c>
      <c r="E1270" s="3" t="s">
        <v>23</v>
      </c>
      <c r="F1270" s="4">
        <v>12000</v>
      </c>
      <c r="G1270" s="4">
        <v>0</v>
      </c>
      <c r="H1270" s="4">
        <v>-12000</v>
      </c>
      <c r="I1270" s="4">
        <v>0</v>
      </c>
      <c r="J1270" s="4">
        <v>0</v>
      </c>
    </row>
    <row r="1271" spans="1:10">
      <c r="A1271" s="3" t="s">
        <v>161</v>
      </c>
      <c r="B1271" s="3" t="s">
        <v>11</v>
      </c>
      <c r="C1271" s="3" t="s">
        <v>24</v>
      </c>
      <c r="D1271" s="3">
        <v>1.1000000000000001</v>
      </c>
      <c r="E1271" s="3" t="s">
        <v>25</v>
      </c>
      <c r="F1271" s="4">
        <v>25000</v>
      </c>
      <c r="G1271" s="4">
        <v>0</v>
      </c>
      <c r="H1271" s="4">
        <v>0</v>
      </c>
      <c r="I1271" s="4">
        <v>24753</v>
      </c>
      <c r="J1271" s="4">
        <v>24753</v>
      </c>
    </row>
    <row r="1272" spans="1:10">
      <c r="A1272" s="3" t="s">
        <v>161</v>
      </c>
      <c r="B1272" s="3" t="s">
        <v>11</v>
      </c>
      <c r="C1272" s="3" t="s">
        <v>24</v>
      </c>
      <c r="D1272" s="3">
        <v>1.1000000000000001</v>
      </c>
      <c r="E1272" s="3" t="s">
        <v>26</v>
      </c>
      <c r="F1272" s="4">
        <v>24000</v>
      </c>
      <c r="G1272" s="4">
        <v>0</v>
      </c>
      <c r="H1272" s="4">
        <v>0</v>
      </c>
      <c r="I1272" s="4">
        <v>0</v>
      </c>
      <c r="J1272" s="4">
        <v>0</v>
      </c>
    </row>
    <row r="1273" spans="1:10">
      <c r="A1273" s="3" t="s">
        <v>161</v>
      </c>
      <c r="B1273" s="3" t="s">
        <v>11</v>
      </c>
      <c r="C1273" s="3" t="s">
        <v>24</v>
      </c>
      <c r="D1273" s="3">
        <v>1.5</v>
      </c>
      <c r="E1273" s="3" t="s">
        <v>25</v>
      </c>
      <c r="F1273" s="4">
        <v>0</v>
      </c>
      <c r="G1273" s="4">
        <v>90000</v>
      </c>
      <c r="H1273" s="4">
        <v>0</v>
      </c>
      <c r="I1273" s="4">
        <v>55462.96</v>
      </c>
      <c r="J1273" s="4">
        <v>55462.96</v>
      </c>
    </row>
    <row r="1274" spans="1:10">
      <c r="A1274" s="3" t="s">
        <v>161</v>
      </c>
      <c r="B1274" s="3" t="s">
        <v>11</v>
      </c>
      <c r="C1274" s="3" t="s">
        <v>29</v>
      </c>
      <c r="D1274" s="3">
        <v>2.5</v>
      </c>
      <c r="E1274" s="3" t="s">
        <v>31</v>
      </c>
      <c r="F1274" s="4">
        <v>1095510</v>
      </c>
      <c r="G1274" s="4">
        <v>548000</v>
      </c>
      <c r="H1274" s="4">
        <v>0</v>
      </c>
      <c r="I1274" s="4">
        <v>1643435.07</v>
      </c>
      <c r="J1274" s="4">
        <v>1095535.07</v>
      </c>
    </row>
    <row r="1275" spans="1:10">
      <c r="A1275" s="3" t="s">
        <v>161</v>
      </c>
      <c r="B1275" s="3" t="s">
        <v>11</v>
      </c>
      <c r="C1275" s="3" t="s">
        <v>32</v>
      </c>
      <c r="D1275" s="3">
        <v>1.1000000000000001</v>
      </c>
      <c r="E1275" s="3" t="s">
        <v>33</v>
      </c>
      <c r="F1275" s="4">
        <v>27000</v>
      </c>
      <c r="G1275" s="4">
        <v>0</v>
      </c>
      <c r="H1275" s="4">
        <v>0</v>
      </c>
      <c r="I1275" s="4">
        <v>4798.97</v>
      </c>
      <c r="J1275" s="4">
        <v>4798.97</v>
      </c>
    </row>
    <row r="1276" spans="1:10">
      <c r="A1276" s="3" t="s">
        <v>161</v>
      </c>
      <c r="B1276" s="3" t="s">
        <v>11</v>
      </c>
      <c r="C1276" s="3" t="s">
        <v>34</v>
      </c>
      <c r="D1276" s="3">
        <v>1.1000000000000001</v>
      </c>
      <c r="E1276" s="3" t="s">
        <v>36</v>
      </c>
      <c r="F1276" s="4">
        <v>50000</v>
      </c>
      <c r="G1276" s="4">
        <v>0</v>
      </c>
      <c r="H1276" s="4">
        <v>0</v>
      </c>
      <c r="I1276" s="4">
        <v>1392</v>
      </c>
      <c r="J1276" s="4">
        <v>1392</v>
      </c>
    </row>
    <row r="1277" spans="1:10">
      <c r="A1277" s="3" t="s">
        <v>161</v>
      </c>
      <c r="B1277" s="3" t="s">
        <v>11</v>
      </c>
      <c r="C1277" s="3" t="s">
        <v>37</v>
      </c>
      <c r="D1277" s="3">
        <v>1.1000000000000001</v>
      </c>
      <c r="E1277" s="3" t="s">
        <v>39</v>
      </c>
      <c r="F1277" s="4">
        <v>15000</v>
      </c>
      <c r="G1277" s="4">
        <v>0</v>
      </c>
      <c r="H1277" s="4">
        <v>0</v>
      </c>
      <c r="I1277" s="4">
        <v>7590.99</v>
      </c>
      <c r="J1277" s="4">
        <v>7590.99</v>
      </c>
    </row>
    <row r="1278" spans="1:10">
      <c r="A1278" s="3" t="s">
        <v>161</v>
      </c>
      <c r="B1278" s="3" t="s">
        <v>11</v>
      </c>
      <c r="C1278" s="3" t="s">
        <v>37</v>
      </c>
      <c r="D1278" s="3">
        <v>1.1000000000000001</v>
      </c>
      <c r="E1278" s="3" t="s">
        <v>47</v>
      </c>
      <c r="F1278" s="4">
        <v>7500</v>
      </c>
      <c r="G1278" s="4">
        <v>0</v>
      </c>
      <c r="H1278" s="4">
        <v>0</v>
      </c>
      <c r="I1278" s="4">
        <v>928</v>
      </c>
      <c r="J1278" s="4">
        <v>928</v>
      </c>
    </row>
    <row r="1279" spans="1:10">
      <c r="A1279" s="3" t="s">
        <v>161</v>
      </c>
      <c r="B1279" s="3" t="s">
        <v>11</v>
      </c>
      <c r="C1279" s="3" t="s">
        <v>49</v>
      </c>
      <c r="D1279" s="3">
        <v>1.1000000000000001</v>
      </c>
      <c r="E1279" s="3" t="s">
        <v>50</v>
      </c>
      <c r="F1279" s="4">
        <v>15000</v>
      </c>
      <c r="G1279" s="4">
        <v>0</v>
      </c>
      <c r="H1279" s="4">
        <v>0</v>
      </c>
      <c r="I1279" s="4">
        <v>0</v>
      </c>
      <c r="J1279" s="4">
        <v>0</v>
      </c>
    </row>
    <row r="1280" spans="1:10">
      <c r="A1280" s="3" t="s">
        <v>161</v>
      </c>
      <c r="B1280" s="3" t="s">
        <v>11</v>
      </c>
      <c r="C1280" s="3" t="s">
        <v>51</v>
      </c>
      <c r="D1280" s="3">
        <v>1.1000000000000001</v>
      </c>
      <c r="E1280" s="3" t="s">
        <v>52</v>
      </c>
      <c r="F1280" s="4">
        <v>5500</v>
      </c>
      <c r="G1280" s="4">
        <v>0</v>
      </c>
      <c r="H1280" s="4">
        <v>0</v>
      </c>
      <c r="I1280" s="4">
        <v>0</v>
      </c>
      <c r="J1280" s="4">
        <v>0</v>
      </c>
    </row>
    <row r="1281" spans="1:10">
      <c r="A1281" s="3" t="s">
        <v>161</v>
      </c>
      <c r="B1281" s="3" t="s">
        <v>11</v>
      </c>
      <c r="C1281" s="3" t="s">
        <v>51</v>
      </c>
      <c r="D1281" s="3">
        <v>1.1000000000000001</v>
      </c>
      <c r="E1281" s="3" t="s">
        <v>53</v>
      </c>
      <c r="F1281" s="4">
        <v>8500</v>
      </c>
      <c r="G1281" s="4">
        <v>0</v>
      </c>
      <c r="H1281" s="4">
        <v>0</v>
      </c>
      <c r="I1281" s="4">
        <v>0</v>
      </c>
      <c r="J1281" s="4">
        <v>0</v>
      </c>
    </row>
    <row r="1282" spans="1:10">
      <c r="A1282" s="3" t="s">
        <v>161</v>
      </c>
      <c r="B1282" s="3" t="s">
        <v>11</v>
      </c>
      <c r="C1282" s="3" t="s">
        <v>65</v>
      </c>
      <c r="D1282" s="3">
        <v>1.1000000000000001</v>
      </c>
      <c r="E1282" s="3" t="s">
        <v>66</v>
      </c>
      <c r="F1282" s="4">
        <v>5500</v>
      </c>
      <c r="G1282" s="4">
        <v>0</v>
      </c>
      <c r="H1282" s="4">
        <v>0</v>
      </c>
      <c r="I1282" s="4">
        <v>0</v>
      </c>
      <c r="J1282" s="4">
        <v>0</v>
      </c>
    </row>
    <row r="1283" spans="1:10">
      <c r="A1283" s="3" t="s">
        <v>161</v>
      </c>
      <c r="B1283" s="3" t="s">
        <v>11</v>
      </c>
      <c r="C1283" s="3" t="s">
        <v>71</v>
      </c>
      <c r="D1283" s="3">
        <v>1.1000000000000001</v>
      </c>
      <c r="E1283" s="3" t="s">
        <v>72</v>
      </c>
      <c r="F1283" s="4">
        <v>20800</v>
      </c>
      <c r="G1283" s="4">
        <v>0</v>
      </c>
      <c r="H1283" s="4">
        <v>0</v>
      </c>
      <c r="I1283" s="4">
        <v>0</v>
      </c>
      <c r="J1283" s="4">
        <v>0</v>
      </c>
    </row>
    <row r="1284" spans="1:10">
      <c r="A1284" s="3" t="s">
        <v>161</v>
      </c>
      <c r="B1284" s="3" t="s">
        <v>11</v>
      </c>
      <c r="C1284" s="3" t="s">
        <v>71</v>
      </c>
      <c r="D1284" s="3">
        <v>1.1000000000000001</v>
      </c>
      <c r="E1284" s="3" t="s">
        <v>73</v>
      </c>
      <c r="F1284" s="4">
        <v>7500</v>
      </c>
      <c r="G1284" s="4">
        <v>0</v>
      </c>
      <c r="H1284" s="4">
        <v>0</v>
      </c>
      <c r="I1284" s="4">
        <v>0</v>
      </c>
      <c r="J1284" s="4">
        <v>0</v>
      </c>
    </row>
    <row r="1285" spans="1:10">
      <c r="A1285" s="3" t="s">
        <v>161</v>
      </c>
      <c r="B1285" s="3" t="s">
        <v>11</v>
      </c>
      <c r="C1285" s="3" t="s">
        <v>71</v>
      </c>
      <c r="D1285" s="3">
        <v>1.1000000000000001</v>
      </c>
      <c r="E1285" s="3" t="s">
        <v>74</v>
      </c>
      <c r="F1285" s="4">
        <v>45000</v>
      </c>
      <c r="G1285" s="4">
        <v>0</v>
      </c>
      <c r="H1285" s="4">
        <v>0</v>
      </c>
      <c r="I1285" s="4">
        <v>406</v>
      </c>
      <c r="J1285" s="4">
        <v>406</v>
      </c>
    </row>
    <row r="1286" spans="1:10">
      <c r="A1286" s="3" t="s">
        <v>162</v>
      </c>
      <c r="B1286" s="3" t="s">
        <v>11</v>
      </c>
      <c r="C1286" s="3" t="s">
        <v>17</v>
      </c>
      <c r="D1286" s="3">
        <v>1.1000000000000001</v>
      </c>
      <c r="E1286" s="3" t="s">
        <v>18</v>
      </c>
      <c r="F1286" s="4">
        <v>54000</v>
      </c>
      <c r="G1286" s="4">
        <v>0</v>
      </c>
      <c r="H1286" s="4">
        <v>0</v>
      </c>
      <c r="I1286" s="4">
        <v>53679.4</v>
      </c>
      <c r="J1286" s="4">
        <v>0</v>
      </c>
    </row>
    <row r="1287" spans="1:10">
      <c r="A1287" s="3" t="s">
        <v>162</v>
      </c>
      <c r="B1287" s="3" t="s">
        <v>11</v>
      </c>
      <c r="C1287" s="3" t="s">
        <v>19</v>
      </c>
      <c r="D1287" s="3">
        <v>1.1000000000000001</v>
      </c>
      <c r="E1287" s="3" t="s">
        <v>20</v>
      </c>
      <c r="F1287" s="4">
        <v>5000</v>
      </c>
      <c r="G1287" s="4">
        <v>4000</v>
      </c>
      <c r="H1287" s="4">
        <v>0</v>
      </c>
      <c r="I1287" s="4">
        <v>7890.61</v>
      </c>
      <c r="J1287" s="4">
        <v>1470.01</v>
      </c>
    </row>
    <row r="1288" spans="1:10">
      <c r="A1288" s="3" t="s">
        <v>162</v>
      </c>
      <c r="B1288" s="3" t="s">
        <v>11</v>
      </c>
      <c r="C1288" s="3" t="s">
        <v>22</v>
      </c>
      <c r="D1288" s="3">
        <v>1.1000000000000001</v>
      </c>
      <c r="E1288" s="3" t="s">
        <v>23</v>
      </c>
      <c r="F1288" s="4">
        <v>2500</v>
      </c>
      <c r="G1288" s="4">
        <v>0</v>
      </c>
      <c r="H1288" s="4">
        <v>0</v>
      </c>
      <c r="I1288" s="4">
        <v>2378</v>
      </c>
      <c r="J1288" s="4">
        <v>0</v>
      </c>
    </row>
    <row r="1289" spans="1:10">
      <c r="A1289" s="3" t="s">
        <v>162</v>
      </c>
      <c r="B1289" s="3" t="s">
        <v>11</v>
      </c>
      <c r="C1289" s="3" t="s">
        <v>24</v>
      </c>
      <c r="D1289" s="3">
        <v>1.1000000000000001</v>
      </c>
      <c r="E1289" s="3" t="s">
        <v>25</v>
      </c>
      <c r="F1289" s="4">
        <v>75000</v>
      </c>
      <c r="G1289" s="4">
        <v>0</v>
      </c>
      <c r="H1289" s="4">
        <v>0</v>
      </c>
      <c r="I1289" s="4">
        <v>74091.539999999994</v>
      </c>
      <c r="J1289" s="4">
        <v>10451.93</v>
      </c>
    </row>
    <row r="1290" spans="1:10">
      <c r="A1290" s="3" t="s">
        <v>162</v>
      </c>
      <c r="B1290" s="3" t="s">
        <v>11</v>
      </c>
      <c r="C1290" s="3" t="s">
        <v>29</v>
      </c>
      <c r="D1290" s="3">
        <v>2.5</v>
      </c>
      <c r="E1290" s="3" t="s">
        <v>31</v>
      </c>
      <c r="F1290" s="4">
        <v>500000</v>
      </c>
      <c r="G1290" s="4">
        <v>65000</v>
      </c>
      <c r="H1290" s="4">
        <v>0</v>
      </c>
      <c r="I1290" s="4">
        <v>565000</v>
      </c>
      <c r="J1290" s="4">
        <v>88740.29</v>
      </c>
    </row>
    <row r="1291" spans="1:10">
      <c r="A1291" s="3" t="s">
        <v>162</v>
      </c>
      <c r="B1291" s="3" t="s">
        <v>11</v>
      </c>
      <c r="C1291" s="3" t="s">
        <v>37</v>
      </c>
      <c r="D1291" s="3">
        <v>1.5</v>
      </c>
      <c r="E1291" s="3" t="s">
        <v>40</v>
      </c>
      <c r="F1291" s="4">
        <v>0</v>
      </c>
      <c r="G1291" s="4">
        <v>1000000</v>
      </c>
      <c r="H1291" s="4">
        <v>0</v>
      </c>
      <c r="I1291" s="4">
        <v>999924.16</v>
      </c>
      <c r="J1291" s="4">
        <v>974231.32</v>
      </c>
    </row>
    <row r="1292" spans="1:10">
      <c r="A1292" s="3" t="s">
        <v>162</v>
      </c>
      <c r="B1292" s="3" t="s">
        <v>11</v>
      </c>
      <c r="C1292" s="3" t="s">
        <v>49</v>
      </c>
      <c r="D1292" s="3">
        <v>1.1000000000000001</v>
      </c>
      <c r="E1292" s="3" t="s">
        <v>50</v>
      </c>
      <c r="F1292" s="4">
        <v>35000</v>
      </c>
      <c r="G1292" s="4">
        <v>0</v>
      </c>
      <c r="H1292" s="4">
        <v>0</v>
      </c>
      <c r="I1292" s="4">
        <v>34771</v>
      </c>
      <c r="J1292" s="4">
        <v>0</v>
      </c>
    </row>
    <row r="1293" spans="1:10">
      <c r="A1293" s="3" t="s">
        <v>162</v>
      </c>
      <c r="B1293" s="3" t="s">
        <v>11</v>
      </c>
      <c r="C1293" s="3" t="s">
        <v>71</v>
      </c>
      <c r="D1293" s="3">
        <v>1.1000000000000001</v>
      </c>
      <c r="E1293" s="3" t="s">
        <v>73</v>
      </c>
      <c r="F1293" s="4">
        <v>3500000</v>
      </c>
      <c r="G1293" s="4">
        <v>600000</v>
      </c>
      <c r="H1293" s="4">
        <v>0</v>
      </c>
      <c r="I1293" s="4">
        <v>4039199.22</v>
      </c>
      <c r="J1293" s="4">
        <v>3988469.74</v>
      </c>
    </row>
    <row r="1294" spans="1:10">
      <c r="A1294" s="3" t="s">
        <v>162</v>
      </c>
      <c r="B1294" s="3" t="s">
        <v>11</v>
      </c>
      <c r="C1294" s="3" t="s">
        <v>80</v>
      </c>
      <c r="D1294" s="3">
        <v>1.1000000000000001</v>
      </c>
      <c r="E1294" s="3" t="s">
        <v>81</v>
      </c>
      <c r="F1294" s="4">
        <v>10000</v>
      </c>
      <c r="G1294" s="4">
        <v>0</v>
      </c>
      <c r="H1294" s="4">
        <v>0</v>
      </c>
      <c r="I1294" s="4">
        <v>5130.3</v>
      </c>
      <c r="J1294" s="4">
        <v>5130.3</v>
      </c>
    </row>
    <row r="1295" spans="1:10">
      <c r="A1295" s="3" t="s">
        <v>163</v>
      </c>
      <c r="B1295" s="3" t="s">
        <v>11</v>
      </c>
      <c r="C1295" s="3" t="s">
        <v>12</v>
      </c>
      <c r="D1295" s="3">
        <v>1.1000000000000001</v>
      </c>
      <c r="E1295" s="3" t="s">
        <v>13</v>
      </c>
      <c r="F1295" s="4">
        <v>60000</v>
      </c>
      <c r="G1295" s="4">
        <v>505000</v>
      </c>
      <c r="H1295" s="4">
        <v>0</v>
      </c>
      <c r="I1295" s="4">
        <v>544623.41</v>
      </c>
      <c r="J1295" s="4">
        <v>544623.41</v>
      </c>
    </row>
    <row r="1296" spans="1:10">
      <c r="A1296" s="3" t="s">
        <v>163</v>
      </c>
      <c r="B1296" s="3" t="s">
        <v>11</v>
      </c>
      <c r="C1296" s="3" t="s">
        <v>19</v>
      </c>
      <c r="D1296" s="3">
        <v>1.1000000000000001</v>
      </c>
      <c r="E1296" s="3" t="s">
        <v>20</v>
      </c>
      <c r="F1296" s="4">
        <v>15000</v>
      </c>
      <c r="G1296" s="4">
        <v>0</v>
      </c>
      <c r="H1296" s="4">
        <v>0</v>
      </c>
      <c r="I1296" s="4">
        <v>0</v>
      </c>
      <c r="J1296" s="4">
        <v>0</v>
      </c>
    </row>
    <row r="1297" spans="1:10">
      <c r="A1297" s="3" t="s">
        <v>163</v>
      </c>
      <c r="B1297" s="3" t="s">
        <v>11</v>
      </c>
      <c r="C1297" s="3" t="s">
        <v>22</v>
      </c>
      <c r="D1297" s="3">
        <v>1.1000000000000001</v>
      </c>
      <c r="E1297" s="3" t="s">
        <v>23</v>
      </c>
      <c r="F1297" s="4">
        <v>65000</v>
      </c>
      <c r="G1297" s="4">
        <v>0</v>
      </c>
      <c r="H1297" s="4">
        <v>-50000</v>
      </c>
      <c r="I1297" s="4">
        <v>0</v>
      </c>
      <c r="J1297" s="4">
        <v>0</v>
      </c>
    </row>
    <row r="1298" spans="1:10">
      <c r="A1298" s="3" t="s">
        <v>163</v>
      </c>
      <c r="B1298" s="3" t="s">
        <v>11</v>
      </c>
      <c r="C1298" s="3" t="s">
        <v>24</v>
      </c>
      <c r="D1298" s="3">
        <v>1.1000000000000001</v>
      </c>
      <c r="E1298" s="3" t="s">
        <v>25</v>
      </c>
      <c r="F1298" s="4">
        <v>75000</v>
      </c>
      <c r="G1298" s="4">
        <v>0</v>
      </c>
      <c r="H1298" s="4">
        <v>0</v>
      </c>
      <c r="I1298" s="4">
        <v>27399.46</v>
      </c>
      <c r="J1298" s="4">
        <v>27399.46</v>
      </c>
    </row>
    <row r="1299" spans="1:10">
      <c r="A1299" s="3" t="s">
        <v>163</v>
      </c>
      <c r="B1299" s="3" t="s">
        <v>11</v>
      </c>
      <c r="C1299" s="3" t="s">
        <v>29</v>
      </c>
      <c r="D1299" s="3">
        <v>1.1000000000000001</v>
      </c>
      <c r="E1299" s="3" t="s">
        <v>31</v>
      </c>
      <c r="F1299" s="4">
        <v>0</v>
      </c>
      <c r="G1299" s="4">
        <v>70000</v>
      </c>
      <c r="H1299" s="4">
        <v>0</v>
      </c>
      <c r="I1299" s="4">
        <v>40106.54</v>
      </c>
      <c r="J1299" s="4">
        <v>40106.54</v>
      </c>
    </row>
    <row r="1300" spans="1:10">
      <c r="A1300" s="3" t="s">
        <v>163</v>
      </c>
      <c r="B1300" s="3" t="s">
        <v>11</v>
      </c>
      <c r="C1300" s="3" t="s">
        <v>34</v>
      </c>
      <c r="D1300" s="3">
        <v>1.1000000000000001</v>
      </c>
      <c r="E1300" s="3" t="s">
        <v>35</v>
      </c>
      <c r="F1300" s="4">
        <v>20000</v>
      </c>
      <c r="G1300" s="4">
        <v>16000</v>
      </c>
      <c r="H1300" s="4">
        <v>0</v>
      </c>
      <c r="I1300" s="4">
        <v>26904.32</v>
      </c>
      <c r="J1300" s="4">
        <v>26904.32</v>
      </c>
    </row>
    <row r="1301" spans="1:10">
      <c r="A1301" s="3" t="s">
        <v>163</v>
      </c>
      <c r="B1301" s="3" t="s">
        <v>11</v>
      </c>
      <c r="C1301" s="3" t="s">
        <v>34</v>
      </c>
      <c r="D1301" s="3">
        <v>1.1000000000000001</v>
      </c>
      <c r="E1301" s="3" t="s">
        <v>36</v>
      </c>
      <c r="F1301" s="4">
        <v>35000</v>
      </c>
      <c r="G1301" s="4">
        <v>0</v>
      </c>
      <c r="H1301" s="4">
        <v>0</v>
      </c>
      <c r="I1301" s="4">
        <v>10792.8</v>
      </c>
      <c r="J1301" s="4">
        <v>8523.84</v>
      </c>
    </row>
    <row r="1302" spans="1:10">
      <c r="A1302" s="3" t="s">
        <v>163</v>
      </c>
      <c r="B1302" s="3" t="s">
        <v>11</v>
      </c>
      <c r="C1302" s="3" t="s">
        <v>37</v>
      </c>
      <c r="D1302" s="3">
        <v>1.1000000000000001</v>
      </c>
      <c r="E1302" s="3" t="s">
        <v>41</v>
      </c>
      <c r="F1302" s="4">
        <v>25000</v>
      </c>
      <c r="G1302" s="4">
        <v>0</v>
      </c>
      <c r="H1302" s="4">
        <v>-3000</v>
      </c>
      <c r="I1302" s="4">
        <v>0</v>
      </c>
      <c r="J1302" s="4">
        <v>0</v>
      </c>
    </row>
    <row r="1303" spans="1:10">
      <c r="A1303" s="3" t="s">
        <v>163</v>
      </c>
      <c r="B1303" s="3" t="s">
        <v>11</v>
      </c>
      <c r="C1303" s="3" t="s">
        <v>37</v>
      </c>
      <c r="D1303" s="3">
        <v>1.1000000000000001</v>
      </c>
      <c r="E1303" s="3" t="s">
        <v>43</v>
      </c>
      <c r="F1303" s="4">
        <v>47000</v>
      </c>
      <c r="G1303" s="4">
        <v>0</v>
      </c>
      <c r="H1303" s="4">
        <v>0</v>
      </c>
      <c r="I1303" s="4">
        <v>5813.92</v>
      </c>
      <c r="J1303" s="4">
        <v>5813.92</v>
      </c>
    </row>
    <row r="1304" spans="1:10">
      <c r="A1304" s="3" t="s">
        <v>163</v>
      </c>
      <c r="B1304" s="3" t="s">
        <v>11</v>
      </c>
      <c r="C1304" s="3" t="s">
        <v>37</v>
      </c>
      <c r="D1304" s="3">
        <v>1.1000000000000001</v>
      </c>
      <c r="E1304" s="3" t="s">
        <v>39</v>
      </c>
      <c r="F1304" s="4">
        <v>67000</v>
      </c>
      <c r="G1304" s="4">
        <v>0</v>
      </c>
      <c r="H1304" s="4">
        <v>0</v>
      </c>
      <c r="I1304" s="4">
        <v>0</v>
      </c>
      <c r="J1304" s="4">
        <v>0</v>
      </c>
    </row>
    <row r="1305" spans="1:10">
      <c r="A1305" s="3" t="s">
        <v>163</v>
      </c>
      <c r="B1305" s="3" t="s">
        <v>11</v>
      </c>
      <c r="C1305" s="3" t="s">
        <v>37</v>
      </c>
      <c r="D1305" s="3">
        <v>1.1000000000000001</v>
      </c>
      <c r="E1305" s="3" t="s">
        <v>44</v>
      </c>
      <c r="F1305" s="4">
        <v>4500</v>
      </c>
      <c r="G1305" s="4">
        <v>0</v>
      </c>
      <c r="H1305" s="4">
        <v>0</v>
      </c>
      <c r="I1305" s="4">
        <v>3812</v>
      </c>
      <c r="J1305" s="4">
        <v>3812</v>
      </c>
    </row>
    <row r="1306" spans="1:10">
      <c r="A1306" s="3" t="s">
        <v>163</v>
      </c>
      <c r="B1306" s="3" t="s">
        <v>11</v>
      </c>
      <c r="C1306" s="3" t="s">
        <v>37</v>
      </c>
      <c r="D1306" s="3">
        <v>1.1000000000000001</v>
      </c>
      <c r="E1306" s="3" t="s">
        <v>48</v>
      </c>
      <c r="F1306" s="4">
        <v>12000</v>
      </c>
      <c r="G1306" s="4">
        <v>0</v>
      </c>
      <c r="H1306" s="4">
        <v>0</v>
      </c>
      <c r="I1306" s="4">
        <v>0</v>
      </c>
      <c r="J1306" s="4">
        <v>0</v>
      </c>
    </row>
    <row r="1307" spans="1:10">
      <c r="A1307" s="3" t="s">
        <v>163</v>
      </c>
      <c r="B1307" s="3" t="s">
        <v>11</v>
      </c>
      <c r="C1307" s="3" t="s">
        <v>37</v>
      </c>
      <c r="D1307" s="3">
        <v>1.5</v>
      </c>
      <c r="E1307" s="3" t="s">
        <v>46</v>
      </c>
      <c r="F1307" s="4">
        <v>0</v>
      </c>
      <c r="G1307" s="4">
        <v>400000</v>
      </c>
      <c r="H1307" s="4">
        <v>0</v>
      </c>
      <c r="I1307" s="4">
        <v>400000</v>
      </c>
      <c r="J1307" s="4">
        <v>400000</v>
      </c>
    </row>
    <row r="1308" spans="1:10">
      <c r="A1308" s="3" t="s">
        <v>163</v>
      </c>
      <c r="B1308" s="3" t="s">
        <v>11</v>
      </c>
      <c r="C1308" s="3" t="s">
        <v>49</v>
      </c>
      <c r="D1308" s="3">
        <v>1.1000000000000001</v>
      </c>
      <c r="E1308" s="3" t="s">
        <v>50</v>
      </c>
      <c r="F1308" s="4">
        <v>5000</v>
      </c>
      <c r="G1308" s="4">
        <v>6000</v>
      </c>
      <c r="H1308" s="4">
        <v>0</v>
      </c>
      <c r="I1308" s="4">
        <v>5916</v>
      </c>
      <c r="J1308" s="4">
        <v>5916</v>
      </c>
    </row>
    <row r="1309" spans="1:10">
      <c r="A1309" s="3" t="s">
        <v>163</v>
      </c>
      <c r="B1309" s="3" t="s">
        <v>11</v>
      </c>
      <c r="C1309" s="3" t="s">
        <v>51</v>
      </c>
      <c r="D1309" s="3">
        <v>1.1000000000000001</v>
      </c>
      <c r="E1309" s="3" t="s">
        <v>52</v>
      </c>
      <c r="F1309" s="4">
        <v>35000</v>
      </c>
      <c r="G1309" s="4">
        <v>0</v>
      </c>
      <c r="H1309" s="4">
        <v>0</v>
      </c>
      <c r="I1309" s="4">
        <v>0</v>
      </c>
      <c r="J1309" s="4">
        <v>0</v>
      </c>
    </row>
    <row r="1310" spans="1:10">
      <c r="A1310" s="3" t="s">
        <v>163</v>
      </c>
      <c r="B1310" s="3" t="s">
        <v>11</v>
      </c>
      <c r="C1310" s="3" t="s">
        <v>51</v>
      </c>
      <c r="D1310" s="3">
        <v>1.1000000000000001</v>
      </c>
      <c r="E1310" s="3" t="s">
        <v>53</v>
      </c>
      <c r="F1310" s="4">
        <v>28000</v>
      </c>
      <c r="G1310" s="4">
        <v>0</v>
      </c>
      <c r="H1310" s="4">
        <v>0</v>
      </c>
      <c r="I1310" s="4">
        <v>0</v>
      </c>
      <c r="J1310" s="4">
        <v>0</v>
      </c>
    </row>
    <row r="1311" spans="1:10">
      <c r="A1311" s="3" t="s">
        <v>163</v>
      </c>
      <c r="B1311" s="3" t="s">
        <v>11</v>
      </c>
      <c r="C1311" s="3" t="s">
        <v>54</v>
      </c>
      <c r="D1311" s="3">
        <v>1.1000000000000001</v>
      </c>
      <c r="E1311" s="3" t="s">
        <v>55</v>
      </c>
      <c r="F1311" s="4">
        <v>25000</v>
      </c>
      <c r="G1311" s="4">
        <v>0</v>
      </c>
      <c r="H1311" s="4">
        <v>0</v>
      </c>
      <c r="I1311" s="4">
        <v>0</v>
      </c>
      <c r="J1311" s="4">
        <v>0</v>
      </c>
    </row>
    <row r="1312" spans="1:10">
      <c r="A1312" s="3" t="s">
        <v>163</v>
      </c>
      <c r="B1312" s="3" t="s">
        <v>11</v>
      </c>
      <c r="C1312" s="3" t="s">
        <v>54</v>
      </c>
      <c r="D1312" s="3">
        <v>1.5</v>
      </c>
      <c r="E1312" s="3" t="s">
        <v>55</v>
      </c>
      <c r="F1312" s="4">
        <v>0</v>
      </c>
      <c r="G1312" s="4">
        <v>222234.4</v>
      </c>
      <c r="H1312" s="4">
        <v>0</v>
      </c>
      <c r="I1312" s="4">
        <v>168740</v>
      </c>
      <c r="J1312" s="4">
        <v>168740</v>
      </c>
    </row>
    <row r="1313" spans="1:10">
      <c r="A1313" s="3" t="s">
        <v>163</v>
      </c>
      <c r="B1313" s="3" t="s">
        <v>11</v>
      </c>
      <c r="C1313" s="3" t="s">
        <v>56</v>
      </c>
      <c r="D1313" s="3">
        <v>1.1000000000000001</v>
      </c>
      <c r="E1313" s="3" t="s">
        <v>57</v>
      </c>
      <c r="F1313" s="4">
        <v>65000</v>
      </c>
      <c r="G1313" s="4">
        <v>0</v>
      </c>
      <c r="H1313" s="4">
        <v>0</v>
      </c>
      <c r="I1313" s="4">
        <v>0</v>
      </c>
      <c r="J1313" s="4">
        <v>0</v>
      </c>
    </row>
    <row r="1314" spans="1:10">
      <c r="A1314" s="3" t="s">
        <v>163</v>
      </c>
      <c r="B1314" s="3" t="s">
        <v>11</v>
      </c>
      <c r="C1314" s="3" t="s">
        <v>58</v>
      </c>
      <c r="D1314" s="3">
        <v>1.1000000000000001</v>
      </c>
      <c r="E1314" s="3" t="s">
        <v>46</v>
      </c>
      <c r="F1314" s="4">
        <v>0</v>
      </c>
      <c r="G1314" s="4">
        <v>75000</v>
      </c>
      <c r="H1314" s="4">
        <v>-17100</v>
      </c>
      <c r="I1314" s="4">
        <v>15575.8</v>
      </c>
      <c r="J1314" s="4">
        <v>15575.8</v>
      </c>
    </row>
    <row r="1315" spans="1:10">
      <c r="A1315" s="3" t="s">
        <v>163</v>
      </c>
      <c r="B1315" s="3" t="s">
        <v>11</v>
      </c>
      <c r="C1315" s="3" t="s">
        <v>62</v>
      </c>
      <c r="D1315" s="3">
        <v>1.1000000000000001</v>
      </c>
      <c r="E1315" s="3" t="s">
        <v>63</v>
      </c>
      <c r="F1315" s="4">
        <v>0</v>
      </c>
      <c r="G1315" s="4">
        <v>120000</v>
      </c>
      <c r="H1315" s="4">
        <v>0</v>
      </c>
      <c r="I1315" s="4">
        <v>5568</v>
      </c>
      <c r="J1315" s="4">
        <v>5568</v>
      </c>
    </row>
    <row r="1316" spans="1:10">
      <c r="A1316" s="3" t="s">
        <v>163</v>
      </c>
      <c r="B1316" s="3" t="s">
        <v>11</v>
      </c>
      <c r="C1316" s="3" t="s">
        <v>71</v>
      </c>
      <c r="D1316" s="3">
        <v>1.1000000000000001</v>
      </c>
      <c r="E1316" s="3" t="s">
        <v>72</v>
      </c>
      <c r="F1316" s="4">
        <v>44720</v>
      </c>
      <c r="G1316" s="4">
        <v>0</v>
      </c>
      <c r="H1316" s="4">
        <v>0</v>
      </c>
      <c r="I1316" s="4">
        <v>10800.01</v>
      </c>
      <c r="J1316" s="4">
        <v>10800.01</v>
      </c>
    </row>
    <row r="1317" spans="1:10">
      <c r="A1317" s="3" t="s">
        <v>163</v>
      </c>
      <c r="B1317" s="3" t="s">
        <v>11</v>
      </c>
      <c r="C1317" s="3" t="s">
        <v>71</v>
      </c>
      <c r="D1317" s="3">
        <v>1.1000000000000001</v>
      </c>
      <c r="E1317" s="3" t="s">
        <v>73</v>
      </c>
      <c r="F1317" s="4">
        <v>75000</v>
      </c>
      <c r="G1317" s="4">
        <v>0</v>
      </c>
      <c r="H1317" s="4">
        <v>-62154.16</v>
      </c>
      <c r="I1317" s="4">
        <v>12845.84</v>
      </c>
      <c r="J1317" s="4">
        <v>12845.84</v>
      </c>
    </row>
    <row r="1318" spans="1:10">
      <c r="A1318" s="3" t="s">
        <v>163</v>
      </c>
      <c r="B1318" s="3" t="s">
        <v>11</v>
      </c>
      <c r="C1318" s="3" t="s">
        <v>76</v>
      </c>
      <c r="D1318" s="3">
        <v>1.1000000000000001</v>
      </c>
      <c r="E1318" s="3" t="s">
        <v>77</v>
      </c>
      <c r="F1318" s="4">
        <v>50000</v>
      </c>
      <c r="G1318" s="4">
        <v>0</v>
      </c>
      <c r="H1318" s="4">
        <v>-22600</v>
      </c>
      <c r="I1318" s="4">
        <v>0</v>
      </c>
      <c r="J1318" s="4">
        <v>0</v>
      </c>
    </row>
    <row r="1319" spans="1:10">
      <c r="A1319" s="3" t="s">
        <v>163</v>
      </c>
      <c r="B1319" s="3" t="s">
        <v>11</v>
      </c>
      <c r="C1319" s="3" t="s">
        <v>78</v>
      </c>
      <c r="D1319" s="3">
        <v>1.1000000000000001</v>
      </c>
      <c r="E1319" s="3" t="s">
        <v>79</v>
      </c>
      <c r="F1319" s="4">
        <v>2000000</v>
      </c>
      <c r="G1319" s="4">
        <v>0</v>
      </c>
      <c r="H1319" s="4">
        <v>0</v>
      </c>
      <c r="I1319" s="4">
        <v>372181.17</v>
      </c>
      <c r="J1319" s="4">
        <v>372181.17</v>
      </c>
    </row>
    <row r="1320" spans="1:10">
      <c r="A1320" s="3" t="s">
        <v>164</v>
      </c>
      <c r="B1320" s="3" t="s">
        <v>11</v>
      </c>
      <c r="C1320" s="3" t="s">
        <v>24</v>
      </c>
      <c r="D1320" s="3">
        <v>1.1000000000000001</v>
      </c>
      <c r="E1320" s="3" t="s">
        <v>25</v>
      </c>
      <c r="F1320" s="4">
        <v>15000</v>
      </c>
      <c r="G1320" s="4">
        <v>0</v>
      </c>
      <c r="H1320" s="4">
        <v>0</v>
      </c>
      <c r="I1320" s="4">
        <v>0</v>
      </c>
      <c r="J1320" s="4">
        <v>0</v>
      </c>
    </row>
    <row r="1321" spans="1:10">
      <c r="A1321" s="3" t="s">
        <v>164</v>
      </c>
      <c r="B1321" s="3" t="s">
        <v>11</v>
      </c>
      <c r="C1321" s="3" t="s">
        <v>27</v>
      </c>
      <c r="D1321" s="3">
        <v>1.1000000000000001</v>
      </c>
      <c r="E1321" s="3" t="s">
        <v>28</v>
      </c>
      <c r="F1321" s="4">
        <v>1000000</v>
      </c>
      <c r="G1321" s="4">
        <v>0</v>
      </c>
      <c r="H1321" s="4">
        <v>-191350</v>
      </c>
      <c r="I1321" s="4">
        <v>0</v>
      </c>
      <c r="J1321" s="4">
        <v>0</v>
      </c>
    </row>
    <row r="1322" spans="1:10">
      <c r="A1322" s="3" t="s">
        <v>164</v>
      </c>
      <c r="B1322" s="3" t="s">
        <v>11</v>
      </c>
      <c r="C1322" s="3" t="s">
        <v>58</v>
      </c>
      <c r="D1322" s="3">
        <v>1.5</v>
      </c>
      <c r="E1322" s="3" t="s">
        <v>60</v>
      </c>
      <c r="F1322" s="4">
        <v>750000</v>
      </c>
      <c r="G1322" s="4">
        <v>0</v>
      </c>
      <c r="H1322" s="4">
        <v>0</v>
      </c>
      <c r="I1322" s="4">
        <v>0</v>
      </c>
      <c r="J1322" s="4">
        <v>0</v>
      </c>
    </row>
    <row r="1323" spans="1:10">
      <c r="A1323" s="3" t="s">
        <v>164</v>
      </c>
      <c r="B1323" s="3" t="s">
        <v>11</v>
      </c>
      <c r="C1323" s="3" t="s">
        <v>71</v>
      </c>
      <c r="D1323" s="3">
        <v>1.1000000000000001</v>
      </c>
      <c r="E1323" s="3" t="s">
        <v>73</v>
      </c>
      <c r="F1323" s="4">
        <v>0</v>
      </c>
      <c r="G1323" s="4">
        <v>1412</v>
      </c>
      <c r="H1323" s="4">
        <v>0</v>
      </c>
      <c r="I1323" s="4">
        <v>0</v>
      </c>
      <c r="J1323" s="4">
        <v>0</v>
      </c>
    </row>
    <row r="1324" spans="1:10">
      <c r="A1324" s="3" t="s">
        <v>164</v>
      </c>
      <c r="B1324" s="3" t="s">
        <v>11</v>
      </c>
      <c r="C1324" s="3" t="s">
        <v>71</v>
      </c>
      <c r="D1324" s="3">
        <v>1.1000000000000001</v>
      </c>
      <c r="E1324" s="3" t="s">
        <v>75</v>
      </c>
      <c r="F1324" s="4">
        <v>1200</v>
      </c>
      <c r="G1324" s="4">
        <v>0</v>
      </c>
      <c r="H1324" s="4">
        <v>0</v>
      </c>
      <c r="I1324" s="4">
        <v>0</v>
      </c>
      <c r="J1324" s="4">
        <v>0</v>
      </c>
    </row>
    <row r="1325" spans="1:10">
      <c r="A1325" s="3" t="s">
        <v>164</v>
      </c>
      <c r="B1325" s="3" t="s">
        <v>11</v>
      </c>
      <c r="C1325" s="3" t="s">
        <v>78</v>
      </c>
      <c r="D1325" s="3">
        <v>1.1000000000000001</v>
      </c>
      <c r="E1325" s="3" t="s">
        <v>79</v>
      </c>
      <c r="F1325" s="4">
        <v>150000</v>
      </c>
      <c r="G1325" s="4">
        <v>0</v>
      </c>
      <c r="H1325" s="4">
        <v>0</v>
      </c>
      <c r="I1325" s="4">
        <v>0</v>
      </c>
      <c r="J1325" s="4">
        <v>0</v>
      </c>
    </row>
    <row r="1326" spans="1:10">
      <c r="A1326" s="3" t="s">
        <v>165</v>
      </c>
      <c r="B1326" s="3" t="s">
        <v>11</v>
      </c>
      <c r="C1326" s="3" t="s">
        <v>12</v>
      </c>
      <c r="D1326" s="3">
        <v>1.1000000000000001</v>
      </c>
      <c r="E1326" s="3" t="s">
        <v>13</v>
      </c>
      <c r="F1326" s="4">
        <v>10000</v>
      </c>
      <c r="G1326" s="4">
        <v>0</v>
      </c>
      <c r="H1326" s="4">
        <v>0</v>
      </c>
      <c r="I1326" s="4">
        <v>5568</v>
      </c>
      <c r="J1326" s="4">
        <v>5568</v>
      </c>
    </row>
    <row r="1327" spans="1:10">
      <c r="A1327" s="3" t="s">
        <v>165</v>
      </c>
      <c r="B1327" s="3" t="s">
        <v>11</v>
      </c>
      <c r="C1327" s="3" t="s">
        <v>17</v>
      </c>
      <c r="D1327" s="3">
        <v>1.1000000000000001</v>
      </c>
      <c r="E1327" s="3" t="s">
        <v>18</v>
      </c>
      <c r="F1327" s="4">
        <v>20000</v>
      </c>
      <c r="G1327" s="4">
        <v>0</v>
      </c>
      <c r="H1327" s="4">
        <v>0</v>
      </c>
      <c r="I1327" s="4">
        <v>0</v>
      </c>
      <c r="J1327" s="4">
        <v>0</v>
      </c>
    </row>
    <row r="1328" spans="1:10">
      <c r="A1328" s="3" t="s">
        <v>165</v>
      </c>
      <c r="B1328" s="3" t="s">
        <v>11</v>
      </c>
      <c r="C1328" s="3" t="s">
        <v>29</v>
      </c>
      <c r="D1328" s="3">
        <v>1.1000000000000001</v>
      </c>
      <c r="E1328" s="3" t="s">
        <v>31</v>
      </c>
      <c r="F1328" s="4">
        <v>35000</v>
      </c>
      <c r="G1328" s="4">
        <v>20000</v>
      </c>
      <c r="H1328" s="4">
        <v>0</v>
      </c>
      <c r="I1328" s="4">
        <v>44428</v>
      </c>
      <c r="J1328" s="4">
        <v>44428</v>
      </c>
    </row>
    <row r="1329" spans="1:10">
      <c r="A1329" s="3" t="s">
        <v>165</v>
      </c>
      <c r="B1329" s="3" t="s">
        <v>11</v>
      </c>
      <c r="C1329" s="3" t="s">
        <v>29</v>
      </c>
      <c r="D1329" s="3">
        <v>2.5</v>
      </c>
      <c r="E1329" s="3" t="s">
        <v>31</v>
      </c>
      <c r="F1329" s="4">
        <v>0</v>
      </c>
      <c r="G1329" s="4">
        <v>50000</v>
      </c>
      <c r="H1329" s="4">
        <v>0</v>
      </c>
      <c r="I1329" s="4">
        <v>50000</v>
      </c>
      <c r="J1329" s="4">
        <v>50000</v>
      </c>
    </row>
    <row r="1330" spans="1:10">
      <c r="A1330" s="3" t="s">
        <v>165</v>
      </c>
      <c r="B1330" s="3" t="s">
        <v>11</v>
      </c>
      <c r="C1330" s="3" t="s">
        <v>32</v>
      </c>
      <c r="D1330" s="3">
        <v>1.1000000000000001</v>
      </c>
      <c r="E1330" s="3" t="s">
        <v>33</v>
      </c>
      <c r="F1330" s="4">
        <v>12500</v>
      </c>
      <c r="G1330" s="4">
        <v>0</v>
      </c>
      <c r="H1330" s="4">
        <v>-5000</v>
      </c>
      <c r="I1330" s="4">
        <v>1392</v>
      </c>
      <c r="J1330" s="4">
        <v>1392</v>
      </c>
    </row>
    <row r="1331" spans="1:10">
      <c r="A1331" s="3" t="s">
        <v>165</v>
      </c>
      <c r="B1331" s="3" t="s">
        <v>11</v>
      </c>
      <c r="C1331" s="3" t="s">
        <v>37</v>
      </c>
      <c r="D1331" s="3">
        <v>1.1000000000000001</v>
      </c>
      <c r="E1331" s="3" t="s">
        <v>41</v>
      </c>
      <c r="F1331" s="4">
        <v>10000</v>
      </c>
      <c r="G1331" s="4">
        <v>0</v>
      </c>
      <c r="H1331" s="4">
        <v>0</v>
      </c>
      <c r="I1331" s="4">
        <v>2784</v>
      </c>
      <c r="J1331" s="4">
        <v>2784</v>
      </c>
    </row>
    <row r="1332" spans="1:10">
      <c r="A1332" s="3" t="s">
        <v>165</v>
      </c>
      <c r="B1332" s="3" t="s">
        <v>11</v>
      </c>
      <c r="C1332" s="3" t="s">
        <v>37</v>
      </c>
      <c r="D1332" s="3">
        <v>1.1000000000000001</v>
      </c>
      <c r="E1332" s="3" t="s">
        <v>42</v>
      </c>
      <c r="F1332" s="4">
        <v>5000</v>
      </c>
      <c r="G1332" s="4">
        <v>0</v>
      </c>
      <c r="H1332" s="4">
        <v>0</v>
      </c>
      <c r="I1332" s="4">
        <v>0</v>
      </c>
      <c r="J1332" s="4">
        <v>0</v>
      </c>
    </row>
    <row r="1333" spans="1:10">
      <c r="A1333" s="3" t="s">
        <v>165</v>
      </c>
      <c r="B1333" s="3" t="s">
        <v>11</v>
      </c>
      <c r="C1333" s="3" t="s">
        <v>37</v>
      </c>
      <c r="D1333" s="3">
        <v>1.1000000000000001</v>
      </c>
      <c r="E1333" s="3" t="s">
        <v>43</v>
      </c>
      <c r="F1333" s="4">
        <v>3500</v>
      </c>
      <c r="G1333" s="4">
        <v>0</v>
      </c>
      <c r="H1333" s="4">
        <v>0</v>
      </c>
      <c r="I1333" s="4">
        <v>0</v>
      </c>
      <c r="J1333" s="4">
        <v>0</v>
      </c>
    </row>
    <row r="1334" spans="1:10">
      <c r="A1334" s="3" t="s">
        <v>165</v>
      </c>
      <c r="B1334" s="3" t="s">
        <v>11</v>
      </c>
      <c r="C1334" s="3" t="s">
        <v>37</v>
      </c>
      <c r="D1334" s="3">
        <v>1.1000000000000001</v>
      </c>
      <c r="E1334" s="3" t="s">
        <v>39</v>
      </c>
      <c r="F1334" s="4">
        <v>15000</v>
      </c>
      <c r="G1334" s="4">
        <v>0</v>
      </c>
      <c r="H1334" s="4">
        <v>-11752</v>
      </c>
      <c r="I1334" s="4">
        <v>3248</v>
      </c>
      <c r="J1334" s="4">
        <v>3248</v>
      </c>
    </row>
    <row r="1335" spans="1:10">
      <c r="A1335" s="3" t="s">
        <v>165</v>
      </c>
      <c r="B1335" s="3" t="s">
        <v>11</v>
      </c>
      <c r="C1335" s="3" t="s">
        <v>37</v>
      </c>
      <c r="D1335" s="3">
        <v>1.1000000000000001</v>
      </c>
      <c r="E1335" s="3" t="s">
        <v>44</v>
      </c>
      <c r="F1335" s="4">
        <v>17000</v>
      </c>
      <c r="G1335" s="4">
        <v>0</v>
      </c>
      <c r="H1335" s="4">
        <v>0</v>
      </c>
      <c r="I1335" s="4">
        <v>0</v>
      </c>
      <c r="J1335" s="4">
        <v>0</v>
      </c>
    </row>
    <row r="1336" spans="1:10">
      <c r="A1336" s="3" t="s">
        <v>165</v>
      </c>
      <c r="B1336" s="3" t="s">
        <v>11</v>
      </c>
      <c r="C1336" s="3" t="s">
        <v>37</v>
      </c>
      <c r="D1336" s="3">
        <v>1.1000000000000001</v>
      </c>
      <c r="E1336" s="3" t="s">
        <v>48</v>
      </c>
      <c r="F1336" s="4">
        <v>7500</v>
      </c>
      <c r="G1336" s="4">
        <v>0</v>
      </c>
      <c r="H1336" s="4">
        <v>-3000</v>
      </c>
      <c r="I1336" s="4">
        <v>0</v>
      </c>
      <c r="J1336" s="4">
        <v>0</v>
      </c>
    </row>
    <row r="1337" spans="1:10">
      <c r="A1337" s="3" t="s">
        <v>165</v>
      </c>
      <c r="B1337" s="3" t="s">
        <v>11</v>
      </c>
      <c r="C1337" s="3" t="s">
        <v>49</v>
      </c>
      <c r="D1337" s="3">
        <v>1.5</v>
      </c>
      <c r="E1337" s="3" t="s">
        <v>50</v>
      </c>
      <c r="F1337" s="4">
        <v>0</v>
      </c>
      <c r="G1337" s="4">
        <v>400000</v>
      </c>
      <c r="H1337" s="4">
        <v>-25000</v>
      </c>
      <c r="I1337" s="4">
        <v>0</v>
      </c>
      <c r="J1337" s="4">
        <v>0</v>
      </c>
    </row>
    <row r="1338" spans="1:10">
      <c r="A1338" s="3" t="s">
        <v>165</v>
      </c>
      <c r="B1338" s="3" t="s">
        <v>11</v>
      </c>
      <c r="C1338" s="3" t="s">
        <v>51</v>
      </c>
      <c r="D1338" s="3">
        <v>1.1000000000000001</v>
      </c>
      <c r="E1338" s="3" t="s">
        <v>52</v>
      </c>
      <c r="F1338" s="4">
        <v>10000</v>
      </c>
      <c r="G1338" s="4">
        <v>0</v>
      </c>
      <c r="H1338" s="4">
        <v>0</v>
      </c>
      <c r="I1338" s="4">
        <v>0</v>
      </c>
      <c r="J1338" s="4">
        <v>0</v>
      </c>
    </row>
    <row r="1339" spans="1:10">
      <c r="A1339" s="3" t="s">
        <v>165</v>
      </c>
      <c r="B1339" s="3" t="s">
        <v>11</v>
      </c>
      <c r="C1339" s="3" t="s">
        <v>56</v>
      </c>
      <c r="D1339" s="3">
        <v>1.1000000000000001</v>
      </c>
      <c r="E1339" s="3" t="s">
        <v>57</v>
      </c>
      <c r="F1339" s="4">
        <v>80000</v>
      </c>
      <c r="G1339" s="4">
        <v>0</v>
      </c>
      <c r="H1339" s="4">
        <v>0</v>
      </c>
      <c r="I1339" s="4">
        <v>0</v>
      </c>
      <c r="J1339" s="4">
        <v>0</v>
      </c>
    </row>
    <row r="1340" spans="1:10">
      <c r="A1340" s="3" t="s">
        <v>165</v>
      </c>
      <c r="B1340" s="3" t="s">
        <v>11</v>
      </c>
      <c r="C1340" s="3" t="s">
        <v>58</v>
      </c>
      <c r="D1340" s="3">
        <v>1.1000000000000001</v>
      </c>
      <c r="E1340" s="3" t="s">
        <v>59</v>
      </c>
      <c r="F1340" s="4">
        <v>2500</v>
      </c>
      <c r="G1340" s="4">
        <v>0</v>
      </c>
      <c r="H1340" s="4">
        <v>0</v>
      </c>
      <c r="I1340" s="4">
        <v>0</v>
      </c>
      <c r="J1340" s="4">
        <v>0</v>
      </c>
    </row>
    <row r="1341" spans="1:10">
      <c r="A1341" s="3" t="s">
        <v>165</v>
      </c>
      <c r="B1341" s="3" t="s">
        <v>11</v>
      </c>
      <c r="C1341" s="3" t="s">
        <v>58</v>
      </c>
      <c r="D1341" s="3">
        <v>1.1000000000000001</v>
      </c>
      <c r="E1341" s="3" t="s">
        <v>60</v>
      </c>
      <c r="F1341" s="4">
        <v>25000</v>
      </c>
      <c r="G1341" s="4">
        <v>0</v>
      </c>
      <c r="H1341" s="4">
        <v>0</v>
      </c>
      <c r="I1341" s="4">
        <v>0</v>
      </c>
      <c r="J1341" s="4">
        <v>0</v>
      </c>
    </row>
    <row r="1342" spans="1:10">
      <c r="A1342" s="3" t="s">
        <v>165</v>
      </c>
      <c r="B1342" s="3" t="s">
        <v>11</v>
      </c>
      <c r="C1342" s="3" t="s">
        <v>58</v>
      </c>
      <c r="D1342" s="3">
        <v>1.1000000000000001</v>
      </c>
      <c r="E1342" s="3" t="s">
        <v>61</v>
      </c>
      <c r="F1342" s="4">
        <v>104000</v>
      </c>
      <c r="G1342" s="4">
        <v>0</v>
      </c>
      <c r="H1342" s="4">
        <v>0</v>
      </c>
      <c r="I1342" s="4">
        <v>85000</v>
      </c>
      <c r="J1342" s="4">
        <v>85000</v>
      </c>
    </row>
    <row r="1343" spans="1:10">
      <c r="A1343" s="3" t="s">
        <v>165</v>
      </c>
      <c r="B1343" s="3" t="s">
        <v>11</v>
      </c>
      <c r="C1343" s="3" t="s">
        <v>58</v>
      </c>
      <c r="D1343" s="3">
        <v>2.5</v>
      </c>
      <c r="E1343" s="3" t="s">
        <v>61</v>
      </c>
      <c r="F1343" s="4">
        <v>150000</v>
      </c>
      <c r="G1343" s="4">
        <v>0</v>
      </c>
      <c r="H1343" s="4">
        <v>0</v>
      </c>
      <c r="I1343" s="4">
        <v>125500</v>
      </c>
      <c r="J1343" s="4">
        <v>125500</v>
      </c>
    </row>
    <row r="1344" spans="1:10">
      <c r="A1344" s="3" t="s">
        <v>165</v>
      </c>
      <c r="B1344" s="3" t="s">
        <v>11</v>
      </c>
      <c r="C1344" s="3" t="s">
        <v>62</v>
      </c>
      <c r="D1344" s="3">
        <v>1.1000000000000001</v>
      </c>
      <c r="E1344" s="3" t="s">
        <v>63</v>
      </c>
      <c r="F1344" s="4">
        <v>15000</v>
      </c>
      <c r="G1344" s="4">
        <v>0</v>
      </c>
      <c r="H1344" s="4">
        <v>-10000</v>
      </c>
      <c r="I1344" s="4">
        <v>0</v>
      </c>
      <c r="J1344" s="4">
        <v>0</v>
      </c>
    </row>
    <row r="1345" spans="1:10">
      <c r="A1345" s="3" t="s">
        <v>165</v>
      </c>
      <c r="B1345" s="3" t="s">
        <v>11</v>
      </c>
      <c r="C1345" s="3" t="s">
        <v>65</v>
      </c>
      <c r="D1345" s="3">
        <v>1.1000000000000001</v>
      </c>
      <c r="E1345" s="3" t="s">
        <v>66</v>
      </c>
      <c r="F1345" s="4">
        <v>8320</v>
      </c>
      <c r="G1345" s="4">
        <v>0</v>
      </c>
      <c r="H1345" s="4">
        <v>0</v>
      </c>
      <c r="I1345" s="4">
        <v>4408</v>
      </c>
      <c r="J1345" s="4">
        <v>4408</v>
      </c>
    </row>
    <row r="1346" spans="1:10">
      <c r="A1346" s="3" t="s">
        <v>165</v>
      </c>
      <c r="B1346" s="3" t="s">
        <v>11</v>
      </c>
      <c r="C1346" s="3" t="s">
        <v>69</v>
      </c>
      <c r="D1346" s="3">
        <v>1.1000000000000001</v>
      </c>
      <c r="E1346" s="3" t="s">
        <v>70</v>
      </c>
      <c r="F1346" s="4">
        <v>40000</v>
      </c>
      <c r="G1346" s="4">
        <v>0</v>
      </c>
      <c r="H1346" s="4">
        <v>0</v>
      </c>
      <c r="I1346" s="4">
        <v>0</v>
      </c>
      <c r="J1346" s="4">
        <v>0</v>
      </c>
    </row>
    <row r="1347" spans="1:10">
      <c r="A1347" s="3" t="s">
        <v>165</v>
      </c>
      <c r="B1347" s="3" t="s">
        <v>11</v>
      </c>
      <c r="C1347" s="3" t="s">
        <v>71</v>
      </c>
      <c r="D1347" s="3">
        <v>1.1000000000000001</v>
      </c>
      <c r="E1347" s="3" t="s">
        <v>73</v>
      </c>
      <c r="F1347" s="4">
        <v>5500</v>
      </c>
      <c r="G1347" s="4">
        <v>0</v>
      </c>
      <c r="H1347" s="4">
        <v>-3412</v>
      </c>
      <c r="I1347" s="4">
        <v>2088</v>
      </c>
      <c r="J1347" s="4">
        <v>2088</v>
      </c>
    </row>
    <row r="1348" spans="1:10">
      <c r="A1348" s="3" t="s">
        <v>165</v>
      </c>
      <c r="B1348" s="3" t="s">
        <v>11</v>
      </c>
      <c r="C1348" s="3" t="s">
        <v>71</v>
      </c>
      <c r="D1348" s="3">
        <v>1.1000000000000001</v>
      </c>
      <c r="E1348" s="3" t="s">
        <v>74</v>
      </c>
      <c r="F1348" s="4">
        <v>40000</v>
      </c>
      <c r="G1348" s="4">
        <v>0</v>
      </c>
      <c r="H1348" s="4">
        <v>0</v>
      </c>
      <c r="I1348" s="4">
        <v>12992</v>
      </c>
      <c r="J1348" s="4">
        <v>12992</v>
      </c>
    </row>
    <row r="1349" spans="1:10">
      <c r="A1349" s="3" t="s">
        <v>165</v>
      </c>
      <c r="B1349" s="3" t="s">
        <v>11</v>
      </c>
      <c r="C1349" s="3" t="s">
        <v>71</v>
      </c>
      <c r="D1349" s="3">
        <v>1.1000000000000001</v>
      </c>
      <c r="E1349" s="3" t="s">
        <v>75</v>
      </c>
      <c r="F1349" s="4">
        <v>34000</v>
      </c>
      <c r="G1349" s="4">
        <v>0</v>
      </c>
      <c r="H1349" s="4">
        <v>-1412</v>
      </c>
      <c r="I1349" s="4">
        <v>14848</v>
      </c>
      <c r="J1349" s="4">
        <v>14848</v>
      </c>
    </row>
    <row r="1350" spans="1:10">
      <c r="A1350" s="3" t="s">
        <v>165</v>
      </c>
      <c r="B1350" s="3" t="s">
        <v>11</v>
      </c>
      <c r="C1350" s="3" t="s">
        <v>78</v>
      </c>
      <c r="D1350" s="3">
        <v>1.1000000000000001</v>
      </c>
      <c r="E1350" s="3" t="s">
        <v>79</v>
      </c>
      <c r="F1350" s="4">
        <v>55000</v>
      </c>
      <c r="G1350" s="4">
        <v>25000</v>
      </c>
      <c r="H1350" s="4">
        <v>0</v>
      </c>
      <c r="I1350" s="4">
        <v>61480</v>
      </c>
      <c r="J1350" s="4">
        <v>61480</v>
      </c>
    </row>
    <row r="1351" spans="1:10">
      <c r="A1351" s="3" t="s">
        <v>166</v>
      </c>
      <c r="B1351" s="3" t="s">
        <v>11</v>
      </c>
      <c r="C1351" s="3" t="s">
        <v>12</v>
      </c>
      <c r="D1351" s="3">
        <v>1.1000000000000001</v>
      </c>
      <c r="E1351" s="3" t="s">
        <v>13</v>
      </c>
      <c r="F1351" s="4">
        <v>250000</v>
      </c>
      <c r="G1351" s="4">
        <v>0</v>
      </c>
      <c r="H1351" s="4">
        <v>0</v>
      </c>
      <c r="I1351" s="4">
        <v>19503.27</v>
      </c>
      <c r="J1351" s="4">
        <v>19503.27</v>
      </c>
    </row>
    <row r="1352" spans="1:10">
      <c r="A1352" s="3" t="s">
        <v>166</v>
      </c>
      <c r="B1352" s="3" t="s">
        <v>11</v>
      </c>
      <c r="C1352" s="3" t="s">
        <v>12</v>
      </c>
      <c r="D1352" s="3">
        <v>1.5</v>
      </c>
      <c r="E1352" s="3" t="s">
        <v>13</v>
      </c>
      <c r="F1352" s="4">
        <v>0</v>
      </c>
      <c r="G1352" s="4">
        <v>1000000</v>
      </c>
      <c r="H1352" s="4">
        <v>-1000000</v>
      </c>
      <c r="I1352" s="4">
        <v>0</v>
      </c>
      <c r="J1352" s="4">
        <v>0</v>
      </c>
    </row>
    <row r="1353" spans="1:10">
      <c r="A1353" s="3" t="s">
        <v>166</v>
      </c>
      <c r="B1353" s="3" t="s">
        <v>11</v>
      </c>
      <c r="C1353" s="3" t="s">
        <v>17</v>
      </c>
      <c r="D1353" s="3">
        <v>1.1000000000000001</v>
      </c>
      <c r="E1353" s="3" t="s">
        <v>18</v>
      </c>
      <c r="F1353" s="4">
        <v>15000</v>
      </c>
      <c r="G1353" s="4">
        <v>0</v>
      </c>
      <c r="H1353" s="4">
        <v>0</v>
      </c>
      <c r="I1353" s="4">
        <v>0</v>
      </c>
      <c r="J1353" s="4">
        <v>0</v>
      </c>
    </row>
    <row r="1354" spans="1:10">
      <c r="A1354" s="3" t="s">
        <v>166</v>
      </c>
      <c r="B1354" s="3" t="s">
        <v>11</v>
      </c>
      <c r="C1354" s="3" t="s">
        <v>22</v>
      </c>
      <c r="D1354" s="3">
        <v>1.1000000000000001</v>
      </c>
      <c r="E1354" s="3" t="s">
        <v>23</v>
      </c>
      <c r="F1354" s="4">
        <v>40000</v>
      </c>
      <c r="G1354" s="4">
        <v>32931.67</v>
      </c>
      <c r="H1354" s="4">
        <v>-35000</v>
      </c>
      <c r="I1354" s="4">
        <v>32931.67</v>
      </c>
      <c r="J1354" s="4">
        <v>32931.67</v>
      </c>
    </row>
    <row r="1355" spans="1:10">
      <c r="A1355" s="3" t="s">
        <v>166</v>
      </c>
      <c r="B1355" s="3" t="s">
        <v>11</v>
      </c>
      <c r="C1355" s="3" t="s">
        <v>24</v>
      </c>
      <c r="D1355" s="3">
        <v>1.1000000000000001</v>
      </c>
      <c r="E1355" s="3" t="s">
        <v>25</v>
      </c>
      <c r="F1355" s="4">
        <v>75000</v>
      </c>
      <c r="G1355" s="4">
        <v>0</v>
      </c>
      <c r="H1355" s="4">
        <v>-40000</v>
      </c>
      <c r="I1355" s="4">
        <v>0</v>
      </c>
      <c r="J1355" s="4">
        <v>0</v>
      </c>
    </row>
    <row r="1356" spans="1:10">
      <c r="A1356" s="3" t="s">
        <v>166</v>
      </c>
      <c r="B1356" s="3" t="s">
        <v>11</v>
      </c>
      <c r="C1356" s="3" t="s">
        <v>27</v>
      </c>
      <c r="D1356" s="3">
        <v>1.1000000000000001</v>
      </c>
      <c r="E1356" s="3" t="s">
        <v>28</v>
      </c>
      <c r="F1356" s="4">
        <v>50000</v>
      </c>
      <c r="G1356" s="4">
        <v>0</v>
      </c>
      <c r="H1356" s="4">
        <v>0</v>
      </c>
      <c r="I1356" s="4">
        <v>0</v>
      </c>
      <c r="J1356" s="4">
        <v>0</v>
      </c>
    </row>
    <row r="1357" spans="1:10">
      <c r="A1357" s="3" t="s">
        <v>166</v>
      </c>
      <c r="B1357" s="3" t="s">
        <v>11</v>
      </c>
      <c r="C1357" s="3" t="s">
        <v>29</v>
      </c>
      <c r="D1357" s="3">
        <v>1.1000000000000001</v>
      </c>
      <c r="E1357" s="3" t="s">
        <v>31</v>
      </c>
      <c r="F1357" s="4">
        <v>25000</v>
      </c>
      <c r="G1357" s="4">
        <v>300000</v>
      </c>
      <c r="H1357" s="4">
        <v>0</v>
      </c>
      <c r="I1357" s="4">
        <v>107122.52</v>
      </c>
      <c r="J1357" s="4">
        <v>107122.52</v>
      </c>
    </row>
    <row r="1358" spans="1:10">
      <c r="A1358" s="3" t="s">
        <v>166</v>
      </c>
      <c r="B1358" s="3" t="s">
        <v>11</v>
      </c>
      <c r="C1358" s="3" t="s">
        <v>34</v>
      </c>
      <c r="D1358" s="3">
        <v>1.1000000000000001</v>
      </c>
      <c r="E1358" s="3" t="s">
        <v>35</v>
      </c>
      <c r="F1358" s="4">
        <v>5325000</v>
      </c>
      <c r="G1358" s="4">
        <v>200000</v>
      </c>
      <c r="H1358" s="4">
        <v>-200000</v>
      </c>
      <c r="I1358" s="4">
        <v>4943568.9800000004</v>
      </c>
      <c r="J1358" s="4">
        <v>4908962.38</v>
      </c>
    </row>
    <row r="1359" spans="1:10">
      <c r="A1359" s="3" t="s">
        <v>166</v>
      </c>
      <c r="B1359" s="3" t="s">
        <v>11</v>
      </c>
      <c r="C1359" s="3" t="s">
        <v>34</v>
      </c>
      <c r="D1359" s="3">
        <v>1.5</v>
      </c>
      <c r="E1359" s="3" t="s">
        <v>35</v>
      </c>
      <c r="F1359" s="4">
        <v>0</v>
      </c>
      <c r="G1359" s="4">
        <v>600000</v>
      </c>
      <c r="H1359" s="4">
        <v>0</v>
      </c>
      <c r="I1359" s="4">
        <v>289154.36</v>
      </c>
      <c r="J1359" s="4">
        <v>289154.36</v>
      </c>
    </row>
    <row r="1360" spans="1:10">
      <c r="A1360" s="3" t="s">
        <v>166</v>
      </c>
      <c r="B1360" s="3" t="s">
        <v>11</v>
      </c>
      <c r="C1360" s="3" t="s">
        <v>37</v>
      </c>
      <c r="D1360" s="3">
        <v>1.1000000000000001</v>
      </c>
      <c r="E1360" s="3" t="s">
        <v>41</v>
      </c>
      <c r="F1360" s="4">
        <v>2500</v>
      </c>
      <c r="G1360" s="4">
        <v>0</v>
      </c>
      <c r="H1360" s="4">
        <v>0</v>
      </c>
      <c r="I1360" s="4">
        <v>0</v>
      </c>
      <c r="J1360" s="4">
        <v>0</v>
      </c>
    </row>
    <row r="1361" spans="1:10">
      <c r="A1361" s="3" t="s">
        <v>166</v>
      </c>
      <c r="B1361" s="3" t="s">
        <v>11</v>
      </c>
      <c r="C1361" s="3" t="s">
        <v>37</v>
      </c>
      <c r="D1361" s="3">
        <v>1.5</v>
      </c>
      <c r="E1361" s="3" t="s">
        <v>39</v>
      </c>
      <c r="F1361" s="4">
        <v>0</v>
      </c>
      <c r="G1361" s="4">
        <v>750000</v>
      </c>
      <c r="H1361" s="4">
        <v>0</v>
      </c>
      <c r="I1361" s="4">
        <v>578115.92000000004</v>
      </c>
      <c r="J1361" s="4">
        <v>578115.92000000004</v>
      </c>
    </row>
    <row r="1362" spans="1:10">
      <c r="A1362" s="3" t="s">
        <v>166</v>
      </c>
      <c r="B1362" s="3" t="s">
        <v>11</v>
      </c>
      <c r="C1362" s="3" t="s">
        <v>49</v>
      </c>
      <c r="D1362" s="3">
        <v>1.1000000000000001</v>
      </c>
      <c r="E1362" s="3" t="s">
        <v>50</v>
      </c>
      <c r="F1362" s="4">
        <v>20000</v>
      </c>
      <c r="G1362" s="4">
        <v>0</v>
      </c>
      <c r="H1362" s="4">
        <v>0</v>
      </c>
      <c r="I1362" s="4">
        <v>0</v>
      </c>
      <c r="J1362" s="4">
        <v>0</v>
      </c>
    </row>
    <row r="1363" spans="1:10">
      <c r="A1363" s="3" t="s">
        <v>166</v>
      </c>
      <c r="B1363" s="3" t="s">
        <v>11</v>
      </c>
      <c r="C1363" s="3" t="s">
        <v>49</v>
      </c>
      <c r="D1363" s="3">
        <v>1.5</v>
      </c>
      <c r="E1363" s="3" t="s">
        <v>50</v>
      </c>
      <c r="F1363" s="4">
        <v>0</v>
      </c>
      <c r="G1363" s="4">
        <v>1000000</v>
      </c>
      <c r="H1363" s="4">
        <v>0</v>
      </c>
      <c r="I1363" s="4">
        <v>1000000</v>
      </c>
      <c r="J1363" s="4">
        <v>1000000</v>
      </c>
    </row>
    <row r="1364" spans="1:10">
      <c r="A1364" s="3" t="s">
        <v>166</v>
      </c>
      <c r="B1364" s="3" t="s">
        <v>11</v>
      </c>
      <c r="C1364" s="3" t="s">
        <v>51</v>
      </c>
      <c r="D1364" s="3">
        <v>1.1000000000000001</v>
      </c>
      <c r="E1364" s="3" t="s">
        <v>52</v>
      </c>
      <c r="F1364" s="4">
        <v>19000</v>
      </c>
      <c r="G1364" s="4">
        <v>0</v>
      </c>
      <c r="H1364" s="4">
        <v>0</v>
      </c>
      <c r="I1364" s="4">
        <v>7318.15</v>
      </c>
      <c r="J1364" s="4">
        <v>7318.15</v>
      </c>
    </row>
    <row r="1365" spans="1:10">
      <c r="A1365" s="3" t="s">
        <v>166</v>
      </c>
      <c r="B1365" s="3" t="s">
        <v>11</v>
      </c>
      <c r="C1365" s="3" t="s">
        <v>51</v>
      </c>
      <c r="D1365" s="3">
        <v>1.5</v>
      </c>
      <c r="E1365" s="3" t="s">
        <v>52</v>
      </c>
      <c r="F1365" s="4">
        <v>0</v>
      </c>
      <c r="G1365" s="4">
        <v>1000000</v>
      </c>
      <c r="H1365" s="4">
        <v>0</v>
      </c>
      <c r="I1365" s="4">
        <v>934492.76</v>
      </c>
      <c r="J1365" s="4">
        <v>934492.76</v>
      </c>
    </row>
    <row r="1366" spans="1:10">
      <c r="A1366" s="3" t="s">
        <v>166</v>
      </c>
      <c r="B1366" s="3" t="s">
        <v>11</v>
      </c>
      <c r="C1366" s="3" t="s">
        <v>54</v>
      </c>
      <c r="D1366" s="3">
        <v>1.1000000000000001</v>
      </c>
      <c r="E1366" s="3" t="s">
        <v>55</v>
      </c>
      <c r="F1366" s="4">
        <v>26500</v>
      </c>
      <c r="G1366" s="4">
        <v>20000</v>
      </c>
      <c r="H1366" s="4">
        <v>0</v>
      </c>
      <c r="I1366" s="4">
        <v>27608</v>
      </c>
      <c r="J1366" s="4">
        <v>11368</v>
      </c>
    </row>
    <row r="1367" spans="1:10">
      <c r="A1367" s="3" t="s">
        <v>166</v>
      </c>
      <c r="B1367" s="3" t="s">
        <v>11</v>
      </c>
      <c r="C1367" s="3" t="s">
        <v>58</v>
      </c>
      <c r="D1367" s="3">
        <v>1.1000000000000001</v>
      </c>
      <c r="E1367" s="3" t="s">
        <v>59</v>
      </c>
      <c r="F1367" s="4">
        <v>0</v>
      </c>
      <c r="G1367" s="4">
        <v>30000</v>
      </c>
      <c r="H1367" s="4">
        <v>0</v>
      </c>
      <c r="I1367" s="4">
        <v>13920</v>
      </c>
      <c r="J1367" s="4">
        <v>13920</v>
      </c>
    </row>
    <row r="1368" spans="1:10">
      <c r="A1368" s="3" t="s">
        <v>166</v>
      </c>
      <c r="B1368" s="3" t="s">
        <v>11</v>
      </c>
      <c r="C1368" s="3" t="s">
        <v>62</v>
      </c>
      <c r="D1368" s="3">
        <v>1.1000000000000001</v>
      </c>
      <c r="E1368" s="3" t="s">
        <v>64</v>
      </c>
      <c r="F1368" s="4">
        <v>15000</v>
      </c>
      <c r="G1368" s="4">
        <v>20000</v>
      </c>
      <c r="H1368" s="4">
        <v>-3200</v>
      </c>
      <c r="I1368" s="4">
        <v>24010.68</v>
      </c>
      <c r="J1368" s="4">
        <v>23036.28</v>
      </c>
    </row>
    <row r="1369" spans="1:10">
      <c r="A1369" s="3" t="s">
        <v>166</v>
      </c>
      <c r="B1369" s="3" t="s">
        <v>11</v>
      </c>
      <c r="C1369" s="3" t="s">
        <v>65</v>
      </c>
      <c r="D1369" s="3">
        <v>1.1000000000000001</v>
      </c>
      <c r="E1369" s="3" t="s">
        <v>66</v>
      </c>
      <c r="F1369" s="4">
        <v>331600</v>
      </c>
      <c r="G1369" s="4">
        <v>0</v>
      </c>
      <c r="H1369" s="4">
        <v>-49385.9</v>
      </c>
      <c r="I1369" s="4">
        <v>87804.81</v>
      </c>
      <c r="J1369" s="4">
        <v>87804.81</v>
      </c>
    </row>
    <row r="1370" spans="1:10">
      <c r="A1370" s="3" t="s">
        <v>166</v>
      </c>
      <c r="B1370" s="3" t="s">
        <v>11</v>
      </c>
      <c r="C1370" s="3" t="s">
        <v>65</v>
      </c>
      <c r="D1370" s="3">
        <v>1.6</v>
      </c>
      <c r="E1370" s="3" t="s">
        <v>66</v>
      </c>
      <c r="F1370" s="4">
        <v>0</v>
      </c>
      <c r="G1370" s="4">
        <v>50000</v>
      </c>
      <c r="H1370" s="4">
        <v>0</v>
      </c>
      <c r="I1370" s="4">
        <v>0</v>
      </c>
      <c r="J1370" s="4">
        <v>0</v>
      </c>
    </row>
    <row r="1371" spans="1:10">
      <c r="A1371" s="3" t="s">
        <v>166</v>
      </c>
      <c r="B1371" s="3" t="s">
        <v>11</v>
      </c>
      <c r="C1371" s="3" t="s">
        <v>67</v>
      </c>
      <c r="D1371" s="3">
        <v>1.1000000000000001</v>
      </c>
      <c r="E1371" s="3" t="s">
        <v>68</v>
      </c>
      <c r="F1371" s="4">
        <v>50500</v>
      </c>
      <c r="G1371" s="4">
        <v>0</v>
      </c>
      <c r="H1371" s="4">
        <v>0</v>
      </c>
      <c r="I1371" s="4">
        <v>0</v>
      </c>
      <c r="J1371" s="4">
        <v>0</v>
      </c>
    </row>
    <row r="1372" spans="1:10">
      <c r="A1372" s="3" t="s">
        <v>166</v>
      </c>
      <c r="B1372" s="3" t="s">
        <v>11</v>
      </c>
      <c r="C1372" s="3" t="s">
        <v>71</v>
      </c>
      <c r="D1372" s="3">
        <v>1.1000000000000001</v>
      </c>
      <c r="E1372" s="3" t="s">
        <v>72</v>
      </c>
      <c r="F1372" s="4">
        <v>125000</v>
      </c>
      <c r="G1372" s="4">
        <v>25000</v>
      </c>
      <c r="H1372" s="4">
        <v>0</v>
      </c>
      <c r="I1372" s="4">
        <v>0</v>
      </c>
      <c r="J1372" s="4">
        <v>0</v>
      </c>
    </row>
    <row r="1373" spans="1:10">
      <c r="A1373" s="3" t="s">
        <v>166</v>
      </c>
      <c r="B1373" s="3" t="s">
        <v>11</v>
      </c>
      <c r="C1373" s="3" t="s">
        <v>71</v>
      </c>
      <c r="D1373" s="3">
        <v>1.1000000000000001</v>
      </c>
      <c r="E1373" s="3" t="s">
        <v>73</v>
      </c>
      <c r="F1373" s="4">
        <v>15000</v>
      </c>
      <c r="G1373" s="4">
        <v>0</v>
      </c>
      <c r="H1373" s="4">
        <v>0</v>
      </c>
      <c r="I1373" s="4">
        <v>8916.92</v>
      </c>
      <c r="J1373" s="4">
        <v>8916.92</v>
      </c>
    </row>
    <row r="1374" spans="1:10">
      <c r="A1374" s="3" t="s">
        <v>166</v>
      </c>
      <c r="B1374" s="3" t="s">
        <v>11</v>
      </c>
      <c r="C1374" s="3" t="s">
        <v>80</v>
      </c>
      <c r="D1374" s="3">
        <v>1.1000000000000001</v>
      </c>
      <c r="E1374" s="3" t="s">
        <v>81</v>
      </c>
      <c r="F1374" s="4">
        <v>354000</v>
      </c>
      <c r="G1374" s="4">
        <v>234498.88</v>
      </c>
      <c r="H1374" s="4">
        <v>0</v>
      </c>
      <c r="I1374" s="4">
        <v>244087.23</v>
      </c>
      <c r="J1374" s="4">
        <v>244087.23</v>
      </c>
    </row>
    <row r="1375" spans="1:10">
      <c r="A1375" s="3" t="s">
        <v>167</v>
      </c>
      <c r="B1375" s="3" t="s">
        <v>11</v>
      </c>
      <c r="C1375" s="3" t="s">
        <v>29</v>
      </c>
      <c r="D1375" s="3">
        <v>1.1000000000000001</v>
      </c>
      <c r="E1375" s="3" t="s">
        <v>31</v>
      </c>
      <c r="F1375" s="4">
        <v>50000</v>
      </c>
      <c r="G1375" s="4">
        <v>0</v>
      </c>
      <c r="H1375" s="4">
        <v>0</v>
      </c>
      <c r="I1375" s="4">
        <v>0</v>
      </c>
      <c r="J1375" s="4">
        <v>0</v>
      </c>
    </row>
    <row r="1376" spans="1:10">
      <c r="A1376" s="3" t="s">
        <v>168</v>
      </c>
      <c r="B1376" s="3" t="s">
        <v>11</v>
      </c>
      <c r="C1376" s="3" t="s">
        <v>22</v>
      </c>
      <c r="D1376" s="3">
        <v>1.1000000000000001</v>
      </c>
      <c r="E1376" s="3" t="s">
        <v>23</v>
      </c>
      <c r="F1376" s="4">
        <v>1000</v>
      </c>
      <c r="G1376" s="4">
        <v>0</v>
      </c>
      <c r="H1376" s="4">
        <v>0</v>
      </c>
      <c r="I1376" s="4">
        <v>0</v>
      </c>
      <c r="J1376" s="4">
        <v>0</v>
      </c>
    </row>
    <row r="1377" spans="1:10">
      <c r="A1377" s="3" t="s">
        <v>168</v>
      </c>
      <c r="B1377" s="3" t="s">
        <v>11</v>
      </c>
      <c r="C1377" s="3" t="s">
        <v>29</v>
      </c>
      <c r="D1377" s="3">
        <v>2.5</v>
      </c>
      <c r="E1377" s="3" t="s">
        <v>31</v>
      </c>
      <c r="F1377" s="4">
        <v>0</v>
      </c>
      <c r="G1377" s="4">
        <v>15000</v>
      </c>
      <c r="H1377" s="4">
        <v>-15000</v>
      </c>
      <c r="I1377" s="4">
        <v>0</v>
      </c>
      <c r="J1377" s="4">
        <v>0</v>
      </c>
    </row>
    <row r="1378" spans="1:10">
      <c r="A1378" s="3" t="s">
        <v>168</v>
      </c>
      <c r="B1378" s="3" t="s">
        <v>11</v>
      </c>
      <c r="C1378" s="3" t="s">
        <v>34</v>
      </c>
      <c r="D1378" s="3">
        <v>1.1000000000000001</v>
      </c>
      <c r="E1378" s="3" t="s">
        <v>35</v>
      </c>
      <c r="F1378" s="4">
        <v>15000</v>
      </c>
      <c r="G1378" s="4">
        <v>0</v>
      </c>
      <c r="H1378" s="4">
        <v>0</v>
      </c>
      <c r="I1378" s="4">
        <v>0</v>
      </c>
      <c r="J1378" s="4">
        <v>0</v>
      </c>
    </row>
    <row r="1379" spans="1:10">
      <c r="A1379" s="3" t="s">
        <v>169</v>
      </c>
      <c r="B1379" s="3" t="s">
        <v>11</v>
      </c>
      <c r="C1379" s="3" t="s">
        <v>34</v>
      </c>
      <c r="D1379" s="3">
        <v>1.1000000000000001</v>
      </c>
      <c r="E1379" s="3" t="s">
        <v>35</v>
      </c>
      <c r="F1379" s="4">
        <v>45000</v>
      </c>
      <c r="G1379" s="4">
        <v>0</v>
      </c>
      <c r="H1379" s="4">
        <v>0</v>
      </c>
      <c r="I1379" s="4">
        <v>30000</v>
      </c>
      <c r="J1379" s="4">
        <v>30000</v>
      </c>
    </row>
    <row r="1380" spans="1:10">
      <c r="A1380" s="3" t="s">
        <v>169</v>
      </c>
      <c r="B1380" s="3" t="s">
        <v>11</v>
      </c>
      <c r="C1380" s="3" t="s">
        <v>34</v>
      </c>
      <c r="D1380" s="3">
        <v>1.1000000000000001</v>
      </c>
      <c r="E1380" s="3" t="s">
        <v>36</v>
      </c>
      <c r="F1380" s="4">
        <v>0</v>
      </c>
      <c r="G1380" s="4">
        <v>20000</v>
      </c>
      <c r="H1380" s="4">
        <v>0</v>
      </c>
      <c r="I1380" s="4">
        <v>16240</v>
      </c>
      <c r="J1380" s="4">
        <v>16240</v>
      </c>
    </row>
    <row r="1381" spans="1:10">
      <c r="A1381" s="3" t="s">
        <v>169</v>
      </c>
      <c r="B1381" s="3" t="s">
        <v>11</v>
      </c>
      <c r="C1381" s="3" t="s">
        <v>80</v>
      </c>
      <c r="D1381" s="3">
        <v>1.1000000000000001</v>
      </c>
      <c r="E1381" s="3" t="s">
        <v>81</v>
      </c>
      <c r="F1381" s="4">
        <v>200000</v>
      </c>
      <c r="G1381" s="4">
        <v>0</v>
      </c>
      <c r="H1381" s="4">
        <v>-200000</v>
      </c>
      <c r="I1381" s="4">
        <v>0</v>
      </c>
      <c r="J1381" s="4">
        <v>0</v>
      </c>
    </row>
    <row r="1382" spans="1:10">
      <c r="A1382" s="3" t="s">
        <v>80</v>
      </c>
      <c r="B1382" s="3" t="s">
        <v>11</v>
      </c>
      <c r="C1382" s="3" t="s">
        <v>12</v>
      </c>
      <c r="D1382" s="3">
        <v>1.1000000000000001</v>
      </c>
      <c r="E1382" s="3" t="s">
        <v>13</v>
      </c>
      <c r="F1382" s="4">
        <v>110000</v>
      </c>
      <c r="G1382" s="4">
        <v>0</v>
      </c>
      <c r="H1382" s="4">
        <v>0</v>
      </c>
      <c r="I1382" s="4">
        <v>0</v>
      </c>
      <c r="J1382" s="4">
        <v>0</v>
      </c>
    </row>
    <row r="1383" spans="1:10">
      <c r="A1383" s="3" t="s">
        <v>80</v>
      </c>
      <c r="B1383" s="3" t="s">
        <v>11</v>
      </c>
      <c r="C1383" s="3" t="s">
        <v>12</v>
      </c>
      <c r="D1383" s="3">
        <v>1.5</v>
      </c>
      <c r="E1383" s="3" t="s">
        <v>13</v>
      </c>
      <c r="F1383" s="4">
        <v>0</v>
      </c>
      <c r="G1383" s="4">
        <v>90000</v>
      </c>
      <c r="H1383" s="4">
        <v>0</v>
      </c>
      <c r="I1383" s="4">
        <v>0</v>
      </c>
      <c r="J1383" s="4">
        <v>0</v>
      </c>
    </row>
    <row r="1384" spans="1:10">
      <c r="A1384" s="3" t="s">
        <v>80</v>
      </c>
      <c r="B1384" s="3" t="s">
        <v>11</v>
      </c>
      <c r="C1384" s="3" t="s">
        <v>24</v>
      </c>
      <c r="D1384" s="3">
        <v>1.1000000000000001</v>
      </c>
      <c r="E1384" s="3" t="s">
        <v>25</v>
      </c>
      <c r="F1384" s="4">
        <v>25600</v>
      </c>
      <c r="G1384" s="4">
        <v>0</v>
      </c>
      <c r="H1384" s="4">
        <v>-25600</v>
      </c>
      <c r="I1384" s="4">
        <v>0</v>
      </c>
      <c r="J1384" s="4">
        <v>0</v>
      </c>
    </row>
    <row r="1385" spans="1:10">
      <c r="A1385" s="3" t="s">
        <v>80</v>
      </c>
      <c r="B1385" s="3" t="s">
        <v>11</v>
      </c>
      <c r="C1385" s="3" t="s">
        <v>27</v>
      </c>
      <c r="D1385" s="3">
        <v>1.1000000000000001</v>
      </c>
      <c r="E1385" s="3" t="s">
        <v>28</v>
      </c>
      <c r="F1385" s="4">
        <v>13000</v>
      </c>
      <c r="G1385" s="4">
        <v>0</v>
      </c>
      <c r="H1385" s="4">
        <v>0</v>
      </c>
      <c r="I1385" s="4">
        <v>0</v>
      </c>
      <c r="J1385" s="4">
        <v>0</v>
      </c>
    </row>
    <row r="1386" spans="1:10">
      <c r="A1386" s="3" t="s">
        <v>80</v>
      </c>
      <c r="B1386" s="3" t="s">
        <v>11</v>
      </c>
      <c r="C1386" s="3" t="s">
        <v>54</v>
      </c>
      <c r="D1386" s="3">
        <v>1.1000000000000001</v>
      </c>
      <c r="E1386" s="3" t="s">
        <v>55</v>
      </c>
      <c r="F1386" s="4">
        <v>15000</v>
      </c>
      <c r="G1386" s="4">
        <v>0</v>
      </c>
      <c r="H1386" s="4">
        <v>0</v>
      </c>
      <c r="I1386" s="4">
        <v>0</v>
      </c>
      <c r="J1386" s="4">
        <v>0</v>
      </c>
    </row>
    <row r="1387" spans="1:10">
      <c r="A1387" s="3" t="s">
        <v>80</v>
      </c>
      <c r="B1387" s="3" t="s">
        <v>11</v>
      </c>
      <c r="C1387" s="3" t="s">
        <v>71</v>
      </c>
      <c r="D1387" s="3">
        <v>1.1000000000000001</v>
      </c>
      <c r="E1387" s="3" t="s">
        <v>72</v>
      </c>
      <c r="F1387" s="4">
        <v>20800</v>
      </c>
      <c r="G1387" s="4">
        <v>62200</v>
      </c>
      <c r="H1387" s="4">
        <v>0</v>
      </c>
      <c r="I1387" s="4">
        <v>0</v>
      </c>
      <c r="J1387" s="4">
        <v>0</v>
      </c>
    </row>
    <row r="1388" spans="1:10">
      <c r="A1388" s="3" t="s">
        <v>170</v>
      </c>
      <c r="B1388" s="3" t="s">
        <v>11</v>
      </c>
      <c r="C1388" s="3" t="s">
        <v>12</v>
      </c>
      <c r="D1388" s="3">
        <v>1.1000000000000001</v>
      </c>
      <c r="E1388" s="3" t="s">
        <v>13</v>
      </c>
      <c r="F1388" s="4">
        <v>65000</v>
      </c>
      <c r="G1388" s="4">
        <v>0</v>
      </c>
      <c r="H1388" s="4">
        <v>0</v>
      </c>
      <c r="I1388" s="4">
        <v>20266</v>
      </c>
      <c r="J1388" s="4">
        <v>20198</v>
      </c>
    </row>
    <row r="1389" spans="1:10">
      <c r="A1389" s="3" t="s">
        <v>170</v>
      </c>
      <c r="B1389" s="3" t="s">
        <v>11</v>
      </c>
      <c r="C1389" s="3" t="s">
        <v>14</v>
      </c>
      <c r="D1389" s="3">
        <v>1.1000000000000001</v>
      </c>
      <c r="E1389" s="3" t="s">
        <v>15</v>
      </c>
      <c r="F1389" s="4">
        <v>280000</v>
      </c>
      <c r="G1389" s="4">
        <v>0</v>
      </c>
      <c r="H1389" s="4">
        <v>0</v>
      </c>
      <c r="I1389" s="4">
        <v>0</v>
      </c>
      <c r="J1389" s="4">
        <v>0</v>
      </c>
    </row>
    <row r="1390" spans="1:10">
      <c r="A1390" s="3" t="s">
        <v>170</v>
      </c>
      <c r="B1390" s="3" t="s">
        <v>11</v>
      </c>
      <c r="C1390" s="3" t="s">
        <v>19</v>
      </c>
      <c r="D1390" s="3">
        <v>1.1000000000000001</v>
      </c>
      <c r="E1390" s="3" t="s">
        <v>21</v>
      </c>
      <c r="F1390" s="4">
        <v>10000</v>
      </c>
      <c r="G1390" s="4">
        <v>0</v>
      </c>
      <c r="H1390" s="4">
        <v>0</v>
      </c>
      <c r="I1390" s="4">
        <v>3048</v>
      </c>
      <c r="J1390" s="4">
        <v>2798</v>
      </c>
    </row>
    <row r="1391" spans="1:10">
      <c r="A1391" s="3" t="s">
        <v>170</v>
      </c>
      <c r="B1391" s="3" t="s">
        <v>11</v>
      </c>
      <c r="C1391" s="3" t="s">
        <v>22</v>
      </c>
      <c r="D1391" s="3">
        <v>1.1000000000000001</v>
      </c>
      <c r="E1391" s="3" t="s">
        <v>23</v>
      </c>
      <c r="F1391" s="4">
        <v>10000</v>
      </c>
      <c r="G1391" s="4">
        <v>0</v>
      </c>
      <c r="H1391" s="4">
        <v>0</v>
      </c>
      <c r="I1391" s="4">
        <v>1619</v>
      </c>
      <c r="J1391" s="4">
        <v>1619</v>
      </c>
    </row>
    <row r="1392" spans="1:10">
      <c r="A1392" s="3" t="s">
        <v>170</v>
      </c>
      <c r="B1392" s="3" t="s">
        <v>11</v>
      </c>
      <c r="C1392" s="3" t="s">
        <v>24</v>
      </c>
      <c r="D1392" s="3">
        <v>1.1000000000000001</v>
      </c>
      <c r="E1392" s="3" t="s">
        <v>25</v>
      </c>
      <c r="F1392" s="4">
        <v>25600</v>
      </c>
      <c r="G1392" s="4">
        <v>0</v>
      </c>
      <c r="H1392" s="4">
        <v>0</v>
      </c>
      <c r="I1392" s="4">
        <v>1356</v>
      </c>
      <c r="J1392" s="4">
        <v>596</v>
      </c>
    </row>
    <row r="1393" spans="1:10">
      <c r="A1393" s="3" t="s">
        <v>170</v>
      </c>
      <c r="B1393" s="3" t="s">
        <v>11</v>
      </c>
      <c r="C1393" s="3" t="s">
        <v>27</v>
      </c>
      <c r="D1393" s="3">
        <v>1.1000000000000001</v>
      </c>
      <c r="E1393" s="3" t="s">
        <v>28</v>
      </c>
      <c r="F1393" s="4">
        <v>7500</v>
      </c>
      <c r="G1393" s="4">
        <v>0</v>
      </c>
      <c r="H1393" s="4">
        <v>0</v>
      </c>
      <c r="I1393" s="4">
        <v>0</v>
      </c>
      <c r="J1393" s="4">
        <v>0</v>
      </c>
    </row>
    <row r="1394" spans="1:10">
      <c r="A1394" s="3" t="s">
        <v>170</v>
      </c>
      <c r="B1394" s="3" t="s">
        <v>11</v>
      </c>
      <c r="C1394" s="3" t="s">
        <v>29</v>
      </c>
      <c r="D1394" s="3">
        <v>1.1000000000000001</v>
      </c>
      <c r="E1394" s="3" t="s">
        <v>31</v>
      </c>
      <c r="F1394" s="4">
        <v>50000</v>
      </c>
      <c r="G1394" s="4">
        <v>0</v>
      </c>
      <c r="H1394" s="4">
        <v>0</v>
      </c>
      <c r="I1394" s="4">
        <v>20980</v>
      </c>
      <c r="J1394" s="4">
        <v>20980</v>
      </c>
    </row>
    <row r="1395" spans="1:10">
      <c r="A1395" s="3" t="s">
        <v>170</v>
      </c>
      <c r="B1395" s="3" t="s">
        <v>11</v>
      </c>
      <c r="C1395" s="3" t="s">
        <v>37</v>
      </c>
      <c r="D1395" s="3">
        <v>1.1000000000000001</v>
      </c>
      <c r="E1395" s="3" t="s">
        <v>48</v>
      </c>
      <c r="F1395" s="4">
        <v>7500</v>
      </c>
      <c r="G1395" s="4">
        <v>0</v>
      </c>
      <c r="H1395" s="4">
        <v>0</v>
      </c>
      <c r="I1395" s="4">
        <v>0</v>
      </c>
      <c r="J1395" s="4">
        <v>0</v>
      </c>
    </row>
    <row r="1396" spans="1:10">
      <c r="A1396" s="3" t="s">
        <v>170</v>
      </c>
      <c r="B1396" s="3" t="s">
        <v>11</v>
      </c>
      <c r="C1396" s="3" t="s">
        <v>49</v>
      </c>
      <c r="D1396" s="3">
        <v>1.1000000000000001</v>
      </c>
      <c r="E1396" s="3" t="s">
        <v>50</v>
      </c>
      <c r="F1396" s="4">
        <v>15000</v>
      </c>
      <c r="G1396" s="4">
        <v>0</v>
      </c>
      <c r="H1396" s="4">
        <v>0</v>
      </c>
      <c r="I1396" s="4">
        <v>0</v>
      </c>
      <c r="J1396" s="4">
        <v>0</v>
      </c>
    </row>
    <row r="1397" spans="1:10">
      <c r="A1397" s="3" t="s">
        <v>170</v>
      </c>
      <c r="B1397" s="3" t="s">
        <v>11</v>
      </c>
      <c r="C1397" s="3" t="s">
        <v>51</v>
      </c>
      <c r="D1397" s="3">
        <v>1.1000000000000001</v>
      </c>
      <c r="E1397" s="3" t="s">
        <v>52</v>
      </c>
      <c r="F1397" s="4">
        <v>10000</v>
      </c>
      <c r="G1397" s="4">
        <v>0</v>
      </c>
      <c r="H1397" s="4">
        <v>0</v>
      </c>
      <c r="I1397" s="4">
        <v>0</v>
      </c>
      <c r="J1397" s="4">
        <v>0</v>
      </c>
    </row>
    <row r="1398" spans="1:10">
      <c r="A1398" s="3" t="s">
        <v>170</v>
      </c>
      <c r="B1398" s="3" t="s">
        <v>11</v>
      </c>
      <c r="C1398" s="3" t="s">
        <v>54</v>
      </c>
      <c r="D1398" s="3">
        <v>1.1000000000000001</v>
      </c>
      <c r="E1398" s="3" t="s">
        <v>55</v>
      </c>
      <c r="F1398" s="4">
        <v>15000</v>
      </c>
      <c r="G1398" s="4">
        <v>0</v>
      </c>
      <c r="H1398" s="4">
        <v>0</v>
      </c>
      <c r="I1398" s="4">
        <v>854</v>
      </c>
      <c r="J1398" s="4">
        <v>854</v>
      </c>
    </row>
    <row r="1399" spans="1:10">
      <c r="A1399" s="3" t="s">
        <v>170</v>
      </c>
      <c r="B1399" s="3" t="s">
        <v>11</v>
      </c>
      <c r="C1399" s="3" t="s">
        <v>62</v>
      </c>
      <c r="D1399" s="3">
        <v>1.1000000000000001</v>
      </c>
      <c r="E1399" s="3" t="s">
        <v>64</v>
      </c>
      <c r="F1399" s="4">
        <v>2000</v>
      </c>
      <c r="G1399" s="4">
        <v>0</v>
      </c>
      <c r="H1399" s="4">
        <v>0</v>
      </c>
      <c r="I1399" s="4">
        <v>0</v>
      </c>
      <c r="J1399" s="4">
        <v>0</v>
      </c>
    </row>
    <row r="1400" spans="1:10">
      <c r="A1400" s="3" t="s">
        <v>170</v>
      </c>
      <c r="B1400" s="3" t="s">
        <v>11</v>
      </c>
      <c r="C1400" s="3" t="s">
        <v>65</v>
      </c>
      <c r="D1400" s="3">
        <v>1.1000000000000001</v>
      </c>
      <c r="E1400" s="3" t="s">
        <v>66</v>
      </c>
      <c r="F1400" s="4">
        <v>11000</v>
      </c>
      <c r="G1400" s="4">
        <v>0</v>
      </c>
      <c r="H1400" s="4">
        <v>0</v>
      </c>
      <c r="I1400" s="4">
        <v>304</v>
      </c>
      <c r="J1400" s="4">
        <v>304</v>
      </c>
    </row>
    <row r="1401" spans="1:10">
      <c r="A1401" s="3" t="s">
        <v>170</v>
      </c>
      <c r="B1401" s="3" t="s">
        <v>11</v>
      </c>
      <c r="C1401" s="3" t="s">
        <v>71</v>
      </c>
      <c r="D1401" s="3">
        <v>1.1000000000000001</v>
      </c>
      <c r="E1401" s="3" t="s">
        <v>72</v>
      </c>
      <c r="F1401" s="4">
        <v>31200</v>
      </c>
      <c r="G1401" s="4">
        <v>21800</v>
      </c>
      <c r="H1401" s="4">
        <v>0</v>
      </c>
      <c r="I1401" s="4">
        <v>1058.67</v>
      </c>
      <c r="J1401" s="4">
        <v>931.67</v>
      </c>
    </row>
    <row r="1402" spans="1:10">
      <c r="A1402" s="3" t="s">
        <v>170</v>
      </c>
      <c r="B1402" s="3" t="s">
        <v>11</v>
      </c>
      <c r="C1402" s="3" t="s">
        <v>76</v>
      </c>
      <c r="D1402" s="3">
        <v>1.1000000000000001</v>
      </c>
      <c r="E1402" s="3" t="s">
        <v>77</v>
      </c>
      <c r="F1402" s="4">
        <v>10000</v>
      </c>
      <c r="G1402" s="4">
        <v>10000</v>
      </c>
      <c r="H1402" s="4">
        <v>0</v>
      </c>
      <c r="I1402" s="4">
        <v>3732</v>
      </c>
      <c r="J1402" s="4">
        <v>3732</v>
      </c>
    </row>
    <row r="1403" spans="1:10">
      <c r="A1403" s="3" t="s">
        <v>170</v>
      </c>
      <c r="B1403" s="3" t="s">
        <v>11</v>
      </c>
      <c r="C1403" s="3" t="s">
        <v>80</v>
      </c>
      <c r="D1403" s="3">
        <v>1.1000000000000001</v>
      </c>
      <c r="E1403" s="3" t="s">
        <v>81</v>
      </c>
      <c r="F1403" s="4">
        <v>20000</v>
      </c>
      <c r="G1403" s="4">
        <v>0</v>
      </c>
      <c r="H1403" s="4">
        <v>0</v>
      </c>
      <c r="I1403" s="4">
        <v>0</v>
      </c>
      <c r="J1403" s="4">
        <v>0</v>
      </c>
    </row>
    <row r="1404" spans="1:10">
      <c r="A1404" s="3" t="s">
        <v>171</v>
      </c>
      <c r="B1404" s="3" t="s">
        <v>11</v>
      </c>
      <c r="C1404" s="3" t="s">
        <v>12</v>
      </c>
      <c r="D1404" s="3">
        <v>1.1000000000000001</v>
      </c>
      <c r="E1404" s="3" t="s">
        <v>13</v>
      </c>
      <c r="F1404" s="4">
        <v>175000</v>
      </c>
      <c r="G1404" s="4">
        <v>0</v>
      </c>
      <c r="H1404" s="4">
        <v>0</v>
      </c>
      <c r="I1404" s="4">
        <v>63474.1</v>
      </c>
      <c r="J1404" s="4">
        <v>56330.1</v>
      </c>
    </row>
    <row r="1405" spans="1:10">
      <c r="A1405" s="3" t="s">
        <v>171</v>
      </c>
      <c r="B1405" s="3" t="s">
        <v>11</v>
      </c>
      <c r="C1405" s="3" t="s">
        <v>12</v>
      </c>
      <c r="D1405" s="3">
        <v>1.5</v>
      </c>
      <c r="E1405" s="3" t="s">
        <v>13</v>
      </c>
      <c r="F1405" s="4">
        <v>0</v>
      </c>
      <c r="G1405" s="4">
        <v>150000</v>
      </c>
      <c r="H1405" s="4">
        <v>0</v>
      </c>
      <c r="I1405" s="4">
        <v>0</v>
      </c>
      <c r="J1405" s="4">
        <v>0</v>
      </c>
    </row>
    <row r="1406" spans="1:10">
      <c r="A1406" s="3" t="s">
        <v>171</v>
      </c>
      <c r="B1406" s="3" t="s">
        <v>11</v>
      </c>
      <c r="C1406" s="3" t="s">
        <v>14</v>
      </c>
      <c r="D1406" s="3">
        <v>1.1000000000000001</v>
      </c>
      <c r="E1406" s="3" t="s">
        <v>15</v>
      </c>
      <c r="F1406" s="4">
        <v>140000</v>
      </c>
      <c r="G1406" s="4">
        <v>0</v>
      </c>
      <c r="H1406" s="4">
        <v>0</v>
      </c>
      <c r="I1406" s="4">
        <v>0</v>
      </c>
      <c r="J1406" s="4">
        <v>0</v>
      </c>
    </row>
    <row r="1407" spans="1:10">
      <c r="A1407" s="3" t="s">
        <v>171</v>
      </c>
      <c r="B1407" s="3" t="s">
        <v>11</v>
      </c>
      <c r="C1407" s="3" t="s">
        <v>17</v>
      </c>
      <c r="D1407" s="3">
        <v>1.1000000000000001</v>
      </c>
      <c r="E1407" s="3" t="s">
        <v>18</v>
      </c>
      <c r="F1407" s="4">
        <v>10816</v>
      </c>
      <c r="G1407" s="4">
        <v>0</v>
      </c>
      <c r="H1407" s="4">
        <v>0</v>
      </c>
      <c r="I1407" s="4">
        <v>0</v>
      </c>
      <c r="J1407" s="4">
        <v>0</v>
      </c>
    </row>
    <row r="1408" spans="1:10">
      <c r="A1408" s="3" t="s">
        <v>171</v>
      </c>
      <c r="B1408" s="3" t="s">
        <v>11</v>
      </c>
      <c r="C1408" s="3" t="s">
        <v>24</v>
      </c>
      <c r="D1408" s="3">
        <v>1.1000000000000001</v>
      </c>
      <c r="E1408" s="3" t="s">
        <v>25</v>
      </c>
      <c r="F1408" s="4">
        <v>35000</v>
      </c>
      <c r="G1408" s="4">
        <v>0</v>
      </c>
      <c r="H1408" s="4">
        <v>0</v>
      </c>
      <c r="I1408" s="4">
        <v>3566</v>
      </c>
      <c r="J1408" s="4">
        <v>3004</v>
      </c>
    </row>
    <row r="1409" spans="1:10">
      <c r="A1409" s="3" t="s">
        <v>171</v>
      </c>
      <c r="B1409" s="3" t="s">
        <v>11</v>
      </c>
      <c r="C1409" s="3" t="s">
        <v>27</v>
      </c>
      <c r="D1409" s="3">
        <v>1.1000000000000001</v>
      </c>
      <c r="E1409" s="3" t="s">
        <v>28</v>
      </c>
      <c r="F1409" s="4">
        <v>35000</v>
      </c>
      <c r="G1409" s="4">
        <v>0</v>
      </c>
      <c r="H1409" s="4">
        <v>0</v>
      </c>
      <c r="I1409" s="4">
        <v>0</v>
      </c>
      <c r="J1409" s="4">
        <v>0</v>
      </c>
    </row>
    <row r="1410" spans="1:10">
      <c r="A1410" s="3" t="s">
        <v>171</v>
      </c>
      <c r="B1410" s="3" t="s">
        <v>11</v>
      </c>
      <c r="C1410" s="3" t="s">
        <v>29</v>
      </c>
      <c r="D1410" s="3">
        <v>1.1000000000000001</v>
      </c>
      <c r="E1410" s="3" t="s">
        <v>31</v>
      </c>
      <c r="F1410" s="4">
        <v>50000</v>
      </c>
      <c r="G1410" s="4">
        <v>0</v>
      </c>
      <c r="H1410" s="4">
        <v>0</v>
      </c>
      <c r="I1410" s="4">
        <v>11416.25</v>
      </c>
      <c r="J1410" s="4">
        <v>8322</v>
      </c>
    </row>
    <row r="1411" spans="1:10">
      <c r="A1411" s="3" t="s">
        <v>171</v>
      </c>
      <c r="B1411" s="3" t="s">
        <v>11</v>
      </c>
      <c r="C1411" s="3" t="s">
        <v>34</v>
      </c>
      <c r="D1411" s="3">
        <v>1.1000000000000001</v>
      </c>
      <c r="E1411" s="3" t="s">
        <v>35</v>
      </c>
      <c r="F1411" s="4">
        <v>3000</v>
      </c>
      <c r="G1411" s="4">
        <v>0</v>
      </c>
      <c r="H1411" s="4">
        <v>0</v>
      </c>
      <c r="I1411" s="4">
        <v>448</v>
      </c>
      <c r="J1411" s="4">
        <v>448</v>
      </c>
    </row>
    <row r="1412" spans="1:10">
      <c r="A1412" s="3" t="s">
        <v>171</v>
      </c>
      <c r="B1412" s="3" t="s">
        <v>11</v>
      </c>
      <c r="C1412" s="3" t="s">
        <v>34</v>
      </c>
      <c r="D1412" s="3">
        <v>1.1000000000000001</v>
      </c>
      <c r="E1412" s="3" t="s">
        <v>36</v>
      </c>
      <c r="F1412" s="4">
        <v>8500</v>
      </c>
      <c r="G1412" s="4">
        <v>0</v>
      </c>
      <c r="H1412" s="4">
        <v>0</v>
      </c>
      <c r="I1412" s="4">
        <v>0</v>
      </c>
      <c r="J1412" s="4">
        <v>0</v>
      </c>
    </row>
    <row r="1413" spans="1:10">
      <c r="A1413" s="3" t="s">
        <v>171</v>
      </c>
      <c r="B1413" s="3" t="s">
        <v>11</v>
      </c>
      <c r="C1413" s="3" t="s">
        <v>37</v>
      </c>
      <c r="D1413" s="3">
        <v>1.1000000000000001</v>
      </c>
      <c r="E1413" s="3" t="s">
        <v>39</v>
      </c>
      <c r="F1413" s="4">
        <v>7000</v>
      </c>
      <c r="G1413" s="4">
        <v>0</v>
      </c>
      <c r="H1413" s="4">
        <v>-7000</v>
      </c>
      <c r="I1413" s="4">
        <v>0</v>
      </c>
      <c r="J1413" s="4">
        <v>0</v>
      </c>
    </row>
    <row r="1414" spans="1:10">
      <c r="A1414" s="3" t="s">
        <v>171</v>
      </c>
      <c r="B1414" s="3" t="s">
        <v>11</v>
      </c>
      <c r="C1414" s="3" t="s">
        <v>37</v>
      </c>
      <c r="D1414" s="3">
        <v>1.1000000000000001</v>
      </c>
      <c r="E1414" s="3" t="s">
        <v>48</v>
      </c>
      <c r="F1414" s="4">
        <v>2500</v>
      </c>
      <c r="G1414" s="4">
        <v>0</v>
      </c>
      <c r="H1414" s="4">
        <v>0</v>
      </c>
      <c r="I1414" s="4">
        <v>0</v>
      </c>
      <c r="J1414" s="4">
        <v>0</v>
      </c>
    </row>
    <row r="1415" spans="1:10">
      <c r="A1415" s="3" t="s">
        <v>171</v>
      </c>
      <c r="B1415" s="3" t="s">
        <v>11</v>
      </c>
      <c r="C1415" s="3" t="s">
        <v>49</v>
      </c>
      <c r="D1415" s="3">
        <v>1.1000000000000001</v>
      </c>
      <c r="E1415" s="3" t="s">
        <v>50</v>
      </c>
      <c r="F1415" s="4">
        <v>20000</v>
      </c>
      <c r="G1415" s="4">
        <v>0</v>
      </c>
      <c r="H1415" s="4">
        <v>0</v>
      </c>
      <c r="I1415" s="4">
        <v>0</v>
      </c>
      <c r="J1415" s="4">
        <v>0</v>
      </c>
    </row>
    <row r="1416" spans="1:10">
      <c r="A1416" s="3" t="s">
        <v>171</v>
      </c>
      <c r="B1416" s="3" t="s">
        <v>11</v>
      </c>
      <c r="C1416" s="3" t="s">
        <v>51</v>
      </c>
      <c r="D1416" s="3">
        <v>1.1000000000000001</v>
      </c>
      <c r="E1416" s="3" t="s">
        <v>52</v>
      </c>
      <c r="F1416" s="4">
        <v>8500</v>
      </c>
      <c r="G1416" s="4">
        <v>0</v>
      </c>
      <c r="H1416" s="4">
        <v>0</v>
      </c>
      <c r="I1416" s="4">
        <v>0</v>
      </c>
      <c r="J1416" s="4">
        <v>0</v>
      </c>
    </row>
    <row r="1417" spans="1:10">
      <c r="A1417" s="3" t="s">
        <v>171</v>
      </c>
      <c r="B1417" s="3" t="s">
        <v>11</v>
      </c>
      <c r="C1417" s="3" t="s">
        <v>51</v>
      </c>
      <c r="D1417" s="3">
        <v>1.1000000000000001</v>
      </c>
      <c r="E1417" s="3" t="s">
        <v>53</v>
      </c>
      <c r="F1417" s="4">
        <v>5200</v>
      </c>
      <c r="G1417" s="4">
        <v>0</v>
      </c>
      <c r="H1417" s="4">
        <v>0</v>
      </c>
      <c r="I1417" s="4">
        <v>0</v>
      </c>
      <c r="J1417" s="4">
        <v>0</v>
      </c>
    </row>
    <row r="1418" spans="1:10">
      <c r="A1418" s="3" t="s">
        <v>171</v>
      </c>
      <c r="B1418" s="3" t="s">
        <v>11</v>
      </c>
      <c r="C1418" s="3" t="s">
        <v>54</v>
      </c>
      <c r="D1418" s="3">
        <v>1.1000000000000001</v>
      </c>
      <c r="E1418" s="3" t="s">
        <v>55</v>
      </c>
      <c r="F1418" s="4">
        <v>12000</v>
      </c>
      <c r="G1418" s="4">
        <v>0</v>
      </c>
      <c r="H1418" s="4">
        <v>0</v>
      </c>
      <c r="I1418" s="4">
        <v>0</v>
      </c>
      <c r="J1418" s="4">
        <v>0</v>
      </c>
    </row>
    <row r="1419" spans="1:10">
      <c r="A1419" s="3" t="s">
        <v>171</v>
      </c>
      <c r="B1419" s="3" t="s">
        <v>11</v>
      </c>
      <c r="C1419" s="3" t="s">
        <v>58</v>
      </c>
      <c r="D1419" s="3">
        <v>1.1000000000000001</v>
      </c>
      <c r="E1419" s="3" t="s">
        <v>59</v>
      </c>
      <c r="F1419" s="4">
        <v>10000</v>
      </c>
      <c r="G1419" s="4">
        <v>0</v>
      </c>
      <c r="H1419" s="4">
        <v>0</v>
      </c>
      <c r="I1419" s="4">
        <v>0</v>
      </c>
      <c r="J1419" s="4">
        <v>0</v>
      </c>
    </row>
    <row r="1420" spans="1:10">
      <c r="A1420" s="3" t="s">
        <v>171</v>
      </c>
      <c r="B1420" s="3" t="s">
        <v>11</v>
      </c>
      <c r="C1420" s="3" t="s">
        <v>62</v>
      </c>
      <c r="D1420" s="3">
        <v>1.1000000000000001</v>
      </c>
      <c r="E1420" s="3" t="s">
        <v>64</v>
      </c>
      <c r="F1420" s="4">
        <v>2000</v>
      </c>
      <c r="G1420" s="4">
        <v>0</v>
      </c>
      <c r="H1420" s="4">
        <v>0</v>
      </c>
      <c r="I1420" s="4">
        <v>0</v>
      </c>
      <c r="J1420" s="4">
        <v>0</v>
      </c>
    </row>
    <row r="1421" spans="1:10">
      <c r="A1421" s="3" t="s">
        <v>171</v>
      </c>
      <c r="B1421" s="3" t="s">
        <v>11</v>
      </c>
      <c r="C1421" s="3" t="s">
        <v>65</v>
      </c>
      <c r="D1421" s="3">
        <v>1.1000000000000001</v>
      </c>
      <c r="E1421" s="3" t="s">
        <v>66</v>
      </c>
      <c r="F1421" s="4">
        <v>15000</v>
      </c>
      <c r="G1421" s="4">
        <v>0</v>
      </c>
      <c r="H1421" s="4">
        <v>0</v>
      </c>
      <c r="I1421" s="4">
        <v>0</v>
      </c>
      <c r="J1421" s="4">
        <v>0</v>
      </c>
    </row>
    <row r="1422" spans="1:10">
      <c r="A1422" s="3" t="s">
        <v>171</v>
      </c>
      <c r="B1422" s="3" t="s">
        <v>11</v>
      </c>
      <c r="C1422" s="3" t="s">
        <v>71</v>
      </c>
      <c r="D1422" s="3">
        <v>1.1000000000000001</v>
      </c>
      <c r="E1422" s="3" t="s">
        <v>72</v>
      </c>
      <c r="F1422" s="4">
        <v>31200</v>
      </c>
      <c r="G1422" s="4">
        <v>15800</v>
      </c>
      <c r="H1422" s="4">
        <v>0</v>
      </c>
      <c r="I1422" s="4">
        <v>570.01</v>
      </c>
      <c r="J1422" s="4">
        <v>570.01</v>
      </c>
    </row>
    <row r="1423" spans="1:10">
      <c r="A1423" s="3" t="s">
        <v>171</v>
      </c>
      <c r="B1423" s="3" t="s">
        <v>11</v>
      </c>
      <c r="C1423" s="3" t="s">
        <v>76</v>
      </c>
      <c r="D1423" s="3">
        <v>1.1000000000000001</v>
      </c>
      <c r="E1423" s="3" t="s">
        <v>77</v>
      </c>
      <c r="F1423" s="4">
        <v>10000</v>
      </c>
      <c r="G1423" s="4">
        <v>9000</v>
      </c>
      <c r="H1423" s="4">
        <v>0</v>
      </c>
      <c r="I1423" s="4">
        <v>1712.94</v>
      </c>
      <c r="J1423" s="4">
        <v>1712.94</v>
      </c>
    </row>
    <row r="1424" spans="1:10">
      <c r="A1424" s="3" t="s">
        <v>171</v>
      </c>
      <c r="B1424" s="3" t="s">
        <v>11</v>
      </c>
      <c r="C1424" s="3" t="s">
        <v>80</v>
      </c>
      <c r="D1424" s="3">
        <v>1.1000000000000001</v>
      </c>
      <c r="E1424" s="3" t="s">
        <v>81</v>
      </c>
      <c r="F1424" s="4">
        <v>31200</v>
      </c>
      <c r="G1424" s="4">
        <v>0</v>
      </c>
      <c r="H1424" s="4">
        <v>0</v>
      </c>
      <c r="I1424" s="4">
        <v>0</v>
      </c>
      <c r="J1424" s="4">
        <v>0</v>
      </c>
    </row>
    <row r="1425" spans="1:10">
      <c r="A1425" s="3" t="s">
        <v>172</v>
      </c>
      <c r="B1425" s="3" t="s">
        <v>11</v>
      </c>
      <c r="C1425" s="3" t="s">
        <v>12</v>
      </c>
      <c r="D1425" s="3">
        <v>1.1000000000000001</v>
      </c>
      <c r="E1425" s="3" t="s">
        <v>13</v>
      </c>
      <c r="F1425" s="4">
        <v>50000</v>
      </c>
      <c r="G1425" s="4">
        <v>0</v>
      </c>
      <c r="H1425" s="4">
        <v>0</v>
      </c>
      <c r="I1425" s="4">
        <v>0</v>
      </c>
      <c r="J1425" s="4">
        <v>0</v>
      </c>
    </row>
    <row r="1426" spans="1:10">
      <c r="A1426" s="3" t="s">
        <v>172</v>
      </c>
      <c r="B1426" s="3" t="s">
        <v>11</v>
      </c>
      <c r="C1426" s="3" t="s">
        <v>12</v>
      </c>
      <c r="D1426" s="3">
        <v>1.5</v>
      </c>
      <c r="E1426" s="3" t="s">
        <v>13</v>
      </c>
      <c r="F1426" s="4">
        <v>0</v>
      </c>
      <c r="G1426" s="4">
        <v>150000</v>
      </c>
      <c r="H1426" s="4">
        <v>0</v>
      </c>
      <c r="I1426" s="4">
        <v>0</v>
      </c>
      <c r="J1426" s="4">
        <v>0</v>
      </c>
    </row>
    <row r="1427" spans="1:10">
      <c r="A1427" s="3" t="s">
        <v>172</v>
      </c>
      <c r="B1427" s="3" t="s">
        <v>11</v>
      </c>
      <c r="C1427" s="3" t="s">
        <v>27</v>
      </c>
      <c r="D1427" s="3">
        <v>1.1000000000000001</v>
      </c>
      <c r="E1427" s="3" t="s">
        <v>28</v>
      </c>
      <c r="F1427" s="4">
        <v>25000</v>
      </c>
      <c r="G1427" s="4">
        <v>0</v>
      </c>
      <c r="H1427" s="4">
        <v>0</v>
      </c>
      <c r="I1427" s="4">
        <v>0</v>
      </c>
      <c r="J1427" s="4">
        <v>0</v>
      </c>
    </row>
    <row r="1428" spans="1:10">
      <c r="A1428" s="3" t="s">
        <v>172</v>
      </c>
      <c r="B1428" s="3" t="s">
        <v>11</v>
      </c>
      <c r="C1428" s="3" t="s">
        <v>54</v>
      </c>
      <c r="D1428" s="3">
        <v>1.1000000000000001</v>
      </c>
      <c r="E1428" s="3" t="s">
        <v>55</v>
      </c>
      <c r="F1428" s="4">
        <v>15000</v>
      </c>
      <c r="G1428" s="4">
        <v>0</v>
      </c>
      <c r="H1428" s="4">
        <v>-15000</v>
      </c>
      <c r="I1428" s="4">
        <v>0</v>
      </c>
      <c r="J1428" s="4">
        <v>0</v>
      </c>
    </row>
    <row r="1429" spans="1:10">
      <c r="A1429" s="3" t="s">
        <v>172</v>
      </c>
      <c r="B1429" s="3" t="s">
        <v>11</v>
      </c>
      <c r="C1429" s="3" t="s">
        <v>71</v>
      </c>
      <c r="D1429" s="3">
        <v>1.1000000000000001</v>
      </c>
      <c r="E1429" s="3" t="s">
        <v>72</v>
      </c>
      <c r="F1429" s="4">
        <v>0</v>
      </c>
      <c r="G1429" s="4">
        <v>30000</v>
      </c>
      <c r="H1429" s="4">
        <v>0</v>
      </c>
      <c r="I1429" s="4">
        <v>0</v>
      </c>
      <c r="J1429" s="4">
        <v>0</v>
      </c>
    </row>
    <row r="1430" spans="1:10">
      <c r="A1430" s="3" t="s">
        <v>173</v>
      </c>
      <c r="B1430" s="3" t="s">
        <v>11</v>
      </c>
      <c r="C1430" s="3" t="s">
        <v>54</v>
      </c>
      <c r="D1430" s="3">
        <v>1.1000000000000001</v>
      </c>
      <c r="E1430" s="3" t="s">
        <v>55</v>
      </c>
      <c r="F1430" s="4">
        <v>8500</v>
      </c>
      <c r="G1430" s="4">
        <v>0</v>
      </c>
      <c r="H1430" s="4">
        <v>0</v>
      </c>
      <c r="I1430" s="4">
        <v>0</v>
      </c>
      <c r="J1430" s="4">
        <v>0</v>
      </c>
    </row>
    <row r="1431" spans="1:10">
      <c r="A1431" s="3" t="s">
        <v>174</v>
      </c>
      <c r="B1431" s="3" t="s">
        <v>11</v>
      </c>
      <c r="C1431" s="3" t="s">
        <v>12</v>
      </c>
      <c r="D1431" s="3">
        <v>1.1000000000000001</v>
      </c>
      <c r="E1431" s="3" t="s">
        <v>13</v>
      </c>
      <c r="F1431" s="4">
        <v>5500</v>
      </c>
      <c r="G1431" s="4">
        <v>0</v>
      </c>
      <c r="H1431" s="4">
        <v>0</v>
      </c>
      <c r="I1431" s="4">
        <v>312</v>
      </c>
      <c r="J1431" s="4">
        <v>312</v>
      </c>
    </row>
    <row r="1432" spans="1:10">
      <c r="A1432" s="3" t="s">
        <v>174</v>
      </c>
      <c r="B1432" s="3" t="s">
        <v>11</v>
      </c>
      <c r="C1432" s="3" t="s">
        <v>24</v>
      </c>
      <c r="D1432" s="3">
        <v>1.1000000000000001</v>
      </c>
      <c r="E1432" s="3" t="s">
        <v>25</v>
      </c>
      <c r="F1432" s="4">
        <v>7500</v>
      </c>
      <c r="G1432" s="4">
        <v>0</v>
      </c>
      <c r="H1432" s="4">
        <v>0</v>
      </c>
      <c r="I1432" s="4">
        <v>0</v>
      </c>
      <c r="J1432" s="4">
        <v>0</v>
      </c>
    </row>
    <row r="1433" spans="1:10">
      <c r="A1433" s="3" t="s">
        <v>174</v>
      </c>
      <c r="B1433" s="3" t="s">
        <v>11</v>
      </c>
      <c r="C1433" s="3" t="s">
        <v>29</v>
      </c>
      <c r="D1433" s="3">
        <v>1.1000000000000001</v>
      </c>
      <c r="E1433" s="3" t="s">
        <v>31</v>
      </c>
      <c r="F1433" s="4">
        <v>5000</v>
      </c>
      <c r="G1433" s="4">
        <v>0</v>
      </c>
      <c r="H1433" s="4">
        <v>0</v>
      </c>
      <c r="I1433" s="4">
        <v>347</v>
      </c>
      <c r="J1433" s="4">
        <v>347</v>
      </c>
    </row>
    <row r="1434" spans="1:10">
      <c r="A1434" s="3" t="s">
        <v>174</v>
      </c>
      <c r="B1434" s="3" t="s">
        <v>11</v>
      </c>
      <c r="C1434" s="3" t="s">
        <v>71</v>
      </c>
      <c r="D1434" s="3">
        <v>1.1000000000000001</v>
      </c>
      <c r="E1434" s="3" t="s">
        <v>72</v>
      </c>
      <c r="F1434" s="4">
        <v>31200</v>
      </c>
      <c r="G1434" s="4">
        <v>0</v>
      </c>
      <c r="H1434" s="4">
        <v>0</v>
      </c>
      <c r="I1434" s="4">
        <v>0</v>
      </c>
      <c r="J1434" s="4">
        <v>0</v>
      </c>
    </row>
    <row r="1435" spans="1:10">
      <c r="A1435" s="3" t="s">
        <v>175</v>
      </c>
      <c r="B1435" s="3" t="s">
        <v>11</v>
      </c>
      <c r="C1435" s="3" t="s">
        <v>12</v>
      </c>
      <c r="D1435" s="3">
        <v>1.1000000000000001</v>
      </c>
      <c r="E1435" s="3" t="s">
        <v>13</v>
      </c>
      <c r="F1435" s="4">
        <v>100000</v>
      </c>
      <c r="G1435" s="4">
        <v>0</v>
      </c>
      <c r="H1435" s="4">
        <v>0</v>
      </c>
      <c r="I1435" s="4">
        <v>0</v>
      </c>
      <c r="J1435" s="4">
        <v>0</v>
      </c>
    </row>
    <row r="1436" spans="1:10">
      <c r="A1436" s="3" t="s">
        <v>175</v>
      </c>
      <c r="B1436" s="3" t="s">
        <v>11</v>
      </c>
      <c r="C1436" s="3" t="s">
        <v>22</v>
      </c>
      <c r="D1436" s="3">
        <v>1.1000000000000001</v>
      </c>
      <c r="E1436" s="3" t="s">
        <v>23</v>
      </c>
      <c r="F1436" s="4">
        <v>10000</v>
      </c>
      <c r="G1436" s="4">
        <v>0</v>
      </c>
      <c r="H1436" s="4">
        <v>-10000</v>
      </c>
      <c r="I1436" s="4">
        <v>0</v>
      </c>
      <c r="J1436" s="4">
        <v>0</v>
      </c>
    </row>
    <row r="1437" spans="1:10">
      <c r="A1437" s="3" t="s">
        <v>176</v>
      </c>
      <c r="B1437" s="3" t="s">
        <v>11</v>
      </c>
      <c r="C1437" s="3" t="s">
        <v>12</v>
      </c>
      <c r="D1437" s="3">
        <v>1.1000000000000001</v>
      </c>
      <c r="E1437" s="3" t="s">
        <v>13</v>
      </c>
      <c r="F1437" s="4">
        <v>1650000</v>
      </c>
      <c r="G1437" s="4">
        <v>0</v>
      </c>
      <c r="H1437" s="4">
        <v>0</v>
      </c>
      <c r="I1437" s="4">
        <v>362679.03</v>
      </c>
      <c r="J1437" s="4">
        <v>355934.63</v>
      </c>
    </row>
    <row r="1438" spans="1:10">
      <c r="A1438" s="3" t="s">
        <v>176</v>
      </c>
      <c r="B1438" s="3" t="s">
        <v>11</v>
      </c>
      <c r="C1438" s="3" t="s">
        <v>12</v>
      </c>
      <c r="D1438" s="3">
        <v>1.5</v>
      </c>
      <c r="E1438" s="3" t="s">
        <v>13</v>
      </c>
      <c r="F1438" s="4">
        <v>0</v>
      </c>
      <c r="G1438" s="4">
        <v>2000000</v>
      </c>
      <c r="H1438" s="4">
        <v>-245185.14</v>
      </c>
      <c r="I1438" s="4">
        <v>40189.4</v>
      </c>
      <c r="J1438" s="4">
        <v>26808.799999999999</v>
      </c>
    </row>
    <row r="1439" spans="1:10">
      <c r="A1439" s="3" t="s">
        <v>176</v>
      </c>
      <c r="B1439" s="3" t="s">
        <v>11</v>
      </c>
      <c r="C1439" s="3" t="s">
        <v>14</v>
      </c>
      <c r="D1439" s="3">
        <v>1.5</v>
      </c>
      <c r="E1439" s="3" t="s">
        <v>15</v>
      </c>
      <c r="F1439" s="4">
        <v>1400000</v>
      </c>
      <c r="G1439" s="4">
        <v>0</v>
      </c>
      <c r="H1439" s="4">
        <v>-700000</v>
      </c>
      <c r="I1439" s="4">
        <v>0</v>
      </c>
      <c r="J1439" s="4">
        <v>0</v>
      </c>
    </row>
    <row r="1440" spans="1:10">
      <c r="A1440" s="3" t="s">
        <v>176</v>
      </c>
      <c r="B1440" s="3" t="s">
        <v>11</v>
      </c>
      <c r="C1440" s="3" t="s">
        <v>22</v>
      </c>
      <c r="D1440" s="3">
        <v>1.1000000000000001</v>
      </c>
      <c r="E1440" s="3" t="s">
        <v>23</v>
      </c>
      <c r="F1440" s="4">
        <v>10000</v>
      </c>
      <c r="G1440" s="4">
        <v>0</v>
      </c>
      <c r="H1440" s="4">
        <v>-10000</v>
      </c>
      <c r="I1440" s="4">
        <v>0</v>
      </c>
      <c r="J1440" s="4">
        <v>0</v>
      </c>
    </row>
    <row r="1441" spans="1:10">
      <c r="A1441" s="3" t="s">
        <v>176</v>
      </c>
      <c r="B1441" s="3" t="s">
        <v>11</v>
      </c>
      <c r="C1441" s="3" t="s">
        <v>29</v>
      </c>
      <c r="D1441" s="3">
        <v>1.1000000000000001</v>
      </c>
      <c r="E1441" s="3" t="s">
        <v>31</v>
      </c>
      <c r="F1441" s="4">
        <v>118000</v>
      </c>
      <c r="G1441" s="4">
        <v>0</v>
      </c>
      <c r="H1441" s="4">
        <v>0</v>
      </c>
      <c r="I1441" s="4">
        <v>46353.94</v>
      </c>
      <c r="J1441" s="4">
        <v>46353.94</v>
      </c>
    </row>
    <row r="1442" spans="1:10">
      <c r="A1442" s="3" t="s">
        <v>176</v>
      </c>
      <c r="B1442" s="3" t="s">
        <v>11</v>
      </c>
      <c r="C1442" s="3" t="s">
        <v>29</v>
      </c>
      <c r="D1442" s="3">
        <v>2.5</v>
      </c>
      <c r="E1442" s="3" t="s">
        <v>31</v>
      </c>
      <c r="F1442" s="4">
        <v>0</v>
      </c>
      <c r="G1442" s="4">
        <v>1705000</v>
      </c>
      <c r="H1442" s="4">
        <v>-480000</v>
      </c>
      <c r="I1442" s="4">
        <v>1211840.01</v>
      </c>
      <c r="J1442" s="4">
        <v>0</v>
      </c>
    </row>
    <row r="1443" spans="1:10">
      <c r="A1443" s="3" t="s">
        <v>176</v>
      </c>
      <c r="B1443" s="3" t="s">
        <v>11</v>
      </c>
      <c r="C1443" s="3" t="s">
        <v>34</v>
      </c>
      <c r="D1443" s="3">
        <v>1.1000000000000001</v>
      </c>
      <c r="E1443" s="3" t="s">
        <v>35</v>
      </c>
      <c r="F1443" s="4">
        <v>30000</v>
      </c>
      <c r="G1443" s="4">
        <v>0</v>
      </c>
      <c r="H1443" s="4">
        <v>0</v>
      </c>
      <c r="I1443" s="4">
        <v>12025.2</v>
      </c>
      <c r="J1443" s="4">
        <v>12025.2</v>
      </c>
    </row>
    <row r="1444" spans="1:10">
      <c r="A1444" s="3" t="s">
        <v>176</v>
      </c>
      <c r="B1444" s="3" t="s">
        <v>11</v>
      </c>
      <c r="C1444" s="3" t="s">
        <v>37</v>
      </c>
      <c r="D1444" s="3">
        <v>1.1000000000000001</v>
      </c>
      <c r="E1444" s="3" t="s">
        <v>39</v>
      </c>
      <c r="F1444" s="4">
        <v>29000</v>
      </c>
      <c r="G1444" s="4">
        <v>600000</v>
      </c>
      <c r="H1444" s="4">
        <v>-600000</v>
      </c>
      <c r="I1444" s="4">
        <v>8876.9</v>
      </c>
      <c r="J1444" s="4">
        <v>8876.9</v>
      </c>
    </row>
    <row r="1445" spans="1:10">
      <c r="A1445" s="3" t="s">
        <v>176</v>
      </c>
      <c r="B1445" s="3" t="s">
        <v>11</v>
      </c>
      <c r="C1445" s="3" t="s">
        <v>37</v>
      </c>
      <c r="D1445" s="3">
        <v>1.1000000000000001</v>
      </c>
      <c r="E1445" s="3" t="s">
        <v>48</v>
      </c>
      <c r="F1445" s="4">
        <v>250000</v>
      </c>
      <c r="G1445" s="4">
        <v>240000</v>
      </c>
      <c r="H1445" s="4">
        <v>-240000</v>
      </c>
      <c r="I1445" s="4">
        <v>41699.49</v>
      </c>
      <c r="J1445" s="4">
        <v>41699.49</v>
      </c>
    </row>
    <row r="1446" spans="1:10">
      <c r="A1446" s="3" t="s">
        <v>176</v>
      </c>
      <c r="B1446" s="3" t="s">
        <v>11</v>
      </c>
      <c r="C1446" s="3" t="s">
        <v>54</v>
      </c>
      <c r="D1446" s="3">
        <v>1.1000000000000001</v>
      </c>
      <c r="E1446" s="3" t="s">
        <v>55</v>
      </c>
      <c r="F1446" s="4">
        <v>145000</v>
      </c>
      <c r="G1446" s="4">
        <v>0</v>
      </c>
      <c r="H1446" s="4">
        <v>0</v>
      </c>
      <c r="I1446" s="4">
        <v>144222.35999999999</v>
      </c>
      <c r="J1446" s="4">
        <v>143769.35</v>
      </c>
    </row>
    <row r="1447" spans="1:10">
      <c r="A1447" s="3" t="s">
        <v>176</v>
      </c>
      <c r="B1447" s="3" t="s">
        <v>11</v>
      </c>
      <c r="C1447" s="3" t="s">
        <v>58</v>
      </c>
      <c r="D1447" s="3">
        <v>1.1000000000000001</v>
      </c>
      <c r="E1447" s="3" t="s">
        <v>59</v>
      </c>
      <c r="F1447" s="4">
        <v>0</v>
      </c>
      <c r="G1447" s="4">
        <v>1600000</v>
      </c>
      <c r="H1447" s="4">
        <v>0</v>
      </c>
      <c r="I1447" s="4">
        <v>340573.66</v>
      </c>
      <c r="J1447" s="4">
        <v>340573.66</v>
      </c>
    </row>
    <row r="1448" spans="1:10">
      <c r="A1448" s="3" t="s">
        <v>176</v>
      </c>
      <c r="B1448" s="3" t="s">
        <v>11</v>
      </c>
      <c r="C1448" s="3" t="s">
        <v>62</v>
      </c>
      <c r="D1448" s="3">
        <v>1.1000000000000001</v>
      </c>
      <c r="E1448" s="3" t="s">
        <v>64</v>
      </c>
      <c r="F1448" s="4">
        <v>600000</v>
      </c>
      <c r="G1448" s="4">
        <v>0</v>
      </c>
      <c r="H1448" s="4">
        <v>-300000</v>
      </c>
      <c r="I1448" s="4">
        <v>226918.14</v>
      </c>
      <c r="J1448" s="4">
        <v>224018.14</v>
      </c>
    </row>
    <row r="1449" spans="1:10">
      <c r="A1449" s="3" t="s">
        <v>176</v>
      </c>
      <c r="B1449" s="3" t="s">
        <v>11</v>
      </c>
      <c r="C1449" s="3" t="s">
        <v>62</v>
      </c>
      <c r="D1449" s="3">
        <v>1.5</v>
      </c>
      <c r="E1449" s="3" t="s">
        <v>64</v>
      </c>
      <c r="F1449" s="4">
        <v>0</v>
      </c>
      <c r="G1449" s="4">
        <v>100000</v>
      </c>
      <c r="H1449" s="4">
        <v>0</v>
      </c>
      <c r="I1449" s="4">
        <v>0</v>
      </c>
      <c r="J1449" s="4">
        <v>0</v>
      </c>
    </row>
    <row r="1450" spans="1:10">
      <c r="A1450" s="3" t="s">
        <v>176</v>
      </c>
      <c r="B1450" s="3" t="s">
        <v>11</v>
      </c>
      <c r="C1450" s="3" t="s">
        <v>65</v>
      </c>
      <c r="D1450" s="3">
        <v>1.1000000000000001</v>
      </c>
      <c r="E1450" s="3" t="s">
        <v>66</v>
      </c>
      <c r="F1450" s="4">
        <v>2000000</v>
      </c>
      <c r="G1450" s="4">
        <v>0</v>
      </c>
      <c r="H1450" s="4">
        <v>-61036.32</v>
      </c>
      <c r="I1450" s="4">
        <v>1665959.81</v>
      </c>
      <c r="J1450" s="4">
        <v>1663457.03</v>
      </c>
    </row>
    <row r="1451" spans="1:10">
      <c r="A1451" s="3" t="s">
        <v>176</v>
      </c>
      <c r="B1451" s="3" t="s">
        <v>11</v>
      </c>
      <c r="C1451" s="3" t="s">
        <v>65</v>
      </c>
      <c r="D1451" s="3">
        <v>1.5</v>
      </c>
      <c r="E1451" s="3" t="s">
        <v>66</v>
      </c>
      <c r="F1451" s="4">
        <v>0</v>
      </c>
      <c r="G1451" s="4">
        <v>1411246.2</v>
      </c>
      <c r="H1451" s="4">
        <v>-1400000</v>
      </c>
      <c r="I1451" s="4">
        <v>10440</v>
      </c>
      <c r="J1451" s="4">
        <v>10440</v>
      </c>
    </row>
    <row r="1452" spans="1:10">
      <c r="A1452" s="3" t="s">
        <v>176</v>
      </c>
      <c r="B1452" s="3" t="s">
        <v>11</v>
      </c>
      <c r="C1452" s="3" t="s">
        <v>67</v>
      </c>
      <c r="D1452" s="3">
        <v>1.1000000000000001</v>
      </c>
      <c r="E1452" s="3" t="s">
        <v>68</v>
      </c>
      <c r="F1452" s="4">
        <v>450000</v>
      </c>
      <c r="G1452" s="4">
        <v>0</v>
      </c>
      <c r="H1452" s="4">
        <v>0</v>
      </c>
      <c r="I1452" s="4">
        <v>1740</v>
      </c>
      <c r="J1452" s="4">
        <v>1740</v>
      </c>
    </row>
    <row r="1453" spans="1:10">
      <c r="A1453" s="3" t="s">
        <v>176</v>
      </c>
      <c r="B1453" s="3" t="s">
        <v>11</v>
      </c>
      <c r="C1453" s="3" t="s">
        <v>71</v>
      </c>
      <c r="D1453" s="3">
        <v>1.1000000000000001</v>
      </c>
      <c r="E1453" s="3" t="s">
        <v>72</v>
      </c>
      <c r="F1453" s="4">
        <v>150000</v>
      </c>
      <c r="G1453" s="4">
        <v>342000</v>
      </c>
      <c r="H1453" s="4">
        <v>0</v>
      </c>
      <c r="I1453" s="4">
        <v>95406.96</v>
      </c>
      <c r="J1453" s="4">
        <v>95406.96</v>
      </c>
    </row>
    <row r="1454" spans="1:10">
      <c r="A1454" s="3" t="s">
        <v>176</v>
      </c>
      <c r="B1454" s="3" t="s">
        <v>11</v>
      </c>
      <c r="C1454" s="3" t="s">
        <v>71</v>
      </c>
      <c r="D1454" s="3">
        <v>1.5</v>
      </c>
      <c r="E1454" s="3" t="s">
        <v>72</v>
      </c>
      <c r="F1454" s="4">
        <v>0</v>
      </c>
      <c r="G1454" s="4">
        <v>750000</v>
      </c>
      <c r="H1454" s="4">
        <v>0</v>
      </c>
      <c r="I1454" s="4">
        <v>0</v>
      </c>
      <c r="J1454" s="4">
        <v>0</v>
      </c>
    </row>
    <row r="1455" spans="1:10">
      <c r="A1455" s="3" t="s">
        <v>176</v>
      </c>
      <c r="B1455" s="3" t="s">
        <v>11</v>
      </c>
      <c r="C1455" s="3" t="s">
        <v>80</v>
      </c>
      <c r="D1455" s="3">
        <v>1.1000000000000001</v>
      </c>
      <c r="E1455" s="3" t="s">
        <v>81</v>
      </c>
      <c r="F1455" s="4">
        <v>800000</v>
      </c>
      <c r="G1455" s="4">
        <v>300000</v>
      </c>
      <c r="H1455" s="4">
        <v>0</v>
      </c>
      <c r="I1455" s="4">
        <v>790387.93</v>
      </c>
      <c r="J1455" s="4">
        <v>790387.93</v>
      </c>
    </row>
    <row r="1456" spans="1:10">
      <c r="A1456" s="3" t="s">
        <v>176</v>
      </c>
      <c r="B1456" s="3" t="s">
        <v>11</v>
      </c>
      <c r="C1456" s="3" t="s">
        <v>80</v>
      </c>
      <c r="D1456" s="3">
        <v>2.6</v>
      </c>
      <c r="E1456" s="3" t="s">
        <v>81</v>
      </c>
      <c r="F1456" s="4">
        <v>0</v>
      </c>
      <c r="G1456" s="4">
        <v>70000</v>
      </c>
      <c r="H1456" s="4">
        <v>0</v>
      </c>
      <c r="I1456" s="4">
        <v>0</v>
      </c>
      <c r="J1456" s="4">
        <v>0</v>
      </c>
    </row>
    <row r="1457" spans="1:10">
      <c r="A1457" s="3" t="s">
        <v>177</v>
      </c>
      <c r="B1457" s="3" t="s">
        <v>11</v>
      </c>
      <c r="C1457" s="3" t="s">
        <v>12</v>
      </c>
      <c r="D1457" s="3">
        <v>1.1000000000000001</v>
      </c>
      <c r="E1457" s="3" t="s">
        <v>13</v>
      </c>
      <c r="F1457" s="4">
        <v>50000</v>
      </c>
      <c r="G1457" s="4">
        <v>0</v>
      </c>
      <c r="H1457" s="4">
        <v>0</v>
      </c>
      <c r="I1457" s="4">
        <v>0</v>
      </c>
      <c r="J1457" s="4">
        <v>0</v>
      </c>
    </row>
    <row r="1458" spans="1:10">
      <c r="A1458" s="3" t="s">
        <v>177</v>
      </c>
      <c r="B1458" s="3" t="s">
        <v>11</v>
      </c>
      <c r="C1458" s="3" t="s">
        <v>14</v>
      </c>
      <c r="D1458" s="3">
        <v>1.5</v>
      </c>
      <c r="E1458" s="3" t="s">
        <v>15</v>
      </c>
      <c r="F1458" s="4">
        <v>700000</v>
      </c>
      <c r="G1458" s="4">
        <v>0</v>
      </c>
      <c r="H1458" s="4">
        <v>-700000</v>
      </c>
      <c r="I1458" s="4">
        <v>0</v>
      </c>
      <c r="J1458" s="4">
        <v>0</v>
      </c>
    </row>
    <row r="1459" spans="1:10">
      <c r="A1459" s="3" t="s">
        <v>177</v>
      </c>
      <c r="B1459" s="3" t="s">
        <v>11</v>
      </c>
      <c r="C1459" s="3" t="s">
        <v>17</v>
      </c>
      <c r="D1459" s="3">
        <v>1.1000000000000001</v>
      </c>
      <c r="E1459" s="3" t="s">
        <v>18</v>
      </c>
      <c r="F1459" s="4">
        <v>12000</v>
      </c>
      <c r="G1459" s="4">
        <v>0</v>
      </c>
      <c r="H1459" s="4">
        <v>0</v>
      </c>
      <c r="I1459" s="4">
        <v>0</v>
      </c>
      <c r="J1459" s="4">
        <v>0</v>
      </c>
    </row>
    <row r="1460" spans="1:10">
      <c r="A1460" s="3" t="s">
        <v>177</v>
      </c>
      <c r="B1460" s="3" t="s">
        <v>11</v>
      </c>
      <c r="C1460" s="3" t="s">
        <v>29</v>
      </c>
      <c r="D1460" s="3">
        <v>1.1000000000000001</v>
      </c>
      <c r="E1460" s="3" t="s">
        <v>31</v>
      </c>
      <c r="F1460" s="4">
        <v>20000</v>
      </c>
      <c r="G1460" s="4">
        <v>0</v>
      </c>
      <c r="H1460" s="4">
        <v>0</v>
      </c>
      <c r="I1460" s="4">
        <v>0</v>
      </c>
      <c r="J1460" s="4">
        <v>0</v>
      </c>
    </row>
    <row r="1461" spans="1:10">
      <c r="A1461" s="3" t="s">
        <v>178</v>
      </c>
      <c r="B1461" s="3" t="s">
        <v>11</v>
      </c>
      <c r="C1461" s="3" t="s">
        <v>65</v>
      </c>
      <c r="D1461" s="3">
        <v>1.1000000000000001</v>
      </c>
      <c r="E1461" s="3" t="s">
        <v>66</v>
      </c>
      <c r="F1461" s="4">
        <v>13000</v>
      </c>
      <c r="G1461" s="4">
        <v>0</v>
      </c>
      <c r="H1461" s="4">
        <v>0</v>
      </c>
      <c r="I1461" s="4">
        <v>0</v>
      </c>
      <c r="J1461" s="4">
        <v>0</v>
      </c>
    </row>
    <row r="1462" spans="1:10">
      <c r="A1462" s="3" t="s">
        <v>179</v>
      </c>
      <c r="B1462" s="3" t="s">
        <v>11</v>
      </c>
      <c r="C1462" s="3" t="s">
        <v>12</v>
      </c>
      <c r="D1462" s="3">
        <v>1.1000000000000001</v>
      </c>
      <c r="E1462" s="3" t="s">
        <v>13</v>
      </c>
      <c r="F1462" s="4">
        <v>92000</v>
      </c>
      <c r="G1462" s="4">
        <v>0</v>
      </c>
      <c r="H1462" s="4">
        <v>0</v>
      </c>
      <c r="I1462" s="4">
        <v>21671.39</v>
      </c>
      <c r="J1462" s="4">
        <v>21671.39</v>
      </c>
    </row>
    <row r="1463" spans="1:10">
      <c r="A1463" s="3" t="s">
        <v>179</v>
      </c>
      <c r="B1463" s="3" t="s">
        <v>11</v>
      </c>
      <c r="C1463" s="3" t="s">
        <v>12</v>
      </c>
      <c r="D1463" s="3">
        <v>1.5</v>
      </c>
      <c r="E1463" s="3" t="s">
        <v>13</v>
      </c>
      <c r="F1463" s="4">
        <v>0</v>
      </c>
      <c r="G1463" s="4">
        <v>310000</v>
      </c>
      <c r="H1463" s="4">
        <v>0</v>
      </c>
      <c r="I1463" s="4">
        <v>132345.24</v>
      </c>
      <c r="J1463" s="4">
        <v>100763.66</v>
      </c>
    </row>
    <row r="1464" spans="1:10">
      <c r="A1464" s="3" t="s">
        <v>179</v>
      </c>
      <c r="B1464" s="3" t="s">
        <v>11</v>
      </c>
      <c r="C1464" s="3" t="s">
        <v>22</v>
      </c>
      <c r="D1464" s="3">
        <v>1.1000000000000001</v>
      </c>
      <c r="E1464" s="3" t="s">
        <v>23</v>
      </c>
      <c r="F1464" s="4">
        <v>11000</v>
      </c>
      <c r="G1464" s="4">
        <v>0</v>
      </c>
      <c r="H1464" s="4">
        <v>0</v>
      </c>
      <c r="I1464" s="4">
        <v>2761</v>
      </c>
      <c r="J1464" s="4">
        <v>1505</v>
      </c>
    </row>
    <row r="1465" spans="1:10">
      <c r="A1465" s="3" t="s">
        <v>179</v>
      </c>
      <c r="B1465" s="3" t="s">
        <v>11</v>
      </c>
      <c r="C1465" s="3" t="s">
        <v>24</v>
      </c>
      <c r="D1465" s="3">
        <v>1.5</v>
      </c>
      <c r="E1465" s="3" t="s">
        <v>25</v>
      </c>
      <c r="F1465" s="4">
        <v>0</v>
      </c>
      <c r="G1465" s="4">
        <v>50000</v>
      </c>
      <c r="H1465" s="4">
        <v>0</v>
      </c>
      <c r="I1465" s="4">
        <v>0</v>
      </c>
      <c r="J1465" s="4">
        <v>0</v>
      </c>
    </row>
    <row r="1466" spans="1:10">
      <c r="A1466" s="3" t="s">
        <v>179</v>
      </c>
      <c r="B1466" s="3" t="s">
        <v>11</v>
      </c>
      <c r="C1466" s="3" t="s">
        <v>29</v>
      </c>
      <c r="D1466" s="3">
        <v>1.1000000000000001</v>
      </c>
      <c r="E1466" s="3" t="s">
        <v>31</v>
      </c>
      <c r="F1466" s="4">
        <v>45000</v>
      </c>
      <c r="G1466" s="4">
        <v>0</v>
      </c>
      <c r="H1466" s="4">
        <v>0</v>
      </c>
      <c r="I1466" s="4">
        <v>0</v>
      </c>
      <c r="J1466" s="4">
        <v>0</v>
      </c>
    </row>
    <row r="1467" spans="1:10">
      <c r="A1467" s="3" t="s">
        <v>179</v>
      </c>
      <c r="B1467" s="3" t="s">
        <v>11</v>
      </c>
      <c r="C1467" s="3" t="s">
        <v>37</v>
      </c>
      <c r="D1467" s="3">
        <v>1.1000000000000001</v>
      </c>
      <c r="E1467" s="3" t="s">
        <v>46</v>
      </c>
      <c r="F1467" s="4">
        <v>10000</v>
      </c>
      <c r="G1467" s="4">
        <v>0</v>
      </c>
      <c r="H1467" s="4">
        <v>0</v>
      </c>
      <c r="I1467" s="4">
        <v>0</v>
      </c>
      <c r="J1467" s="4">
        <v>0</v>
      </c>
    </row>
    <row r="1468" spans="1:10">
      <c r="A1468" s="3" t="s">
        <v>179</v>
      </c>
      <c r="B1468" s="3" t="s">
        <v>11</v>
      </c>
      <c r="C1468" s="3" t="s">
        <v>51</v>
      </c>
      <c r="D1468" s="3">
        <v>1.1000000000000001</v>
      </c>
      <c r="E1468" s="3" t="s">
        <v>52</v>
      </c>
      <c r="F1468" s="4">
        <v>5000</v>
      </c>
      <c r="G1468" s="4">
        <v>0</v>
      </c>
      <c r="H1468" s="4">
        <v>0</v>
      </c>
      <c r="I1468" s="4">
        <v>0</v>
      </c>
      <c r="J1468" s="4">
        <v>0</v>
      </c>
    </row>
    <row r="1469" spans="1:10">
      <c r="A1469" s="3" t="s">
        <v>179</v>
      </c>
      <c r="B1469" s="3" t="s">
        <v>11</v>
      </c>
      <c r="C1469" s="3" t="s">
        <v>71</v>
      </c>
      <c r="D1469" s="3">
        <v>1.1000000000000001</v>
      </c>
      <c r="E1469" s="3" t="s">
        <v>72</v>
      </c>
      <c r="F1469" s="4">
        <v>25000</v>
      </c>
      <c r="G1469" s="4">
        <v>37400</v>
      </c>
      <c r="H1469" s="4">
        <v>0</v>
      </c>
      <c r="I1469" s="4">
        <v>0</v>
      </c>
      <c r="J1469" s="4">
        <v>0</v>
      </c>
    </row>
    <row r="1470" spans="1:10">
      <c r="A1470" s="3" t="s">
        <v>179</v>
      </c>
      <c r="B1470" s="3" t="s">
        <v>11</v>
      </c>
      <c r="C1470" s="3" t="s">
        <v>80</v>
      </c>
      <c r="D1470" s="3">
        <v>1.1000000000000001</v>
      </c>
      <c r="E1470" s="3" t="s">
        <v>81</v>
      </c>
      <c r="F1470" s="4">
        <v>30000</v>
      </c>
      <c r="G1470" s="4">
        <v>0</v>
      </c>
      <c r="H1470" s="4">
        <v>0</v>
      </c>
      <c r="I1470" s="4">
        <v>200</v>
      </c>
      <c r="J1470" s="4">
        <v>200</v>
      </c>
    </row>
    <row r="1471" spans="1:10">
      <c r="A1471" s="3" t="s">
        <v>180</v>
      </c>
      <c r="B1471" s="3" t="s">
        <v>11</v>
      </c>
      <c r="C1471" s="3" t="s">
        <v>24</v>
      </c>
      <c r="D1471" s="3">
        <v>1.1000000000000001</v>
      </c>
      <c r="E1471" s="3" t="s">
        <v>25</v>
      </c>
      <c r="F1471" s="4">
        <v>20000000</v>
      </c>
      <c r="G1471" s="4">
        <v>0</v>
      </c>
      <c r="H1471" s="4">
        <v>-5890000</v>
      </c>
      <c r="I1471" s="4">
        <v>13783689.17</v>
      </c>
      <c r="J1471" s="4">
        <v>13783689.17</v>
      </c>
    </row>
    <row r="1472" spans="1:10">
      <c r="A1472" s="3" t="s">
        <v>180</v>
      </c>
      <c r="B1472" s="3" t="s">
        <v>11</v>
      </c>
      <c r="C1472" s="3" t="s">
        <v>24</v>
      </c>
      <c r="D1472" s="3">
        <v>2.5</v>
      </c>
      <c r="E1472" s="3" t="s">
        <v>25</v>
      </c>
      <c r="F1472" s="4">
        <v>12000000</v>
      </c>
      <c r="G1472" s="4">
        <v>0</v>
      </c>
      <c r="H1472" s="4">
        <v>0</v>
      </c>
      <c r="I1472" s="4">
        <v>11858565.77</v>
      </c>
      <c r="J1472" s="4">
        <v>11671534.57</v>
      </c>
    </row>
    <row r="1473" spans="1:10">
      <c r="A1473" s="3" t="s">
        <v>180</v>
      </c>
      <c r="B1473" s="3" t="s">
        <v>11</v>
      </c>
      <c r="C1473" s="3" t="s">
        <v>27</v>
      </c>
      <c r="D1473" s="3">
        <v>1.1000000000000001</v>
      </c>
      <c r="E1473" s="3" t="s">
        <v>28</v>
      </c>
      <c r="F1473" s="4">
        <v>15000</v>
      </c>
      <c r="G1473" s="4">
        <v>0</v>
      </c>
      <c r="H1473" s="4">
        <v>0</v>
      </c>
      <c r="I1473" s="4">
        <v>0</v>
      </c>
      <c r="J1473" s="4">
        <v>0</v>
      </c>
    </row>
    <row r="1474" spans="1:10">
      <c r="A1474" s="3" t="s">
        <v>180</v>
      </c>
      <c r="B1474" s="3" t="s">
        <v>11</v>
      </c>
      <c r="C1474" s="3" t="s">
        <v>29</v>
      </c>
      <c r="D1474" s="3">
        <v>2.5</v>
      </c>
      <c r="E1474" s="3" t="s">
        <v>31</v>
      </c>
      <c r="F1474" s="4">
        <v>50000</v>
      </c>
      <c r="G1474" s="4">
        <v>0</v>
      </c>
      <c r="H1474" s="4">
        <v>-50000</v>
      </c>
      <c r="I1474" s="4">
        <v>0</v>
      </c>
      <c r="J1474" s="4">
        <v>0</v>
      </c>
    </row>
    <row r="1475" spans="1:10">
      <c r="A1475" s="3" t="s">
        <v>180</v>
      </c>
      <c r="B1475" s="3" t="s">
        <v>11</v>
      </c>
      <c r="C1475" s="3" t="s">
        <v>37</v>
      </c>
      <c r="D1475" s="3">
        <v>1.1000000000000001</v>
      </c>
      <c r="E1475" s="3" t="s">
        <v>43</v>
      </c>
      <c r="F1475" s="4">
        <v>15000</v>
      </c>
      <c r="G1475" s="4">
        <v>0</v>
      </c>
      <c r="H1475" s="4">
        <v>0</v>
      </c>
      <c r="I1475" s="4">
        <v>0</v>
      </c>
      <c r="J1475" s="4">
        <v>0</v>
      </c>
    </row>
    <row r="1476" spans="1:10">
      <c r="A1476" s="3" t="s">
        <v>180</v>
      </c>
      <c r="B1476" s="3" t="s">
        <v>11</v>
      </c>
      <c r="C1476" s="3" t="s">
        <v>37</v>
      </c>
      <c r="D1476" s="3">
        <v>1.1000000000000001</v>
      </c>
      <c r="E1476" s="3" t="s">
        <v>39</v>
      </c>
      <c r="F1476" s="4">
        <v>15000</v>
      </c>
      <c r="G1476" s="4">
        <v>0</v>
      </c>
      <c r="H1476" s="4">
        <v>0</v>
      </c>
      <c r="I1476" s="4">
        <v>118</v>
      </c>
      <c r="J1476" s="4">
        <v>118</v>
      </c>
    </row>
    <row r="1477" spans="1:10">
      <c r="A1477" s="3" t="s">
        <v>181</v>
      </c>
      <c r="B1477" s="3" t="s">
        <v>11</v>
      </c>
      <c r="C1477" s="3" t="s">
        <v>19</v>
      </c>
      <c r="D1477" s="3">
        <v>1.1000000000000001</v>
      </c>
      <c r="E1477" s="3" t="s">
        <v>21</v>
      </c>
      <c r="F1477" s="4">
        <v>0</v>
      </c>
      <c r="G1477" s="4">
        <v>4190000</v>
      </c>
      <c r="H1477" s="4">
        <v>0</v>
      </c>
      <c r="I1477" s="4">
        <v>0</v>
      </c>
      <c r="J1477" s="4">
        <v>0</v>
      </c>
    </row>
    <row r="1478" spans="1:10">
      <c r="A1478" s="3" t="s">
        <v>182</v>
      </c>
      <c r="B1478" s="3" t="s">
        <v>11</v>
      </c>
      <c r="C1478" s="3" t="s">
        <v>24</v>
      </c>
      <c r="D1478" s="3">
        <v>1.1000000000000001</v>
      </c>
      <c r="E1478" s="3" t="s">
        <v>25</v>
      </c>
      <c r="F1478" s="4">
        <v>2500</v>
      </c>
      <c r="G1478" s="4">
        <v>0</v>
      </c>
      <c r="H1478" s="4">
        <v>0</v>
      </c>
      <c r="I1478" s="4">
        <v>0</v>
      </c>
      <c r="J1478" s="4">
        <v>0</v>
      </c>
    </row>
    <row r="1479" spans="1:10">
      <c r="A1479" s="3" t="s">
        <v>183</v>
      </c>
      <c r="B1479" s="3" t="s">
        <v>11</v>
      </c>
      <c r="C1479" s="3" t="s">
        <v>12</v>
      </c>
      <c r="D1479" s="3">
        <v>1.1000000000000001</v>
      </c>
      <c r="E1479" s="3" t="s">
        <v>13</v>
      </c>
      <c r="F1479" s="4">
        <v>10000</v>
      </c>
      <c r="G1479" s="4">
        <v>0</v>
      </c>
      <c r="H1479" s="4">
        <v>0</v>
      </c>
      <c r="I1479" s="4">
        <v>0</v>
      </c>
      <c r="J1479" s="4">
        <v>0</v>
      </c>
    </row>
    <row r="1480" spans="1:10">
      <c r="A1480" s="3" t="s">
        <v>183</v>
      </c>
      <c r="B1480" s="3" t="s">
        <v>11</v>
      </c>
      <c r="C1480" s="3" t="s">
        <v>27</v>
      </c>
      <c r="D1480" s="3">
        <v>1.1000000000000001</v>
      </c>
      <c r="E1480" s="3" t="s">
        <v>28</v>
      </c>
      <c r="F1480" s="4">
        <v>20000</v>
      </c>
      <c r="G1480" s="4">
        <v>0</v>
      </c>
      <c r="H1480" s="4">
        <v>0</v>
      </c>
      <c r="I1480" s="4">
        <v>0</v>
      </c>
      <c r="J1480" s="4">
        <v>0</v>
      </c>
    </row>
    <row r="1481" spans="1:10">
      <c r="A1481" s="3" t="s">
        <v>183</v>
      </c>
      <c r="B1481" s="3" t="s">
        <v>11</v>
      </c>
      <c r="C1481" s="3" t="s">
        <v>29</v>
      </c>
      <c r="D1481" s="3">
        <v>1.1000000000000001</v>
      </c>
      <c r="E1481" s="3" t="s">
        <v>31</v>
      </c>
      <c r="F1481" s="4">
        <v>55000</v>
      </c>
      <c r="G1481" s="4">
        <v>0</v>
      </c>
      <c r="H1481" s="4">
        <v>0</v>
      </c>
      <c r="I1481" s="4">
        <v>18613.97</v>
      </c>
      <c r="J1481" s="4">
        <v>12253.23</v>
      </c>
    </row>
    <row r="1482" spans="1:10">
      <c r="A1482" s="3" t="s">
        <v>183</v>
      </c>
      <c r="B1482" s="3" t="s">
        <v>11</v>
      </c>
      <c r="C1482" s="3" t="s">
        <v>37</v>
      </c>
      <c r="D1482" s="3">
        <v>1.1000000000000001</v>
      </c>
      <c r="E1482" s="3" t="s">
        <v>39</v>
      </c>
      <c r="F1482" s="4">
        <v>7000</v>
      </c>
      <c r="G1482" s="4">
        <v>0</v>
      </c>
      <c r="H1482" s="4">
        <v>0</v>
      </c>
      <c r="I1482" s="4">
        <v>0</v>
      </c>
      <c r="J1482" s="4">
        <v>0</v>
      </c>
    </row>
    <row r="1483" spans="1:10">
      <c r="A1483" s="3" t="s">
        <v>183</v>
      </c>
      <c r="B1483" s="3" t="s">
        <v>11</v>
      </c>
      <c r="C1483" s="3" t="s">
        <v>51</v>
      </c>
      <c r="D1483" s="3">
        <v>1.1000000000000001</v>
      </c>
      <c r="E1483" s="3" t="s">
        <v>52</v>
      </c>
      <c r="F1483" s="4">
        <v>3500</v>
      </c>
      <c r="G1483" s="4">
        <v>10000</v>
      </c>
      <c r="H1483" s="4">
        <v>0</v>
      </c>
      <c r="I1483" s="4">
        <v>4950</v>
      </c>
      <c r="J1483" s="4">
        <v>4950</v>
      </c>
    </row>
    <row r="1484" spans="1:10">
      <c r="A1484" s="3" t="s">
        <v>183</v>
      </c>
      <c r="B1484" s="3" t="s">
        <v>11</v>
      </c>
      <c r="C1484" s="3" t="s">
        <v>54</v>
      </c>
      <c r="D1484" s="3">
        <v>1.1000000000000001</v>
      </c>
      <c r="E1484" s="3" t="s">
        <v>55</v>
      </c>
      <c r="F1484" s="4">
        <v>4500</v>
      </c>
      <c r="G1484" s="4">
        <v>0</v>
      </c>
      <c r="H1484" s="4">
        <v>0</v>
      </c>
      <c r="I1484" s="4">
        <v>0</v>
      </c>
      <c r="J1484" s="4">
        <v>0</v>
      </c>
    </row>
    <row r="1485" spans="1:10">
      <c r="A1485" s="3" t="s">
        <v>184</v>
      </c>
      <c r="B1485" s="3" t="s">
        <v>11</v>
      </c>
      <c r="C1485" s="3" t="s">
        <v>12</v>
      </c>
      <c r="D1485" s="3">
        <v>1.5</v>
      </c>
      <c r="E1485" s="3" t="s">
        <v>13</v>
      </c>
      <c r="F1485" s="4">
        <v>181393</v>
      </c>
      <c r="G1485" s="4">
        <v>0</v>
      </c>
      <c r="H1485" s="4">
        <v>0</v>
      </c>
      <c r="I1485" s="4">
        <v>177991.9</v>
      </c>
      <c r="J1485" s="4">
        <v>139695.21</v>
      </c>
    </row>
    <row r="1486" spans="1:10">
      <c r="A1486" s="3" t="s">
        <v>184</v>
      </c>
      <c r="B1486" s="3" t="s">
        <v>11</v>
      </c>
      <c r="C1486" s="3" t="s">
        <v>14</v>
      </c>
      <c r="D1486" s="3">
        <v>1.5</v>
      </c>
      <c r="E1486" s="3" t="s">
        <v>15</v>
      </c>
      <c r="F1486" s="4">
        <v>204925.44</v>
      </c>
      <c r="G1486" s="4">
        <v>17681.669999999998</v>
      </c>
      <c r="H1486" s="4">
        <v>0</v>
      </c>
      <c r="I1486" s="4">
        <v>222607.11</v>
      </c>
      <c r="J1486" s="4">
        <v>195654.21</v>
      </c>
    </row>
    <row r="1487" spans="1:10">
      <c r="A1487" s="3" t="s">
        <v>184</v>
      </c>
      <c r="B1487" s="3" t="s">
        <v>11</v>
      </c>
      <c r="C1487" s="3" t="s">
        <v>17</v>
      </c>
      <c r="D1487" s="3">
        <v>1.5</v>
      </c>
      <c r="E1487" s="3" t="s">
        <v>18</v>
      </c>
      <c r="F1487" s="4">
        <v>70388.34</v>
      </c>
      <c r="G1487" s="4">
        <v>0</v>
      </c>
      <c r="H1487" s="4">
        <v>0</v>
      </c>
      <c r="I1487" s="4">
        <v>58557.01</v>
      </c>
      <c r="J1487" s="4">
        <v>47004.7</v>
      </c>
    </row>
    <row r="1488" spans="1:10">
      <c r="A1488" s="3" t="s">
        <v>184</v>
      </c>
      <c r="B1488" s="3" t="s">
        <v>11</v>
      </c>
      <c r="C1488" s="3" t="s">
        <v>19</v>
      </c>
      <c r="D1488" s="3">
        <v>1.5</v>
      </c>
      <c r="E1488" s="3" t="s">
        <v>20</v>
      </c>
      <c r="F1488" s="4">
        <v>15839.98</v>
      </c>
      <c r="G1488" s="4">
        <v>27500</v>
      </c>
      <c r="H1488" s="4">
        <v>0</v>
      </c>
      <c r="I1488" s="4">
        <v>12966.93</v>
      </c>
      <c r="J1488" s="4">
        <v>10047.91</v>
      </c>
    </row>
    <row r="1489" spans="1:10">
      <c r="A1489" s="3" t="s">
        <v>184</v>
      </c>
      <c r="B1489" s="3" t="s">
        <v>11</v>
      </c>
      <c r="C1489" s="3" t="s">
        <v>19</v>
      </c>
      <c r="D1489" s="3">
        <v>1.5</v>
      </c>
      <c r="E1489" s="3" t="s">
        <v>21</v>
      </c>
      <c r="F1489" s="4">
        <v>40083.279999999999</v>
      </c>
      <c r="G1489" s="4">
        <v>0</v>
      </c>
      <c r="H1489" s="4">
        <v>0</v>
      </c>
      <c r="I1489" s="4">
        <v>40083.279999999999</v>
      </c>
      <c r="J1489" s="4">
        <v>32575.4</v>
      </c>
    </row>
    <row r="1490" spans="1:10">
      <c r="A1490" s="3" t="s">
        <v>184</v>
      </c>
      <c r="B1490" s="3" t="s">
        <v>11</v>
      </c>
      <c r="C1490" s="3" t="s">
        <v>22</v>
      </c>
      <c r="D1490" s="3">
        <v>1.5</v>
      </c>
      <c r="E1490" s="3" t="s">
        <v>23</v>
      </c>
      <c r="F1490" s="4">
        <v>103870.63</v>
      </c>
      <c r="G1490" s="4">
        <v>0</v>
      </c>
      <c r="H1490" s="4">
        <v>0</v>
      </c>
      <c r="I1490" s="4">
        <v>85053.75</v>
      </c>
      <c r="J1490" s="4">
        <v>67260.03</v>
      </c>
    </row>
    <row r="1491" spans="1:10">
      <c r="A1491" s="3" t="s">
        <v>184</v>
      </c>
      <c r="B1491" s="3" t="s">
        <v>11</v>
      </c>
      <c r="C1491" s="3" t="s">
        <v>24</v>
      </c>
      <c r="D1491" s="3">
        <v>1.1000000000000001</v>
      </c>
      <c r="E1491" s="3" t="s">
        <v>26</v>
      </c>
      <c r="F1491" s="4">
        <v>0</v>
      </c>
      <c r="G1491" s="4">
        <v>120000</v>
      </c>
      <c r="H1491" s="4">
        <v>-61596.55</v>
      </c>
      <c r="I1491" s="4">
        <v>35844.14</v>
      </c>
      <c r="J1491" s="4">
        <v>0</v>
      </c>
    </row>
    <row r="1492" spans="1:10">
      <c r="A1492" s="3" t="s">
        <v>184</v>
      </c>
      <c r="B1492" s="3" t="s">
        <v>11</v>
      </c>
      <c r="C1492" s="3" t="s">
        <v>24</v>
      </c>
      <c r="D1492" s="3">
        <v>1.5</v>
      </c>
      <c r="E1492" s="3" t="s">
        <v>25</v>
      </c>
      <c r="F1492" s="4">
        <v>276027.24</v>
      </c>
      <c r="G1492" s="4">
        <v>0</v>
      </c>
      <c r="H1492" s="4">
        <v>-20000</v>
      </c>
      <c r="I1492" s="4">
        <v>256027.24</v>
      </c>
      <c r="J1492" s="4">
        <v>213069.93</v>
      </c>
    </row>
    <row r="1493" spans="1:10">
      <c r="A1493" s="3" t="s">
        <v>184</v>
      </c>
      <c r="B1493" s="3" t="s">
        <v>11</v>
      </c>
      <c r="C1493" s="3" t="s">
        <v>24</v>
      </c>
      <c r="D1493" s="3">
        <v>1.5</v>
      </c>
      <c r="E1493" s="3" t="s">
        <v>26</v>
      </c>
      <c r="F1493" s="4">
        <v>29980.37</v>
      </c>
      <c r="G1493" s="4">
        <v>0</v>
      </c>
      <c r="H1493" s="4">
        <v>0</v>
      </c>
      <c r="I1493" s="4">
        <v>29980.37</v>
      </c>
      <c r="J1493" s="4">
        <v>24535.7</v>
      </c>
    </row>
    <row r="1494" spans="1:10">
      <c r="A1494" s="3" t="s">
        <v>184</v>
      </c>
      <c r="B1494" s="3" t="s">
        <v>11</v>
      </c>
      <c r="C1494" s="3" t="s">
        <v>27</v>
      </c>
      <c r="D1494" s="3">
        <v>1.5</v>
      </c>
      <c r="E1494" s="3" t="s">
        <v>28</v>
      </c>
      <c r="F1494" s="4">
        <v>83295.87</v>
      </c>
      <c r="G1494" s="4">
        <v>4800</v>
      </c>
      <c r="H1494" s="4">
        <v>0</v>
      </c>
      <c r="I1494" s="4">
        <v>88095.87</v>
      </c>
      <c r="J1494" s="4">
        <v>72725.56</v>
      </c>
    </row>
    <row r="1495" spans="1:10">
      <c r="A1495" s="3" t="s">
        <v>184</v>
      </c>
      <c r="B1495" s="3" t="s">
        <v>11</v>
      </c>
      <c r="C1495" s="3" t="s">
        <v>29</v>
      </c>
      <c r="D1495" s="3">
        <v>1.5</v>
      </c>
      <c r="E1495" s="3" t="s">
        <v>30</v>
      </c>
      <c r="F1495" s="4">
        <v>8206.9</v>
      </c>
      <c r="G1495" s="4">
        <v>2500</v>
      </c>
      <c r="H1495" s="4">
        <v>0</v>
      </c>
      <c r="I1495" s="4">
        <v>7993.51</v>
      </c>
      <c r="J1495" s="4">
        <v>6204.14</v>
      </c>
    </row>
    <row r="1496" spans="1:10">
      <c r="A1496" s="3" t="s">
        <v>184</v>
      </c>
      <c r="B1496" s="3" t="s">
        <v>11</v>
      </c>
      <c r="C1496" s="3" t="s">
        <v>29</v>
      </c>
      <c r="D1496" s="3">
        <v>1.5</v>
      </c>
      <c r="E1496" s="3" t="s">
        <v>31</v>
      </c>
      <c r="F1496" s="4">
        <v>297507.95</v>
      </c>
      <c r="G1496" s="4">
        <v>329522.15000000002</v>
      </c>
      <c r="H1496" s="4">
        <v>-152067.18</v>
      </c>
      <c r="I1496" s="4">
        <v>206710.13</v>
      </c>
      <c r="J1496" s="4">
        <v>168108.55</v>
      </c>
    </row>
    <row r="1497" spans="1:10">
      <c r="A1497" s="3" t="s">
        <v>184</v>
      </c>
      <c r="B1497" s="3" t="s">
        <v>11</v>
      </c>
      <c r="C1497" s="3" t="s">
        <v>29</v>
      </c>
      <c r="D1497" s="3">
        <v>2.5</v>
      </c>
      <c r="E1497" s="3" t="s">
        <v>31</v>
      </c>
      <c r="F1497" s="4">
        <v>1977476.55</v>
      </c>
      <c r="G1497" s="4">
        <v>0</v>
      </c>
      <c r="H1497" s="4">
        <v>-1478237.4</v>
      </c>
      <c r="I1497" s="4">
        <v>316405.87</v>
      </c>
      <c r="J1497" s="4">
        <v>247953.05</v>
      </c>
    </row>
    <row r="1498" spans="1:10">
      <c r="A1498" s="3" t="s">
        <v>184</v>
      </c>
      <c r="B1498" s="3" t="s">
        <v>11</v>
      </c>
      <c r="C1498" s="3" t="s">
        <v>32</v>
      </c>
      <c r="D1498" s="3">
        <v>1.5</v>
      </c>
      <c r="E1498" s="3" t="s">
        <v>33</v>
      </c>
      <c r="F1498" s="4">
        <v>41250.39</v>
      </c>
      <c r="G1498" s="4">
        <v>3292.33</v>
      </c>
      <c r="H1498" s="4">
        <v>-10000</v>
      </c>
      <c r="I1498" s="4">
        <v>34542.720000000001</v>
      </c>
      <c r="J1498" s="4">
        <v>29650.15</v>
      </c>
    </row>
    <row r="1499" spans="1:10">
      <c r="A1499" s="3" t="s">
        <v>184</v>
      </c>
      <c r="B1499" s="3" t="s">
        <v>11</v>
      </c>
      <c r="C1499" s="3" t="s">
        <v>34</v>
      </c>
      <c r="D1499" s="3">
        <v>1.5</v>
      </c>
      <c r="E1499" s="3" t="s">
        <v>35</v>
      </c>
      <c r="F1499" s="4">
        <v>105204.5</v>
      </c>
      <c r="G1499" s="4">
        <v>0</v>
      </c>
      <c r="H1499" s="4">
        <v>-36348.28</v>
      </c>
      <c r="I1499" s="4">
        <v>66087.289999999994</v>
      </c>
      <c r="J1499" s="4">
        <v>52783.68</v>
      </c>
    </row>
    <row r="1500" spans="1:10">
      <c r="A1500" s="3" t="s">
        <v>184</v>
      </c>
      <c r="B1500" s="3" t="s">
        <v>11</v>
      </c>
      <c r="C1500" s="3" t="s">
        <v>34</v>
      </c>
      <c r="D1500" s="3">
        <v>1.5</v>
      </c>
      <c r="E1500" s="3" t="s">
        <v>36</v>
      </c>
      <c r="F1500" s="4">
        <v>76691.38</v>
      </c>
      <c r="G1500" s="4">
        <v>16379.82</v>
      </c>
      <c r="H1500" s="4">
        <v>-20000</v>
      </c>
      <c r="I1500" s="4">
        <v>73071.199999999997</v>
      </c>
      <c r="J1500" s="4">
        <v>58922.91</v>
      </c>
    </row>
    <row r="1501" spans="1:10">
      <c r="A1501" s="3" t="s">
        <v>184</v>
      </c>
      <c r="B1501" s="3" t="s">
        <v>11</v>
      </c>
      <c r="C1501" s="3" t="s">
        <v>37</v>
      </c>
      <c r="D1501" s="3">
        <v>1.1000000000000001</v>
      </c>
      <c r="E1501" s="3" t="s">
        <v>38</v>
      </c>
      <c r="F1501" s="4">
        <v>25514.33</v>
      </c>
      <c r="G1501" s="4">
        <v>0</v>
      </c>
      <c r="H1501" s="4">
        <v>0</v>
      </c>
      <c r="I1501" s="4">
        <v>18823.61</v>
      </c>
      <c r="J1501" s="4">
        <v>15047.91</v>
      </c>
    </row>
    <row r="1502" spans="1:10">
      <c r="A1502" s="3" t="s">
        <v>184</v>
      </c>
      <c r="B1502" s="3" t="s">
        <v>11</v>
      </c>
      <c r="C1502" s="3" t="s">
        <v>37</v>
      </c>
      <c r="D1502" s="3">
        <v>1.1000000000000001</v>
      </c>
      <c r="E1502" s="3" t="s">
        <v>39</v>
      </c>
      <c r="F1502" s="4">
        <v>507179.47</v>
      </c>
      <c r="G1502" s="4">
        <v>97722.45</v>
      </c>
      <c r="H1502" s="4">
        <v>-237500</v>
      </c>
      <c r="I1502" s="4">
        <v>367401.92</v>
      </c>
      <c r="J1502" s="4">
        <v>319727.15000000002</v>
      </c>
    </row>
    <row r="1503" spans="1:10">
      <c r="A1503" s="3" t="s">
        <v>184</v>
      </c>
      <c r="B1503" s="3" t="s">
        <v>11</v>
      </c>
      <c r="C1503" s="3" t="s">
        <v>37</v>
      </c>
      <c r="D1503" s="3">
        <v>1.1000000000000001</v>
      </c>
      <c r="E1503" s="3" t="s">
        <v>40</v>
      </c>
      <c r="F1503" s="4">
        <v>0</v>
      </c>
      <c r="G1503" s="4">
        <v>117500</v>
      </c>
      <c r="H1503" s="4">
        <v>-52279.89</v>
      </c>
      <c r="I1503" s="4">
        <v>12041.74</v>
      </c>
      <c r="J1503" s="4">
        <v>3007.29</v>
      </c>
    </row>
    <row r="1504" spans="1:10">
      <c r="A1504" s="3" t="s">
        <v>184</v>
      </c>
      <c r="B1504" s="3" t="s">
        <v>11</v>
      </c>
      <c r="C1504" s="3" t="s">
        <v>37</v>
      </c>
      <c r="D1504" s="3">
        <v>1.5</v>
      </c>
      <c r="E1504" s="3" t="s">
        <v>41</v>
      </c>
      <c r="F1504" s="4">
        <v>12801.38</v>
      </c>
      <c r="G1504" s="4">
        <v>0</v>
      </c>
      <c r="H1504" s="4">
        <v>0</v>
      </c>
      <c r="I1504" s="4">
        <v>12801.38</v>
      </c>
      <c r="J1504" s="4">
        <v>10534.33</v>
      </c>
    </row>
    <row r="1505" spans="1:10">
      <c r="A1505" s="3" t="s">
        <v>184</v>
      </c>
      <c r="B1505" s="3" t="s">
        <v>11</v>
      </c>
      <c r="C1505" s="3" t="s">
        <v>37</v>
      </c>
      <c r="D1505" s="3">
        <v>1.5</v>
      </c>
      <c r="E1505" s="3" t="s">
        <v>42</v>
      </c>
      <c r="F1505" s="4">
        <v>55711.49</v>
      </c>
      <c r="G1505" s="4">
        <v>0</v>
      </c>
      <c r="H1505" s="4">
        <v>-10000</v>
      </c>
      <c r="I1505" s="4">
        <v>45711.49</v>
      </c>
      <c r="J1505" s="4">
        <v>39261.97</v>
      </c>
    </row>
    <row r="1506" spans="1:10">
      <c r="A1506" s="3" t="s">
        <v>184</v>
      </c>
      <c r="B1506" s="3" t="s">
        <v>11</v>
      </c>
      <c r="C1506" s="3" t="s">
        <v>37</v>
      </c>
      <c r="D1506" s="3">
        <v>1.5</v>
      </c>
      <c r="E1506" s="3" t="s">
        <v>43</v>
      </c>
      <c r="F1506" s="4">
        <v>126446.39999999999</v>
      </c>
      <c r="G1506" s="4">
        <v>0</v>
      </c>
      <c r="H1506" s="4">
        <v>-20000</v>
      </c>
      <c r="I1506" s="4">
        <v>106446.39999999999</v>
      </c>
      <c r="J1506" s="4">
        <v>91281.02</v>
      </c>
    </row>
    <row r="1507" spans="1:10">
      <c r="A1507" s="3" t="s">
        <v>184</v>
      </c>
      <c r="B1507" s="3" t="s">
        <v>11</v>
      </c>
      <c r="C1507" s="3" t="s">
        <v>37</v>
      </c>
      <c r="D1507" s="3">
        <v>1.5</v>
      </c>
      <c r="E1507" s="3" t="s">
        <v>44</v>
      </c>
      <c r="F1507" s="4">
        <v>8560.9500000000007</v>
      </c>
      <c r="G1507" s="4">
        <v>35500</v>
      </c>
      <c r="H1507" s="4">
        <v>-17909.46</v>
      </c>
      <c r="I1507" s="4">
        <v>25548.55</v>
      </c>
      <c r="J1507" s="4">
        <v>5443.91</v>
      </c>
    </row>
    <row r="1508" spans="1:10">
      <c r="A1508" s="3" t="s">
        <v>184</v>
      </c>
      <c r="B1508" s="3" t="s">
        <v>11</v>
      </c>
      <c r="C1508" s="3" t="s">
        <v>37</v>
      </c>
      <c r="D1508" s="3">
        <v>1.5</v>
      </c>
      <c r="E1508" s="3" t="s">
        <v>45</v>
      </c>
      <c r="F1508" s="4">
        <v>11528.4</v>
      </c>
      <c r="G1508" s="4">
        <v>42500</v>
      </c>
      <c r="H1508" s="4">
        <v>-24215.09</v>
      </c>
      <c r="I1508" s="4">
        <v>11267.62</v>
      </c>
      <c r="J1508" s="4">
        <v>8660.16</v>
      </c>
    </row>
    <row r="1509" spans="1:10">
      <c r="A1509" s="3" t="s">
        <v>184</v>
      </c>
      <c r="B1509" s="3" t="s">
        <v>11</v>
      </c>
      <c r="C1509" s="3" t="s">
        <v>37</v>
      </c>
      <c r="D1509" s="3">
        <v>1.5</v>
      </c>
      <c r="E1509" s="3" t="s">
        <v>46</v>
      </c>
      <c r="F1509" s="4">
        <v>184880.3</v>
      </c>
      <c r="G1509" s="4">
        <v>45163.13</v>
      </c>
      <c r="H1509" s="4">
        <v>-50000</v>
      </c>
      <c r="I1509" s="4">
        <v>180043.43</v>
      </c>
      <c r="J1509" s="4">
        <v>155198.66</v>
      </c>
    </row>
    <row r="1510" spans="1:10">
      <c r="A1510" s="3" t="s">
        <v>184</v>
      </c>
      <c r="B1510" s="3" t="s">
        <v>11</v>
      </c>
      <c r="C1510" s="3" t="s">
        <v>37</v>
      </c>
      <c r="D1510" s="3">
        <v>1.5</v>
      </c>
      <c r="E1510" s="3" t="s">
        <v>40</v>
      </c>
      <c r="F1510" s="4">
        <v>32986.03</v>
      </c>
      <c r="G1510" s="4">
        <v>0</v>
      </c>
      <c r="H1510" s="4">
        <v>0</v>
      </c>
      <c r="I1510" s="4">
        <v>30362.21</v>
      </c>
      <c r="J1510" s="4">
        <v>30362.21</v>
      </c>
    </row>
    <row r="1511" spans="1:10">
      <c r="A1511" s="3" t="s">
        <v>184</v>
      </c>
      <c r="B1511" s="3" t="s">
        <v>11</v>
      </c>
      <c r="C1511" s="3" t="s">
        <v>37</v>
      </c>
      <c r="D1511" s="3">
        <v>1.5</v>
      </c>
      <c r="E1511" s="3" t="s">
        <v>47</v>
      </c>
      <c r="F1511" s="4">
        <v>9817.14</v>
      </c>
      <c r="G1511" s="4">
        <v>105000</v>
      </c>
      <c r="H1511" s="4">
        <v>-40009.89</v>
      </c>
      <c r="I1511" s="4">
        <v>71843.27</v>
      </c>
      <c r="J1511" s="4">
        <v>7795.91</v>
      </c>
    </row>
    <row r="1512" spans="1:10">
      <c r="A1512" s="3" t="s">
        <v>184</v>
      </c>
      <c r="B1512" s="3" t="s">
        <v>11</v>
      </c>
      <c r="C1512" s="3" t="s">
        <v>37</v>
      </c>
      <c r="D1512" s="3">
        <v>1.5</v>
      </c>
      <c r="E1512" s="3" t="s">
        <v>48</v>
      </c>
      <c r="F1512" s="4">
        <v>33272.519999999997</v>
      </c>
      <c r="G1512" s="4">
        <v>0</v>
      </c>
      <c r="H1512" s="4">
        <v>0</v>
      </c>
      <c r="I1512" s="4">
        <v>31270.1</v>
      </c>
      <c r="J1512" s="4">
        <v>23930.9</v>
      </c>
    </row>
    <row r="1513" spans="1:10">
      <c r="A1513" s="3" t="s">
        <v>184</v>
      </c>
      <c r="B1513" s="3" t="s">
        <v>11</v>
      </c>
      <c r="C1513" s="3" t="s">
        <v>49</v>
      </c>
      <c r="D1513" s="3">
        <v>1.5</v>
      </c>
      <c r="E1513" s="3" t="s">
        <v>50</v>
      </c>
      <c r="F1513" s="4">
        <v>73225.72</v>
      </c>
      <c r="G1513" s="4">
        <v>40000</v>
      </c>
      <c r="H1513" s="4">
        <v>-23545.96</v>
      </c>
      <c r="I1513" s="4">
        <v>67206.009999999995</v>
      </c>
      <c r="J1513" s="4">
        <v>53005.08</v>
      </c>
    </row>
    <row r="1514" spans="1:10">
      <c r="A1514" s="3" t="s">
        <v>184</v>
      </c>
      <c r="B1514" s="3" t="s">
        <v>11</v>
      </c>
      <c r="C1514" s="3" t="s">
        <v>51</v>
      </c>
      <c r="D1514" s="3">
        <v>1.1000000000000001</v>
      </c>
      <c r="E1514" s="3" t="s">
        <v>52</v>
      </c>
      <c r="F1514" s="4">
        <v>0</v>
      </c>
      <c r="G1514" s="4">
        <v>16153.99</v>
      </c>
      <c r="H1514" s="4">
        <v>0</v>
      </c>
      <c r="I1514" s="4">
        <v>16153.99</v>
      </c>
      <c r="J1514" s="4">
        <v>0</v>
      </c>
    </row>
    <row r="1515" spans="1:10">
      <c r="A1515" s="3" t="s">
        <v>184</v>
      </c>
      <c r="B1515" s="3" t="s">
        <v>11</v>
      </c>
      <c r="C1515" s="3" t="s">
        <v>51</v>
      </c>
      <c r="D1515" s="3">
        <v>1.5</v>
      </c>
      <c r="E1515" s="3" t="s">
        <v>52</v>
      </c>
      <c r="F1515" s="4">
        <v>273872.5</v>
      </c>
      <c r="G1515" s="4">
        <v>3047.67</v>
      </c>
      <c r="H1515" s="4">
        <v>-70000</v>
      </c>
      <c r="I1515" s="4">
        <v>206920.17</v>
      </c>
      <c r="J1515" s="4">
        <v>192129.67</v>
      </c>
    </row>
    <row r="1516" spans="1:10">
      <c r="A1516" s="3" t="s">
        <v>184</v>
      </c>
      <c r="B1516" s="3" t="s">
        <v>11</v>
      </c>
      <c r="C1516" s="3" t="s">
        <v>51</v>
      </c>
      <c r="D1516" s="3">
        <v>1.5</v>
      </c>
      <c r="E1516" s="3" t="s">
        <v>53</v>
      </c>
      <c r="F1516" s="4">
        <v>135470.06</v>
      </c>
      <c r="G1516" s="4">
        <v>0</v>
      </c>
      <c r="H1516" s="4">
        <v>-33520.93</v>
      </c>
      <c r="I1516" s="4">
        <v>100328.95</v>
      </c>
      <c r="J1516" s="4">
        <v>59596.15</v>
      </c>
    </row>
    <row r="1517" spans="1:10">
      <c r="A1517" s="3" t="s">
        <v>184</v>
      </c>
      <c r="B1517" s="3" t="s">
        <v>11</v>
      </c>
      <c r="C1517" s="3" t="s">
        <v>54</v>
      </c>
      <c r="D1517" s="3">
        <v>1.5</v>
      </c>
      <c r="E1517" s="3" t="s">
        <v>55</v>
      </c>
      <c r="F1517" s="4">
        <v>229389.24</v>
      </c>
      <c r="G1517" s="4">
        <v>45400.79</v>
      </c>
      <c r="H1517" s="4">
        <v>-75000</v>
      </c>
      <c r="I1517" s="4">
        <v>199790.03</v>
      </c>
      <c r="J1517" s="4">
        <v>173331.24</v>
      </c>
    </row>
    <row r="1518" spans="1:10">
      <c r="A1518" s="3" t="s">
        <v>184</v>
      </c>
      <c r="B1518" s="3" t="s">
        <v>11</v>
      </c>
      <c r="C1518" s="3" t="s">
        <v>56</v>
      </c>
      <c r="D1518" s="3">
        <v>1.5</v>
      </c>
      <c r="E1518" s="3" t="s">
        <v>57</v>
      </c>
      <c r="F1518" s="4">
        <v>87012.65</v>
      </c>
      <c r="G1518" s="4">
        <v>20003.27</v>
      </c>
      <c r="H1518" s="4">
        <v>-27000</v>
      </c>
      <c r="I1518" s="4">
        <v>80015.92</v>
      </c>
      <c r="J1518" s="4">
        <v>66649.66</v>
      </c>
    </row>
    <row r="1519" spans="1:10">
      <c r="A1519" s="3" t="s">
        <v>184</v>
      </c>
      <c r="B1519" s="3" t="s">
        <v>11</v>
      </c>
      <c r="C1519" s="3" t="s">
        <v>58</v>
      </c>
      <c r="D1519" s="3">
        <v>1.5</v>
      </c>
      <c r="E1519" s="3" t="s">
        <v>59</v>
      </c>
      <c r="F1519" s="4">
        <v>132290.34</v>
      </c>
      <c r="G1519" s="4">
        <v>9500</v>
      </c>
      <c r="H1519" s="4">
        <v>-17448.150000000001</v>
      </c>
      <c r="I1519" s="4">
        <v>117046.86</v>
      </c>
      <c r="J1519" s="4">
        <v>92436.83</v>
      </c>
    </row>
    <row r="1520" spans="1:10">
      <c r="A1520" s="3" t="s">
        <v>184</v>
      </c>
      <c r="B1520" s="3" t="s">
        <v>11</v>
      </c>
      <c r="C1520" s="3" t="s">
        <v>58</v>
      </c>
      <c r="D1520" s="3">
        <v>1.5</v>
      </c>
      <c r="E1520" s="3" t="s">
        <v>60</v>
      </c>
      <c r="F1520" s="4">
        <v>144304.19</v>
      </c>
      <c r="G1520" s="4">
        <v>21735.35</v>
      </c>
      <c r="H1520" s="4">
        <v>-30000</v>
      </c>
      <c r="I1520" s="4">
        <v>136039.54</v>
      </c>
      <c r="J1520" s="4">
        <v>116213.95</v>
      </c>
    </row>
    <row r="1521" spans="1:10">
      <c r="A1521" s="3" t="s">
        <v>184</v>
      </c>
      <c r="B1521" s="3" t="s">
        <v>11</v>
      </c>
      <c r="C1521" s="3" t="s">
        <v>58</v>
      </c>
      <c r="D1521" s="3">
        <v>1.5</v>
      </c>
      <c r="E1521" s="3" t="s">
        <v>61</v>
      </c>
      <c r="F1521" s="4">
        <v>162940.39000000001</v>
      </c>
      <c r="G1521" s="4">
        <v>38261.29</v>
      </c>
      <c r="H1521" s="4">
        <v>-50000</v>
      </c>
      <c r="I1521" s="4">
        <v>151201.68</v>
      </c>
      <c r="J1521" s="4">
        <v>129787.55</v>
      </c>
    </row>
    <row r="1522" spans="1:10">
      <c r="A1522" s="3" t="s">
        <v>184</v>
      </c>
      <c r="B1522" s="3" t="s">
        <v>11</v>
      </c>
      <c r="C1522" s="3" t="s">
        <v>62</v>
      </c>
      <c r="D1522" s="3">
        <v>1.5</v>
      </c>
      <c r="E1522" s="3" t="s">
        <v>64</v>
      </c>
      <c r="F1522" s="4">
        <v>98961.74</v>
      </c>
      <c r="G1522" s="4">
        <v>16284.7</v>
      </c>
      <c r="H1522" s="4">
        <v>-25000</v>
      </c>
      <c r="I1522" s="4">
        <v>90246.44</v>
      </c>
      <c r="J1522" s="4">
        <v>78342.649999999994</v>
      </c>
    </row>
    <row r="1523" spans="1:10">
      <c r="A1523" s="3" t="s">
        <v>184</v>
      </c>
      <c r="B1523" s="3" t="s">
        <v>11</v>
      </c>
      <c r="C1523" s="3" t="s">
        <v>62</v>
      </c>
      <c r="D1523" s="3">
        <v>1.5</v>
      </c>
      <c r="E1523" s="3" t="s">
        <v>63</v>
      </c>
      <c r="F1523" s="4">
        <v>29305.64</v>
      </c>
      <c r="G1523" s="4">
        <v>20500</v>
      </c>
      <c r="H1523" s="4">
        <v>-10755.4</v>
      </c>
      <c r="I1523" s="4">
        <v>37385.160000000003</v>
      </c>
      <c r="J1523" s="4">
        <v>25806.41</v>
      </c>
    </row>
    <row r="1524" spans="1:10">
      <c r="A1524" s="3" t="s">
        <v>184</v>
      </c>
      <c r="B1524" s="3" t="s">
        <v>11</v>
      </c>
      <c r="C1524" s="3" t="s">
        <v>65</v>
      </c>
      <c r="D1524" s="3">
        <v>1.5</v>
      </c>
      <c r="E1524" s="3" t="s">
        <v>66</v>
      </c>
      <c r="F1524" s="4">
        <v>126535.16</v>
      </c>
      <c r="G1524" s="4">
        <v>19802.3</v>
      </c>
      <c r="H1524" s="4">
        <v>-40000</v>
      </c>
      <c r="I1524" s="4">
        <v>106337.46</v>
      </c>
      <c r="J1524" s="4">
        <v>91213.16</v>
      </c>
    </row>
    <row r="1525" spans="1:10">
      <c r="A1525" s="3" t="s">
        <v>184</v>
      </c>
      <c r="B1525" s="3" t="s">
        <v>11</v>
      </c>
      <c r="C1525" s="3" t="s">
        <v>67</v>
      </c>
      <c r="D1525" s="3">
        <v>1.5</v>
      </c>
      <c r="E1525" s="3" t="s">
        <v>68</v>
      </c>
      <c r="F1525" s="4">
        <v>18494.439999999999</v>
      </c>
      <c r="G1525" s="4">
        <v>20000</v>
      </c>
      <c r="H1525" s="4">
        <v>-10414.040000000001</v>
      </c>
      <c r="I1525" s="4">
        <v>20785.71</v>
      </c>
      <c r="J1525" s="4">
        <v>16145.87</v>
      </c>
    </row>
    <row r="1526" spans="1:10">
      <c r="A1526" s="3" t="s">
        <v>184</v>
      </c>
      <c r="B1526" s="3" t="s">
        <v>11</v>
      </c>
      <c r="C1526" s="3" t="s">
        <v>69</v>
      </c>
      <c r="D1526" s="3">
        <v>1.5</v>
      </c>
      <c r="E1526" s="3" t="s">
        <v>70</v>
      </c>
      <c r="F1526" s="4">
        <v>26517.73</v>
      </c>
      <c r="G1526" s="4">
        <v>55000</v>
      </c>
      <c r="H1526" s="4">
        <v>-17098.07</v>
      </c>
      <c r="I1526" s="4">
        <v>61749.77</v>
      </c>
      <c r="J1526" s="4">
        <v>21432.46</v>
      </c>
    </row>
    <row r="1527" spans="1:10">
      <c r="A1527" s="3" t="s">
        <v>184</v>
      </c>
      <c r="B1527" s="3" t="s">
        <v>11</v>
      </c>
      <c r="C1527" s="3" t="s">
        <v>71</v>
      </c>
      <c r="D1527" s="3">
        <v>1.5</v>
      </c>
      <c r="E1527" s="3" t="s">
        <v>72</v>
      </c>
      <c r="F1527" s="4">
        <v>87193.1</v>
      </c>
      <c r="G1527" s="4">
        <v>0</v>
      </c>
      <c r="H1527" s="4">
        <v>0</v>
      </c>
      <c r="I1527" s="4">
        <v>87193.1</v>
      </c>
      <c r="J1527" s="4">
        <v>69075.08</v>
      </c>
    </row>
    <row r="1528" spans="1:10">
      <c r="A1528" s="3" t="s">
        <v>184</v>
      </c>
      <c r="B1528" s="3" t="s">
        <v>11</v>
      </c>
      <c r="C1528" s="3" t="s">
        <v>71</v>
      </c>
      <c r="D1528" s="3">
        <v>1.5</v>
      </c>
      <c r="E1528" s="3" t="s">
        <v>73</v>
      </c>
      <c r="F1528" s="4">
        <v>92810.18</v>
      </c>
      <c r="G1528" s="4">
        <v>0</v>
      </c>
      <c r="H1528" s="4">
        <v>-40000</v>
      </c>
      <c r="I1528" s="4">
        <v>52810.18</v>
      </c>
      <c r="J1528" s="4">
        <v>43134.97</v>
      </c>
    </row>
    <row r="1529" spans="1:10">
      <c r="A1529" s="3" t="s">
        <v>184</v>
      </c>
      <c r="B1529" s="3" t="s">
        <v>11</v>
      </c>
      <c r="C1529" s="3" t="s">
        <v>71</v>
      </c>
      <c r="D1529" s="3">
        <v>1.5</v>
      </c>
      <c r="E1529" s="3" t="s">
        <v>74</v>
      </c>
      <c r="F1529" s="4">
        <v>40508.11</v>
      </c>
      <c r="G1529" s="4">
        <v>0</v>
      </c>
      <c r="H1529" s="4">
        <v>0</v>
      </c>
      <c r="I1529" s="4">
        <v>40508.11</v>
      </c>
      <c r="J1529" s="4">
        <v>35180.69</v>
      </c>
    </row>
    <row r="1530" spans="1:10">
      <c r="A1530" s="3" t="s">
        <v>184</v>
      </c>
      <c r="B1530" s="3" t="s">
        <v>11</v>
      </c>
      <c r="C1530" s="3" t="s">
        <v>71</v>
      </c>
      <c r="D1530" s="3">
        <v>1.5</v>
      </c>
      <c r="E1530" s="3" t="s">
        <v>75</v>
      </c>
      <c r="F1530" s="4">
        <v>21616.61</v>
      </c>
      <c r="G1530" s="4">
        <v>0</v>
      </c>
      <c r="H1530" s="4">
        <v>0</v>
      </c>
      <c r="I1530" s="4">
        <v>21616.61</v>
      </c>
      <c r="J1530" s="4">
        <v>17679.66</v>
      </c>
    </row>
    <row r="1531" spans="1:10">
      <c r="A1531" s="3" t="s">
        <v>184</v>
      </c>
      <c r="B1531" s="3" t="s">
        <v>11</v>
      </c>
      <c r="C1531" s="3" t="s">
        <v>76</v>
      </c>
      <c r="D1531" s="3">
        <v>1.5</v>
      </c>
      <c r="E1531" s="3" t="s">
        <v>77</v>
      </c>
      <c r="F1531" s="4">
        <v>179148.62</v>
      </c>
      <c r="G1531" s="4">
        <v>0</v>
      </c>
      <c r="H1531" s="4">
        <v>-46300</v>
      </c>
      <c r="I1531" s="4">
        <v>128130.58</v>
      </c>
      <c r="J1531" s="4">
        <v>64942.51</v>
      </c>
    </row>
    <row r="1532" spans="1:10">
      <c r="A1532" s="3" t="s">
        <v>184</v>
      </c>
      <c r="B1532" s="3" t="s">
        <v>11</v>
      </c>
      <c r="C1532" s="3" t="s">
        <v>78</v>
      </c>
      <c r="D1532" s="3">
        <v>1.5</v>
      </c>
      <c r="E1532" s="3" t="s">
        <v>79</v>
      </c>
      <c r="F1532" s="4">
        <v>218871.52</v>
      </c>
      <c r="G1532" s="4">
        <v>52257.98</v>
      </c>
      <c r="H1532" s="4">
        <v>-75000</v>
      </c>
      <c r="I1532" s="4">
        <v>196129.5</v>
      </c>
      <c r="J1532" s="4">
        <v>163793.82999999999</v>
      </c>
    </row>
    <row r="1533" spans="1:10">
      <c r="A1533" s="3" t="s">
        <v>184</v>
      </c>
      <c r="B1533" s="3" t="s">
        <v>11</v>
      </c>
      <c r="C1533" s="3" t="s">
        <v>80</v>
      </c>
      <c r="D1533" s="3">
        <v>1.5</v>
      </c>
      <c r="E1533" s="3" t="s">
        <v>81</v>
      </c>
      <c r="F1533" s="4">
        <v>34869.67</v>
      </c>
      <c r="G1533" s="4">
        <v>0</v>
      </c>
      <c r="H1533" s="4">
        <v>0</v>
      </c>
      <c r="I1533" s="4">
        <v>31139.360000000001</v>
      </c>
      <c r="J1533" s="4">
        <v>24599.599999999999</v>
      </c>
    </row>
    <row r="1534" spans="1:10">
      <c r="A1534" s="3" t="s">
        <v>185</v>
      </c>
      <c r="B1534" s="3" t="s">
        <v>11</v>
      </c>
      <c r="C1534" s="3" t="s">
        <v>65</v>
      </c>
      <c r="D1534" s="3">
        <v>1.5</v>
      </c>
      <c r="E1534" s="3" t="s">
        <v>66</v>
      </c>
      <c r="F1534" s="4">
        <v>0</v>
      </c>
      <c r="G1534" s="4">
        <v>1000000</v>
      </c>
      <c r="H1534" s="4">
        <v>-1000000</v>
      </c>
      <c r="I1534" s="4">
        <v>0</v>
      </c>
      <c r="J1534" s="4">
        <v>0</v>
      </c>
    </row>
    <row r="1535" spans="1:10">
      <c r="A1535" s="3" t="s">
        <v>186</v>
      </c>
      <c r="B1535" s="3" t="s">
        <v>11</v>
      </c>
      <c r="C1535" s="3" t="s">
        <v>54</v>
      </c>
      <c r="D1535" s="3">
        <v>1.1000000000000001</v>
      </c>
      <c r="E1535" s="3" t="s">
        <v>55</v>
      </c>
      <c r="F1535" s="4">
        <v>0</v>
      </c>
      <c r="G1535" s="4">
        <v>1000000</v>
      </c>
      <c r="H1535" s="4">
        <v>0</v>
      </c>
      <c r="I1535" s="4">
        <v>0</v>
      </c>
      <c r="J1535" s="4">
        <v>0</v>
      </c>
    </row>
    <row r="1536" spans="1:10">
      <c r="A1536" s="3" t="s">
        <v>186</v>
      </c>
      <c r="B1536" s="3" t="s">
        <v>11</v>
      </c>
      <c r="C1536" s="3" t="s">
        <v>54</v>
      </c>
      <c r="D1536" s="3">
        <v>1.5</v>
      </c>
      <c r="E1536" s="3" t="s">
        <v>55</v>
      </c>
      <c r="F1536" s="4">
        <v>0</v>
      </c>
      <c r="G1536" s="4">
        <v>601309.52</v>
      </c>
      <c r="H1536" s="4">
        <v>0</v>
      </c>
      <c r="I1536" s="4">
        <v>601309.52</v>
      </c>
      <c r="J1536" s="4">
        <v>601309.52</v>
      </c>
    </row>
    <row r="1537" spans="1:10">
      <c r="A1537" s="3" t="s">
        <v>187</v>
      </c>
      <c r="B1537" s="3" t="s">
        <v>11</v>
      </c>
      <c r="C1537" s="3" t="s">
        <v>24</v>
      </c>
      <c r="D1537" s="3">
        <v>1.1000000000000001</v>
      </c>
      <c r="E1537" s="3" t="s">
        <v>25</v>
      </c>
      <c r="F1537" s="4">
        <v>0</v>
      </c>
      <c r="G1537" s="4">
        <v>900000</v>
      </c>
      <c r="H1537" s="4">
        <v>0</v>
      </c>
      <c r="I1537" s="4">
        <v>900000</v>
      </c>
      <c r="J1537" s="4">
        <v>900000</v>
      </c>
    </row>
    <row r="1538" spans="1:10">
      <c r="A1538" s="3" t="s">
        <v>187</v>
      </c>
      <c r="B1538" s="3" t="s">
        <v>11</v>
      </c>
      <c r="C1538" s="3" t="s">
        <v>188</v>
      </c>
      <c r="D1538" s="3">
        <v>1.1000000000000001</v>
      </c>
      <c r="E1538" s="3" t="s">
        <v>189</v>
      </c>
      <c r="F1538" s="4">
        <v>33380223.350000001</v>
      </c>
      <c r="G1538" s="4">
        <v>0</v>
      </c>
      <c r="H1538" s="4">
        <v>-7481824.4299999997</v>
      </c>
      <c r="I1538" s="4">
        <v>25898398.920000002</v>
      </c>
      <c r="J1538" s="4">
        <v>25898398.920000002</v>
      </c>
    </row>
    <row r="1539" spans="1:10">
      <c r="A1539" s="3" t="s">
        <v>187</v>
      </c>
      <c r="B1539" s="3" t="s">
        <v>11</v>
      </c>
      <c r="C1539" s="3" t="s">
        <v>188</v>
      </c>
      <c r="D1539" s="3">
        <v>1.5</v>
      </c>
      <c r="E1539" s="3" t="s">
        <v>190</v>
      </c>
      <c r="F1539" s="4">
        <v>4500000</v>
      </c>
      <c r="G1539" s="4">
        <v>320900</v>
      </c>
      <c r="H1539" s="4">
        <v>0</v>
      </c>
      <c r="I1539" s="4">
        <v>4820900</v>
      </c>
      <c r="J1539" s="4">
        <v>4820900</v>
      </c>
    </row>
    <row r="1540" spans="1:10">
      <c r="A1540" s="3" t="s">
        <v>187</v>
      </c>
      <c r="B1540" s="3" t="s">
        <v>11</v>
      </c>
      <c r="C1540" s="3" t="s">
        <v>188</v>
      </c>
      <c r="D1540" s="3">
        <v>2.5</v>
      </c>
      <c r="E1540" s="3" t="s">
        <v>189</v>
      </c>
      <c r="F1540" s="4">
        <v>0</v>
      </c>
      <c r="G1540" s="4">
        <v>8681824.4299999997</v>
      </c>
      <c r="H1540" s="4">
        <v>0</v>
      </c>
      <c r="I1540" s="4">
        <v>8681824.4299999997</v>
      </c>
      <c r="J1540" s="4">
        <v>8681824.4299999997</v>
      </c>
    </row>
    <row r="1541" spans="1:10">
      <c r="A1541" s="3" t="s">
        <v>187</v>
      </c>
      <c r="B1541" s="3" t="s">
        <v>11</v>
      </c>
      <c r="C1541" s="3" t="s">
        <v>69</v>
      </c>
      <c r="D1541" s="3">
        <v>1.5</v>
      </c>
      <c r="E1541" s="3" t="s">
        <v>191</v>
      </c>
      <c r="F1541" s="4">
        <v>4820900</v>
      </c>
      <c r="G1541" s="4">
        <v>0</v>
      </c>
      <c r="H1541" s="4">
        <v>-320900</v>
      </c>
      <c r="I1541" s="4">
        <v>4500000</v>
      </c>
      <c r="J1541" s="4">
        <v>4500000</v>
      </c>
    </row>
    <row r="1542" spans="1:10">
      <c r="A1542" s="3" t="s">
        <v>192</v>
      </c>
      <c r="B1542" s="3" t="s">
        <v>11</v>
      </c>
      <c r="C1542" s="3" t="s">
        <v>54</v>
      </c>
      <c r="D1542" s="3">
        <v>1.1000000000000001</v>
      </c>
      <c r="E1542" s="3" t="s">
        <v>55</v>
      </c>
      <c r="F1542" s="4">
        <v>1000000</v>
      </c>
      <c r="G1542" s="4">
        <v>0</v>
      </c>
      <c r="H1542" s="4">
        <v>-192000</v>
      </c>
      <c r="I1542" s="4">
        <v>0</v>
      </c>
      <c r="J1542" s="4">
        <v>0</v>
      </c>
    </row>
    <row r="1543" spans="1:10">
      <c r="A1543" s="3" t="s">
        <v>192</v>
      </c>
      <c r="B1543" s="3" t="s">
        <v>11</v>
      </c>
      <c r="C1543" s="3" t="s">
        <v>71</v>
      </c>
      <c r="D1543" s="3">
        <v>1.1000000000000001</v>
      </c>
      <c r="E1543" s="3" t="s">
        <v>72</v>
      </c>
      <c r="F1543" s="4">
        <v>880000</v>
      </c>
      <c r="G1543" s="4">
        <v>1670000</v>
      </c>
      <c r="H1543" s="4">
        <v>0</v>
      </c>
      <c r="I1543" s="4">
        <v>17082</v>
      </c>
      <c r="J1543" s="4">
        <v>17082</v>
      </c>
    </row>
    <row r="1544" spans="1:10">
      <c r="A1544" s="3" t="s">
        <v>192</v>
      </c>
      <c r="B1544" s="3" t="s">
        <v>11</v>
      </c>
      <c r="C1544" s="3" t="s">
        <v>71</v>
      </c>
      <c r="D1544" s="3">
        <v>1.5</v>
      </c>
      <c r="E1544" s="3" t="s">
        <v>72</v>
      </c>
      <c r="F1544" s="4">
        <v>0</v>
      </c>
      <c r="G1544" s="4">
        <v>2000000</v>
      </c>
      <c r="H1544" s="4">
        <v>0</v>
      </c>
      <c r="I1544" s="4">
        <v>1999942.89</v>
      </c>
      <c r="J1544" s="4">
        <v>1999942.89</v>
      </c>
    </row>
    <row r="1545" spans="1:10">
      <c r="A1545" s="3" t="s">
        <v>193</v>
      </c>
      <c r="B1545" s="3" t="s">
        <v>11</v>
      </c>
      <c r="C1545" s="3" t="s">
        <v>71</v>
      </c>
      <c r="D1545" s="3">
        <v>1.1000000000000001</v>
      </c>
      <c r="E1545" s="3" t="s">
        <v>72</v>
      </c>
      <c r="F1545" s="4">
        <v>3000000</v>
      </c>
      <c r="G1545" s="4">
        <v>0</v>
      </c>
      <c r="H1545" s="4">
        <v>-2844319.76</v>
      </c>
      <c r="I1545" s="4">
        <v>0</v>
      </c>
      <c r="J1545" s="4">
        <v>0</v>
      </c>
    </row>
    <row r="1546" spans="1:10">
      <c r="A1546" s="3" t="s">
        <v>194</v>
      </c>
      <c r="B1546" s="3" t="s">
        <v>11</v>
      </c>
      <c r="C1546" s="3" t="s">
        <v>12</v>
      </c>
      <c r="D1546" s="3">
        <v>1.1000000000000001</v>
      </c>
      <c r="E1546" s="3" t="s">
        <v>13</v>
      </c>
      <c r="F1546" s="4">
        <v>1820000</v>
      </c>
      <c r="G1546" s="4">
        <v>0</v>
      </c>
      <c r="H1546" s="4">
        <v>-30000</v>
      </c>
      <c r="I1546" s="4">
        <v>1752477.8</v>
      </c>
      <c r="J1546" s="4">
        <v>1731502.8</v>
      </c>
    </row>
    <row r="1547" spans="1:10">
      <c r="A1547" s="3" t="s">
        <v>194</v>
      </c>
      <c r="B1547" s="3" t="s">
        <v>11</v>
      </c>
      <c r="C1547" s="3" t="s">
        <v>12</v>
      </c>
      <c r="D1547" s="3">
        <v>1.5</v>
      </c>
      <c r="E1547" s="3" t="s">
        <v>13</v>
      </c>
      <c r="F1547" s="4">
        <v>0</v>
      </c>
      <c r="G1547" s="4">
        <v>3090000</v>
      </c>
      <c r="H1547" s="4">
        <v>0</v>
      </c>
      <c r="I1547" s="4">
        <v>2793139.87</v>
      </c>
      <c r="J1547" s="4">
        <v>2793139.87</v>
      </c>
    </row>
    <row r="1548" spans="1:10">
      <c r="A1548" s="3" t="s">
        <v>194</v>
      </c>
      <c r="B1548" s="3" t="s">
        <v>11</v>
      </c>
      <c r="C1548" s="3" t="s">
        <v>14</v>
      </c>
      <c r="D1548" s="3">
        <v>1.1000000000000001</v>
      </c>
      <c r="E1548" s="3" t="s">
        <v>15</v>
      </c>
      <c r="F1548" s="4">
        <v>620000</v>
      </c>
      <c r="G1548" s="4">
        <v>0</v>
      </c>
      <c r="H1548" s="4">
        <v>0</v>
      </c>
      <c r="I1548" s="4">
        <v>52189.74</v>
      </c>
      <c r="J1548" s="4">
        <v>52189.74</v>
      </c>
    </row>
    <row r="1549" spans="1:10">
      <c r="A1549" s="3" t="s">
        <v>194</v>
      </c>
      <c r="B1549" s="3" t="s">
        <v>11</v>
      </c>
      <c r="C1549" s="3" t="s">
        <v>24</v>
      </c>
      <c r="D1549" s="3">
        <v>1.1000000000000001</v>
      </c>
      <c r="E1549" s="3" t="s">
        <v>25</v>
      </c>
      <c r="F1549" s="4">
        <v>600000</v>
      </c>
      <c r="G1549" s="4">
        <v>400000</v>
      </c>
      <c r="H1549" s="4">
        <v>-50000</v>
      </c>
      <c r="I1549" s="4">
        <v>898906.25</v>
      </c>
      <c r="J1549" s="4">
        <v>853906.25</v>
      </c>
    </row>
    <row r="1550" spans="1:10">
      <c r="A1550" s="3" t="s">
        <v>194</v>
      </c>
      <c r="B1550" s="3" t="s">
        <v>11</v>
      </c>
      <c r="C1550" s="3" t="s">
        <v>29</v>
      </c>
      <c r="D1550" s="3">
        <v>2.5</v>
      </c>
      <c r="E1550" s="3" t="s">
        <v>31</v>
      </c>
      <c r="F1550" s="4">
        <v>0</v>
      </c>
      <c r="G1550" s="4">
        <v>3567478.94</v>
      </c>
      <c r="H1550" s="4">
        <v>-165588.79999999999</v>
      </c>
      <c r="I1550" s="4">
        <v>3401890.14</v>
      </c>
      <c r="J1550" s="4">
        <v>3203530.14</v>
      </c>
    </row>
    <row r="1551" spans="1:10">
      <c r="A1551" s="3" t="s">
        <v>194</v>
      </c>
      <c r="B1551" s="3" t="s">
        <v>11</v>
      </c>
      <c r="C1551" s="3" t="s">
        <v>49</v>
      </c>
      <c r="D1551" s="3">
        <v>1.1000000000000001</v>
      </c>
      <c r="E1551" s="3" t="s">
        <v>50</v>
      </c>
      <c r="F1551" s="4">
        <v>100000</v>
      </c>
      <c r="G1551" s="4">
        <v>0</v>
      </c>
      <c r="H1551" s="4">
        <v>0</v>
      </c>
      <c r="I1551" s="4">
        <v>0</v>
      </c>
      <c r="J1551" s="4">
        <v>0</v>
      </c>
    </row>
    <row r="1552" spans="1:10">
      <c r="A1552" s="3" t="s">
        <v>194</v>
      </c>
      <c r="B1552" s="3" t="s">
        <v>11</v>
      </c>
      <c r="C1552" s="3" t="s">
        <v>54</v>
      </c>
      <c r="D1552" s="3">
        <v>1.1000000000000001</v>
      </c>
      <c r="E1552" s="3" t="s">
        <v>55</v>
      </c>
      <c r="F1552" s="4">
        <v>1008500</v>
      </c>
      <c r="G1552" s="4">
        <v>100000</v>
      </c>
      <c r="H1552" s="4">
        <v>-1000000</v>
      </c>
      <c r="I1552" s="4">
        <v>99370</v>
      </c>
      <c r="J1552" s="4">
        <v>99370</v>
      </c>
    </row>
    <row r="1553" spans="1:10">
      <c r="A1553" s="3" t="s">
        <v>194</v>
      </c>
      <c r="B1553" s="3" t="s">
        <v>11</v>
      </c>
      <c r="C1553" s="3" t="s">
        <v>54</v>
      </c>
      <c r="D1553" s="3">
        <v>1.5</v>
      </c>
      <c r="E1553" s="3" t="s">
        <v>55</v>
      </c>
      <c r="F1553" s="4">
        <v>0</v>
      </c>
      <c r="G1553" s="4">
        <v>200000</v>
      </c>
      <c r="H1553" s="4">
        <v>0</v>
      </c>
      <c r="I1553" s="4">
        <v>194250</v>
      </c>
      <c r="J1553" s="4">
        <v>194250</v>
      </c>
    </row>
    <row r="1554" spans="1:10">
      <c r="A1554" s="3" t="s">
        <v>194</v>
      </c>
      <c r="B1554" s="3" t="s">
        <v>11</v>
      </c>
      <c r="C1554" s="3" t="s">
        <v>54</v>
      </c>
      <c r="D1554" s="3">
        <v>2.5</v>
      </c>
      <c r="E1554" s="3" t="s">
        <v>52</v>
      </c>
      <c r="F1554" s="4">
        <v>0</v>
      </c>
      <c r="G1554" s="4">
        <v>5500000</v>
      </c>
      <c r="H1554" s="4">
        <v>0</v>
      </c>
      <c r="I1554" s="4">
        <v>0</v>
      </c>
      <c r="J1554" s="4">
        <v>0</v>
      </c>
    </row>
    <row r="1555" spans="1:10">
      <c r="A1555" s="3" t="s">
        <v>194</v>
      </c>
      <c r="B1555" s="3" t="s">
        <v>11</v>
      </c>
      <c r="C1555" s="3" t="s">
        <v>62</v>
      </c>
      <c r="D1555" s="3">
        <v>1.1000000000000001</v>
      </c>
      <c r="E1555" s="3" t="s">
        <v>64</v>
      </c>
      <c r="F1555" s="4">
        <v>250000</v>
      </c>
      <c r="G1555" s="4">
        <v>0</v>
      </c>
      <c r="H1555" s="4">
        <v>-120000</v>
      </c>
      <c r="I1555" s="4">
        <v>30000</v>
      </c>
      <c r="J1555" s="4">
        <v>30000</v>
      </c>
    </row>
    <row r="1556" spans="1:10">
      <c r="A1556" s="3" t="s">
        <v>194</v>
      </c>
      <c r="B1556" s="3" t="s">
        <v>11</v>
      </c>
      <c r="C1556" s="3" t="s">
        <v>65</v>
      </c>
      <c r="D1556" s="3">
        <v>1.1000000000000001</v>
      </c>
      <c r="E1556" s="3" t="s">
        <v>66</v>
      </c>
      <c r="F1556" s="4">
        <v>75000</v>
      </c>
      <c r="G1556" s="4">
        <v>50000</v>
      </c>
      <c r="H1556" s="4">
        <v>0</v>
      </c>
      <c r="I1556" s="4">
        <v>0</v>
      </c>
      <c r="J1556" s="4">
        <v>0</v>
      </c>
    </row>
    <row r="1557" spans="1:10">
      <c r="A1557" s="3" t="s">
        <v>194</v>
      </c>
      <c r="B1557" s="3" t="s">
        <v>11</v>
      </c>
      <c r="C1557" s="3" t="s">
        <v>65</v>
      </c>
      <c r="D1557" s="3">
        <v>1.6</v>
      </c>
      <c r="E1557" s="3" t="s">
        <v>66</v>
      </c>
      <c r="F1557" s="4">
        <v>0</v>
      </c>
      <c r="G1557" s="4">
        <v>100000</v>
      </c>
      <c r="H1557" s="4">
        <v>-90845.759999999995</v>
      </c>
      <c r="I1557" s="4">
        <v>0</v>
      </c>
      <c r="J1557" s="4">
        <v>0</v>
      </c>
    </row>
    <row r="1558" spans="1:10">
      <c r="A1558" s="3" t="s">
        <v>194</v>
      </c>
      <c r="B1558" s="3" t="s">
        <v>11</v>
      </c>
      <c r="C1558" s="3" t="s">
        <v>69</v>
      </c>
      <c r="D1558" s="3">
        <v>2.5</v>
      </c>
      <c r="E1558" s="3" t="s">
        <v>52</v>
      </c>
      <c r="F1558" s="4">
        <v>0</v>
      </c>
      <c r="G1558" s="4">
        <v>2467919.75</v>
      </c>
      <c r="H1558" s="4">
        <v>0</v>
      </c>
      <c r="I1558" s="4">
        <v>2467919.75</v>
      </c>
      <c r="J1558" s="4">
        <v>2467919.75</v>
      </c>
    </row>
    <row r="1559" spans="1:10">
      <c r="A1559" s="3" t="s">
        <v>194</v>
      </c>
      <c r="B1559" s="3" t="s">
        <v>11</v>
      </c>
      <c r="C1559" s="3" t="s">
        <v>80</v>
      </c>
      <c r="D1559" s="3">
        <v>1.1000000000000001</v>
      </c>
      <c r="E1559" s="3" t="s">
        <v>81</v>
      </c>
      <c r="F1559" s="4">
        <v>30000</v>
      </c>
      <c r="G1559" s="4">
        <v>0</v>
      </c>
      <c r="H1559" s="4">
        <v>0</v>
      </c>
      <c r="I1559" s="4">
        <v>0</v>
      </c>
      <c r="J1559" s="4">
        <v>0</v>
      </c>
    </row>
    <row r="1560" spans="1:10">
      <c r="A1560" s="3" t="s">
        <v>194</v>
      </c>
      <c r="B1560" s="3" t="s">
        <v>146</v>
      </c>
      <c r="C1560" s="3" t="s">
        <v>54</v>
      </c>
      <c r="D1560" s="3">
        <v>2.5</v>
      </c>
      <c r="E1560" s="3" t="s">
        <v>55</v>
      </c>
      <c r="F1560" s="4">
        <v>0</v>
      </c>
      <c r="G1560" s="4">
        <v>2300000</v>
      </c>
      <c r="H1560" s="4">
        <v>0</v>
      </c>
      <c r="I1560" s="4">
        <v>2289116.6</v>
      </c>
      <c r="J1560" s="4">
        <v>2289116.6</v>
      </c>
    </row>
    <row r="1561" spans="1:10">
      <c r="A1561" s="3" t="s">
        <v>194</v>
      </c>
      <c r="B1561" s="3" t="s">
        <v>146</v>
      </c>
      <c r="C1561" s="3" t="s">
        <v>54</v>
      </c>
      <c r="D1561" s="3">
        <v>2.5</v>
      </c>
      <c r="E1561" s="3" t="s">
        <v>52</v>
      </c>
      <c r="F1561" s="4">
        <v>0</v>
      </c>
      <c r="G1561" s="4">
        <v>1500000</v>
      </c>
      <c r="H1561" s="4">
        <v>0</v>
      </c>
      <c r="I1561" s="4">
        <v>1493394</v>
      </c>
      <c r="J1561" s="4">
        <v>1493394</v>
      </c>
    </row>
    <row r="1562" spans="1:10">
      <c r="A1562" s="3" t="s">
        <v>195</v>
      </c>
      <c r="B1562" s="3" t="s">
        <v>11</v>
      </c>
      <c r="C1562" s="3" t="s">
        <v>24</v>
      </c>
      <c r="D1562" s="3">
        <v>1.1000000000000001</v>
      </c>
      <c r="E1562" s="3" t="s">
        <v>25</v>
      </c>
      <c r="F1562" s="4">
        <v>500000</v>
      </c>
      <c r="G1562" s="4">
        <v>496000</v>
      </c>
      <c r="H1562" s="4">
        <v>0</v>
      </c>
      <c r="I1562" s="4">
        <v>446794</v>
      </c>
      <c r="J1562" s="4">
        <v>430599</v>
      </c>
    </row>
    <row r="1563" spans="1:10">
      <c r="A1563" s="3" t="s">
        <v>195</v>
      </c>
      <c r="B1563" s="3" t="s">
        <v>11</v>
      </c>
      <c r="C1563" s="3" t="s">
        <v>24</v>
      </c>
      <c r="D1563" s="3">
        <v>1.5</v>
      </c>
      <c r="E1563" s="3" t="s">
        <v>25</v>
      </c>
      <c r="F1563" s="4">
        <v>0</v>
      </c>
      <c r="G1563" s="4">
        <v>387072</v>
      </c>
      <c r="H1563" s="4">
        <v>0</v>
      </c>
      <c r="I1563" s="4">
        <v>0</v>
      </c>
      <c r="J1563" s="4">
        <v>0</v>
      </c>
    </row>
    <row r="1564" spans="1:10">
      <c r="A1564" s="3" t="s">
        <v>195</v>
      </c>
      <c r="B1564" s="3" t="s">
        <v>11</v>
      </c>
      <c r="C1564" s="3" t="s">
        <v>29</v>
      </c>
      <c r="D1564" s="3">
        <v>2.5</v>
      </c>
      <c r="E1564" s="3" t="s">
        <v>31</v>
      </c>
      <c r="F1564" s="4">
        <v>8000000</v>
      </c>
      <c r="G1564" s="4">
        <v>998800</v>
      </c>
      <c r="H1564" s="4">
        <v>-7277000</v>
      </c>
      <c r="I1564" s="4">
        <v>1650250</v>
      </c>
      <c r="J1564" s="4">
        <v>1499050</v>
      </c>
    </row>
    <row r="1565" spans="1:10">
      <c r="A1565" s="3" t="s">
        <v>195</v>
      </c>
      <c r="B1565" s="3" t="s">
        <v>11</v>
      </c>
      <c r="C1565" s="3" t="s">
        <v>37</v>
      </c>
      <c r="D1565" s="3">
        <v>1.1000000000000001</v>
      </c>
      <c r="E1565" s="3" t="s">
        <v>39</v>
      </c>
      <c r="F1565" s="4">
        <v>0</v>
      </c>
      <c r="G1565" s="4">
        <v>350000</v>
      </c>
      <c r="H1565" s="4">
        <v>-200000</v>
      </c>
      <c r="I1565" s="4">
        <v>65250</v>
      </c>
      <c r="J1565" s="4">
        <v>65250</v>
      </c>
    </row>
    <row r="1566" spans="1:10">
      <c r="A1566" s="3" t="s">
        <v>195</v>
      </c>
      <c r="B1566" s="3" t="s">
        <v>11</v>
      </c>
      <c r="C1566" s="3" t="s">
        <v>54</v>
      </c>
      <c r="D1566" s="3">
        <v>1.5</v>
      </c>
      <c r="E1566" s="3" t="s">
        <v>55</v>
      </c>
      <c r="F1566" s="4">
        <v>4745080</v>
      </c>
      <c r="G1566" s="4">
        <v>0</v>
      </c>
      <c r="H1566" s="4">
        <v>0</v>
      </c>
      <c r="I1566" s="4">
        <v>4743000</v>
      </c>
      <c r="J1566" s="4">
        <v>4743000</v>
      </c>
    </row>
    <row r="1567" spans="1:10">
      <c r="A1567" s="3" t="s">
        <v>195</v>
      </c>
      <c r="B1567" s="3" t="s">
        <v>11</v>
      </c>
      <c r="C1567" s="3" t="s">
        <v>67</v>
      </c>
      <c r="D1567" s="3">
        <v>1.1000000000000001</v>
      </c>
      <c r="E1567" s="3" t="s">
        <v>68</v>
      </c>
      <c r="F1567" s="4">
        <v>710000</v>
      </c>
      <c r="G1567" s="4">
        <v>0</v>
      </c>
      <c r="H1567" s="4">
        <v>0</v>
      </c>
      <c r="I1567" s="4">
        <v>656700</v>
      </c>
      <c r="J1567" s="4">
        <v>656700</v>
      </c>
    </row>
    <row r="1568" spans="1:10">
      <c r="A1568" s="3" t="s">
        <v>195</v>
      </c>
      <c r="B1568" s="3" t="s">
        <v>11</v>
      </c>
      <c r="C1568" s="3" t="s">
        <v>67</v>
      </c>
      <c r="D1568" s="3">
        <v>1.5</v>
      </c>
      <c r="E1568" s="3" t="s">
        <v>68</v>
      </c>
      <c r="F1568" s="4">
        <v>100000</v>
      </c>
      <c r="G1568" s="4">
        <v>0</v>
      </c>
      <c r="H1568" s="4">
        <v>0</v>
      </c>
      <c r="I1568" s="4">
        <v>67500</v>
      </c>
      <c r="J1568" s="4">
        <v>67500</v>
      </c>
    </row>
    <row r="1569" spans="1:10">
      <c r="A1569" s="3" t="s">
        <v>196</v>
      </c>
      <c r="B1569" s="3" t="s">
        <v>11</v>
      </c>
      <c r="C1569" s="3" t="s">
        <v>12</v>
      </c>
      <c r="D1569" s="3">
        <v>1.1000000000000001</v>
      </c>
      <c r="E1569" s="3" t="s">
        <v>13</v>
      </c>
      <c r="F1569" s="4">
        <v>1850000</v>
      </c>
      <c r="G1569" s="4">
        <v>0</v>
      </c>
      <c r="H1569" s="4">
        <v>0</v>
      </c>
      <c r="I1569" s="4">
        <v>992000</v>
      </c>
      <c r="J1569" s="4">
        <v>992000</v>
      </c>
    </row>
    <row r="1570" spans="1:10">
      <c r="A1570" s="3" t="s">
        <v>196</v>
      </c>
      <c r="B1570" s="3" t="s">
        <v>11</v>
      </c>
      <c r="C1570" s="3" t="s">
        <v>12</v>
      </c>
      <c r="D1570" s="3">
        <v>1.5</v>
      </c>
      <c r="E1570" s="3" t="s">
        <v>13</v>
      </c>
      <c r="F1570" s="4">
        <v>0</v>
      </c>
      <c r="G1570" s="4">
        <v>2372000</v>
      </c>
      <c r="H1570" s="4">
        <v>-1000000</v>
      </c>
      <c r="I1570" s="4">
        <v>1372000</v>
      </c>
      <c r="J1570" s="4">
        <v>1372000</v>
      </c>
    </row>
    <row r="1571" spans="1:10">
      <c r="A1571" s="3" t="s">
        <v>196</v>
      </c>
      <c r="B1571" s="3" t="s">
        <v>11</v>
      </c>
      <c r="C1571" s="3" t="s">
        <v>76</v>
      </c>
      <c r="D1571" s="3">
        <v>1.1000000000000001</v>
      </c>
      <c r="E1571" s="3" t="s">
        <v>77</v>
      </c>
      <c r="F1571" s="4">
        <v>20000</v>
      </c>
      <c r="G1571" s="4">
        <v>3600</v>
      </c>
      <c r="H1571" s="4">
        <v>0</v>
      </c>
      <c r="I1571" s="4">
        <v>21600</v>
      </c>
      <c r="J1571" s="4">
        <v>14300</v>
      </c>
    </row>
    <row r="1572" spans="1:10">
      <c r="A1572" s="3" t="s">
        <v>197</v>
      </c>
      <c r="B1572" s="3" t="s">
        <v>11</v>
      </c>
      <c r="C1572" s="3" t="s">
        <v>27</v>
      </c>
      <c r="D1572" s="3">
        <v>1.1000000000000001</v>
      </c>
      <c r="E1572" s="3" t="s">
        <v>28</v>
      </c>
      <c r="F1572" s="4">
        <v>1000000</v>
      </c>
      <c r="G1572" s="4">
        <v>2700000</v>
      </c>
      <c r="H1572" s="4">
        <v>0</v>
      </c>
      <c r="I1572" s="4">
        <v>3665340.96</v>
      </c>
      <c r="J1572" s="4">
        <v>3645460.92</v>
      </c>
    </row>
    <row r="1573" spans="1:10">
      <c r="A1573" s="3" t="s">
        <v>197</v>
      </c>
      <c r="B1573" s="3" t="s">
        <v>11</v>
      </c>
      <c r="C1573" s="3" t="s">
        <v>27</v>
      </c>
      <c r="D1573" s="3">
        <v>1.5</v>
      </c>
      <c r="E1573" s="3" t="s">
        <v>28</v>
      </c>
      <c r="F1573" s="4">
        <v>0</v>
      </c>
      <c r="G1573" s="4">
        <v>11015297.27</v>
      </c>
      <c r="H1573" s="4">
        <v>0</v>
      </c>
      <c r="I1573" s="4">
        <v>10860590.48</v>
      </c>
      <c r="J1573" s="4">
        <v>10850671.49</v>
      </c>
    </row>
    <row r="1574" spans="1:10">
      <c r="A1574" s="3" t="s">
        <v>197</v>
      </c>
      <c r="B1574" s="3" t="s">
        <v>11</v>
      </c>
      <c r="C1574" s="3" t="s">
        <v>58</v>
      </c>
      <c r="D1574" s="3">
        <v>1.1000000000000001</v>
      </c>
      <c r="E1574" s="3" t="s">
        <v>59</v>
      </c>
      <c r="F1574" s="4">
        <v>1000000</v>
      </c>
      <c r="G1574" s="4">
        <v>0</v>
      </c>
      <c r="H1574" s="4">
        <v>0</v>
      </c>
      <c r="I1574" s="4">
        <v>972426.6</v>
      </c>
      <c r="J1574" s="4">
        <v>965560.4</v>
      </c>
    </row>
    <row r="1575" spans="1:10">
      <c r="A1575" s="3" t="s">
        <v>198</v>
      </c>
      <c r="B1575" s="3" t="s">
        <v>11</v>
      </c>
      <c r="C1575" s="3" t="s">
        <v>19</v>
      </c>
      <c r="D1575" s="3">
        <v>1.1000000000000001</v>
      </c>
      <c r="E1575" s="3" t="s">
        <v>20</v>
      </c>
      <c r="F1575" s="4">
        <v>15000</v>
      </c>
      <c r="G1575" s="4">
        <v>0</v>
      </c>
      <c r="H1575" s="4">
        <v>-15000</v>
      </c>
      <c r="I1575" s="4">
        <v>0</v>
      </c>
      <c r="J1575" s="4">
        <v>0</v>
      </c>
    </row>
    <row r="1576" spans="1:10">
      <c r="A1576" s="3" t="s">
        <v>198</v>
      </c>
      <c r="B1576" s="3" t="s">
        <v>11</v>
      </c>
      <c r="C1576" s="3" t="s">
        <v>24</v>
      </c>
      <c r="D1576" s="3">
        <v>1.1000000000000001</v>
      </c>
      <c r="E1576" s="3" t="s">
        <v>25</v>
      </c>
      <c r="F1576" s="4">
        <v>10000</v>
      </c>
      <c r="G1576" s="4">
        <v>0</v>
      </c>
      <c r="H1576" s="4">
        <v>0</v>
      </c>
      <c r="I1576" s="4">
        <v>0</v>
      </c>
      <c r="J1576" s="4">
        <v>0</v>
      </c>
    </row>
    <row r="1577" spans="1:10">
      <c r="A1577" s="3" t="s">
        <v>198</v>
      </c>
      <c r="B1577" s="3" t="s">
        <v>11</v>
      </c>
      <c r="C1577" s="3" t="s">
        <v>29</v>
      </c>
      <c r="D1577" s="3">
        <v>1.1000000000000001</v>
      </c>
      <c r="E1577" s="3" t="s">
        <v>31</v>
      </c>
      <c r="F1577" s="4">
        <v>50000</v>
      </c>
      <c r="G1577" s="4">
        <v>0</v>
      </c>
      <c r="H1577" s="4">
        <v>0</v>
      </c>
      <c r="I1577" s="4">
        <v>0</v>
      </c>
      <c r="J1577" s="4">
        <v>0</v>
      </c>
    </row>
    <row r="1578" spans="1:10">
      <c r="A1578" s="3" t="s">
        <v>198</v>
      </c>
      <c r="B1578" s="3" t="s">
        <v>11</v>
      </c>
      <c r="C1578" s="3" t="s">
        <v>37</v>
      </c>
      <c r="D1578" s="3">
        <v>1.1000000000000001</v>
      </c>
      <c r="E1578" s="3" t="s">
        <v>39</v>
      </c>
      <c r="F1578" s="4">
        <v>100000</v>
      </c>
      <c r="G1578" s="4">
        <v>0</v>
      </c>
      <c r="H1578" s="4">
        <v>0</v>
      </c>
      <c r="I1578" s="4">
        <v>0</v>
      </c>
      <c r="J1578" s="4">
        <v>0</v>
      </c>
    </row>
    <row r="1579" spans="1:10">
      <c r="A1579" s="3" t="s">
        <v>198</v>
      </c>
      <c r="B1579" s="3" t="s">
        <v>11</v>
      </c>
      <c r="C1579" s="3" t="s">
        <v>37</v>
      </c>
      <c r="D1579" s="3">
        <v>1.1000000000000001</v>
      </c>
      <c r="E1579" s="3" t="s">
        <v>47</v>
      </c>
      <c r="F1579" s="4">
        <v>5000</v>
      </c>
      <c r="G1579" s="4">
        <v>0</v>
      </c>
      <c r="H1579" s="4">
        <v>0</v>
      </c>
      <c r="I1579" s="4">
        <v>0</v>
      </c>
      <c r="J1579" s="4">
        <v>0</v>
      </c>
    </row>
    <row r="1580" spans="1:10">
      <c r="A1580" s="3" t="s">
        <v>198</v>
      </c>
      <c r="B1580" s="3" t="s">
        <v>11</v>
      </c>
      <c r="C1580" s="3" t="s">
        <v>51</v>
      </c>
      <c r="D1580" s="3">
        <v>1.1000000000000001</v>
      </c>
      <c r="E1580" s="3" t="s">
        <v>52</v>
      </c>
      <c r="F1580" s="4">
        <v>25000</v>
      </c>
      <c r="G1580" s="4">
        <v>0</v>
      </c>
      <c r="H1580" s="4">
        <v>0</v>
      </c>
      <c r="I1580" s="4">
        <v>0</v>
      </c>
      <c r="J1580" s="4">
        <v>0</v>
      </c>
    </row>
    <row r="1581" spans="1:10">
      <c r="A1581" s="3" t="s">
        <v>198</v>
      </c>
      <c r="B1581" s="3" t="s">
        <v>11</v>
      </c>
      <c r="C1581" s="3" t="s">
        <v>58</v>
      </c>
      <c r="D1581" s="3">
        <v>1.1000000000000001</v>
      </c>
      <c r="E1581" s="3" t="s">
        <v>59</v>
      </c>
      <c r="F1581" s="4">
        <v>25000</v>
      </c>
      <c r="G1581" s="4">
        <v>0</v>
      </c>
      <c r="H1581" s="4">
        <v>-25000</v>
      </c>
      <c r="I1581" s="4">
        <v>0</v>
      </c>
      <c r="J1581" s="4">
        <v>0</v>
      </c>
    </row>
    <row r="1582" spans="1:10">
      <c r="A1582" s="3" t="s">
        <v>198</v>
      </c>
      <c r="B1582" s="3" t="s">
        <v>11</v>
      </c>
      <c r="C1582" s="3" t="s">
        <v>69</v>
      </c>
      <c r="D1582" s="3">
        <v>1.1000000000000001</v>
      </c>
      <c r="E1582" s="3" t="s">
        <v>70</v>
      </c>
      <c r="F1582" s="4">
        <v>30000</v>
      </c>
      <c r="G1582" s="4">
        <v>0</v>
      </c>
      <c r="H1582" s="4">
        <v>0</v>
      </c>
      <c r="I1582" s="4">
        <v>0</v>
      </c>
      <c r="J1582" s="4">
        <v>0</v>
      </c>
    </row>
    <row r="1583" spans="1:10">
      <c r="A1583" s="3" t="s">
        <v>198</v>
      </c>
      <c r="B1583" s="3" t="s">
        <v>11</v>
      </c>
      <c r="C1583" s="3" t="s">
        <v>71</v>
      </c>
      <c r="D1583" s="3">
        <v>1.1000000000000001</v>
      </c>
      <c r="E1583" s="3" t="s">
        <v>73</v>
      </c>
      <c r="F1583" s="4">
        <v>35000</v>
      </c>
      <c r="G1583" s="4">
        <v>0</v>
      </c>
      <c r="H1583" s="4">
        <v>-35000</v>
      </c>
      <c r="I1583" s="4">
        <v>0</v>
      </c>
      <c r="J1583" s="4">
        <v>0</v>
      </c>
    </row>
    <row r="1584" spans="1:10">
      <c r="A1584" s="3" t="s">
        <v>198</v>
      </c>
      <c r="B1584" s="3" t="s">
        <v>11</v>
      </c>
      <c r="C1584" s="3" t="s">
        <v>71</v>
      </c>
      <c r="D1584" s="3">
        <v>1.1000000000000001</v>
      </c>
      <c r="E1584" s="3" t="s">
        <v>74</v>
      </c>
      <c r="F1584" s="4">
        <v>10000</v>
      </c>
      <c r="G1584" s="4">
        <v>0</v>
      </c>
      <c r="H1584" s="4">
        <v>0</v>
      </c>
      <c r="I1584" s="4">
        <v>0</v>
      </c>
      <c r="J1584" s="4">
        <v>0</v>
      </c>
    </row>
    <row r="1585" spans="1:10">
      <c r="A1585" s="3" t="s">
        <v>198</v>
      </c>
      <c r="B1585" s="3" t="s">
        <v>11</v>
      </c>
      <c r="C1585" s="3" t="s">
        <v>71</v>
      </c>
      <c r="D1585" s="3">
        <v>1.1000000000000001</v>
      </c>
      <c r="E1585" s="3" t="s">
        <v>75</v>
      </c>
      <c r="F1585" s="4">
        <v>2500</v>
      </c>
      <c r="G1585" s="4">
        <v>0</v>
      </c>
      <c r="H1585" s="4">
        <v>0</v>
      </c>
      <c r="I1585" s="4">
        <v>0</v>
      </c>
      <c r="J1585" s="4">
        <v>0</v>
      </c>
    </row>
    <row r="1586" spans="1:10">
      <c r="A1586" s="3" t="s">
        <v>198</v>
      </c>
      <c r="B1586" s="3" t="s">
        <v>11</v>
      </c>
      <c r="C1586" s="3" t="s">
        <v>78</v>
      </c>
      <c r="D1586" s="3">
        <v>1.1000000000000001</v>
      </c>
      <c r="E1586" s="3" t="s">
        <v>79</v>
      </c>
      <c r="F1586" s="4">
        <v>35500</v>
      </c>
      <c r="G1586" s="4">
        <v>0</v>
      </c>
      <c r="H1586" s="4">
        <v>0</v>
      </c>
      <c r="I1586" s="4">
        <v>0</v>
      </c>
      <c r="J1586" s="4">
        <v>0</v>
      </c>
    </row>
    <row r="1587" spans="1:10">
      <c r="A1587" s="3" t="s">
        <v>199</v>
      </c>
      <c r="B1587" s="3" t="s">
        <v>11</v>
      </c>
      <c r="C1587" s="3" t="s">
        <v>12</v>
      </c>
      <c r="D1587" s="3">
        <v>1.1000000000000001</v>
      </c>
      <c r="E1587" s="3" t="s">
        <v>13</v>
      </c>
      <c r="F1587" s="4">
        <v>0</v>
      </c>
      <c r="G1587" s="4">
        <v>30000</v>
      </c>
      <c r="H1587" s="4">
        <v>0</v>
      </c>
      <c r="I1587" s="4">
        <v>0</v>
      </c>
      <c r="J1587" s="4">
        <v>0</v>
      </c>
    </row>
    <row r="1588" spans="1:10">
      <c r="A1588" s="3" t="s">
        <v>199</v>
      </c>
      <c r="B1588" s="3" t="s">
        <v>11</v>
      </c>
      <c r="C1588" s="3" t="s">
        <v>17</v>
      </c>
      <c r="D1588" s="3">
        <v>1.1000000000000001</v>
      </c>
      <c r="E1588" s="3" t="s">
        <v>18</v>
      </c>
      <c r="F1588" s="4">
        <v>0</v>
      </c>
      <c r="G1588" s="4">
        <v>100000</v>
      </c>
      <c r="H1588" s="4">
        <v>0</v>
      </c>
      <c r="I1588" s="4">
        <v>0</v>
      </c>
      <c r="J1588" s="4">
        <v>0</v>
      </c>
    </row>
    <row r="1589" spans="1:10">
      <c r="A1589" s="3" t="s">
        <v>199</v>
      </c>
      <c r="B1589" s="3" t="s">
        <v>11</v>
      </c>
      <c r="C1589" s="3" t="s">
        <v>19</v>
      </c>
      <c r="D1589" s="3">
        <v>1.1000000000000001</v>
      </c>
      <c r="E1589" s="3" t="s">
        <v>20</v>
      </c>
      <c r="F1589" s="4">
        <v>27000</v>
      </c>
      <c r="G1589" s="4">
        <v>0</v>
      </c>
      <c r="H1589" s="4">
        <v>-27000</v>
      </c>
      <c r="I1589" s="4">
        <v>0</v>
      </c>
      <c r="J1589" s="4">
        <v>0</v>
      </c>
    </row>
    <row r="1590" spans="1:10">
      <c r="A1590" s="3" t="s">
        <v>199</v>
      </c>
      <c r="B1590" s="3" t="s">
        <v>11</v>
      </c>
      <c r="C1590" s="3" t="s">
        <v>22</v>
      </c>
      <c r="D1590" s="3">
        <v>1.1000000000000001</v>
      </c>
      <c r="E1590" s="3" t="s">
        <v>23</v>
      </c>
      <c r="F1590" s="4">
        <v>0</v>
      </c>
      <c r="G1590" s="4">
        <v>60000</v>
      </c>
      <c r="H1590" s="4">
        <v>0</v>
      </c>
      <c r="I1590" s="4">
        <v>45899.99</v>
      </c>
      <c r="J1590" s="4">
        <v>45899.99</v>
      </c>
    </row>
    <row r="1591" spans="1:10">
      <c r="A1591" s="3" t="s">
        <v>199</v>
      </c>
      <c r="B1591" s="3" t="s">
        <v>11</v>
      </c>
      <c r="C1591" s="3" t="s">
        <v>24</v>
      </c>
      <c r="D1591" s="3">
        <v>1.1000000000000001</v>
      </c>
      <c r="E1591" s="3" t="s">
        <v>25</v>
      </c>
      <c r="F1591" s="4">
        <v>20000</v>
      </c>
      <c r="G1591" s="4">
        <v>0</v>
      </c>
      <c r="H1591" s="4">
        <v>0</v>
      </c>
      <c r="I1591" s="4">
        <v>20000</v>
      </c>
      <c r="J1591" s="4">
        <v>20000</v>
      </c>
    </row>
    <row r="1592" spans="1:10">
      <c r="A1592" s="3" t="s">
        <v>199</v>
      </c>
      <c r="B1592" s="3" t="s">
        <v>11</v>
      </c>
      <c r="C1592" s="3" t="s">
        <v>24</v>
      </c>
      <c r="D1592" s="3">
        <v>1.1000000000000001</v>
      </c>
      <c r="E1592" s="3" t="s">
        <v>26</v>
      </c>
      <c r="F1592" s="4">
        <v>45000</v>
      </c>
      <c r="G1592" s="4">
        <v>0</v>
      </c>
      <c r="H1592" s="4">
        <v>0</v>
      </c>
      <c r="I1592" s="4">
        <v>0</v>
      </c>
      <c r="J1592" s="4">
        <v>0</v>
      </c>
    </row>
    <row r="1593" spans="1:10">
      <c r="A1593" s="3" t="s">
        <v>199</v>
      </c>
      <c r="B1593" s="3" t="s">
        <v>11</v>
      </c>
      <c r="C1593" s="3" t="s">
        <v>24</v>
      </c>
      <c r="D1593" s="3">
        <v>1.5</v>
      </c>
      <c r="E1593" s="3" t="s">
        <v>25</v>
      </c>
      <c r="F1593" s="4">
        <v>0</v>
      </c>
      <c r="G1593" s="4">
        <v>60000</v>
      </c>
      <c r="H1593" s="4">
        <v>0</v>
      </c>
      <c r="I1593" s="4">
        <v>27816.799999999999</v>
      </c>
      <c r="J1593" s="4">
        <v>27816.799999999999</v>
      </c>
    </row>
    <row r="1594" spans="1:10">
      <c r="A1594" s="3" t="s">
        <v>199</v>
      </c>
      <c r="B1594" s="3" t="s">
        <v>11</v>
      </c>
      <c r="C1594" s="3" t="s">
        <v>24</v>
      </c>
      <c r="D1594" s="3">
        <v>1.6</v>
      </c>
      <c r="E1594" s="3" t="s">
        <v>25</v>
      </c>
      <c r="F1594" s="4">
        <v>0</v>
      </c>
      <c r="G1594" s="4">
        <v>121775.5</v>
      </c>
      <c r="H1594" s="4">
        <v>0</v>
      </c>
      <c r="I1594" s="4">
        <v>0</v>
      </c>
      <c r="J1594" s="4">
        <v>0</v>
      </c>
    </row>
    <row r="1595" spans="1:10">
      <c r="A1595" s="3" t="s">
        <v>199</v>
      </c>
      <c r="B1595" s="3" t="s">
        <v>11</v>
      </c>
      <c r="C1595" s="3" t="s">
        <v>29</v>
      </c>
      <c r="D1595" s="3">
        <v>2.5</v>
      </c>
      <c r="E1595" s="3" t="s">
        <v>31</v>
      </c>
      <c r="F1595" s="4">
        <v>0</v>
      </c>
      <c r="G1595" s="4">
        <v>3249278.08</v>
      </c>
      <c r="H1595" s="4">
        <v>0</v>
      </c>
      <c r="I1595" s="4">
        <v>3249200</v>
      </c>
      <c r="J1595" s="4">
        <v>0</v>
      </c>
    </row>
    <row r="1596" spans="1:10">
      <c r="A1596" s="3" t="s">
        <v>199</v>
      </c>
      <c r="B1596" s="3" t="s">
        <v>11</v>
      </c>
      <c r="C1596" s="3" t="s">
        <v>34</v>
      </c>
      <c r="D1596" s="3">
        <v>1.1000000000000001</v>
      </c>
      <c r="E1596" s="3" t="s">
        <v>35</v>
      </c>
      <c r="F1596" s="4">
        <v>0</v>
      </c>
      <c r="G1596" s="4">
        <v>30000</v>
      </c>
      <c r="H1596" s="4">
        <v>0</v>
      </c>
      <c r="I1596" s="4">
        <v>26564</v>
      </c>
      <c r="J1596" s="4">
        <v>26564</v>
      </c>
    </row>
    <row r="1597" spans="1:10">
      <c r="A1597" s="3" t="s">
        <v>199</v>
      </c>
      <c r="B1597" s="3" t="s">
        <v>11</v>
      </c>
      <c r="C1597" s="3" t="s">
        <v>34</v>
      </c>
      <c r="D1597" s="3">
        <v>1.1000000000000001</v>
      </c>
      <c r="E1597" s="3" t="s">
        <v>36</v>
      </c>
      <c r="F1597" s="4">
        <v>25000</v>
      </c>
      <c r="G1597" s="4">
        <v>55000</v>
      </c>
      <c r="H1597" s="4">
        <v>0</v>
      </c>
      <c r="I1597" s="4">
        <v>17400</v>
      </c>
      <c r="J1597" s="4">
        <v>0</v>
      </c>
    </row>
    <row r="1598" spans="1:10">
      <c r="A1598" s="3" t="s">
        <v>199</v>
      </c>
      <c r="B1598" s="3" t="s">
        <v>11</v>
      </c>
      <c r="C1598" s="3" t="s">
        <v>37</v>
      </c>
      <c r="D1598" s="3">
        <v>1.1000000000000001</v>
      </c>
      <c r="E1598" s="3" t="s">
        <v>38</v>
      </c>
      <c r="F1598" s="4">
        <v>0</v>
      </c>
      <c r="G1598" s="4">
        <v>1060000</v>
      </c>
      <c r="H1598" s="4">
        <v>0</v>
      </c>
      <c r="I1598" s="4">
        <v>0</v>
      </c>
      <c r="J1598" s="4">
        <v>0</v>
      </c>
    </row>
    <row r="1599" spans="1:10">
      <c r="A1599" s="3" t="s">
        <v>199</v>
      </c>
      <c r="B1599" s="3" t="s">
        <v>11</v>
      </c>
      <c r="C1599" s="3" t="s">
        <v>37</v>
      </c>
      <c r="D1599" s="3">
        <v>1.1000000000000001</v>
      </c>
      <c r="E1599" s="3" t="s">
        <v>43</v>
      </c>
      <c r="F1599" s="4">
        <v>70000</v>
      </c>
      <c r="G1599" s="4">
        <v>0</v>
      </c>
      <c r="H1599" s="4">
        <v>-26000</v>
      </c>
      <c r="I1599" s="4">
        <v>0</v>
      </c>
      <c r="J1599" s="4">
        <v>0</v>
      </c>
    </row>
    <row r="1600" spans="1:10">
      <c r="A1600" s="3" t="s">
        <v>199</v>
      </c>
      <c r="B1600" s="3" t="s">
        <v>11</v>
      </c>
      <c r="C1600" s="3" t="s">
        <v>37</v>
      </c>
      <c r="D1600" s="3">
        <v>1.1000000000000001</v>
      </c>
      <c r="E1600" s="3" t="s">
        <v>39</v>
      </c>
      <c r="F1600" s="4">
        <v>1000000</v>
      </c>
      <c r="G1600" s="4">
        <v>0</v>
      </c>
      <c r="H1600" s="4">
        <v>0</v>
      </c>
      <c r="I1600" s="4">
        <v>33278.080000000002</v>
      </c>
      <c r="J1600" s="4">
        <v>0</v>
      </c>
    </row>
    <row r="1601" spans="1:10">
      <c r="A1601" s="3" t="s">
        <v>199</v>
      </c>
      <c r="B1601" s="3" t="s">
        <v>11</v>
      </c>
      <c r="C1601" s="3" t="s">
        <v>37</v>
      </c>
      <c r="D1601" s="3">
        <v>1.1000000000000001</v>
      </c>
      <c r="E1601" s="3" t="s">
        <v>47</v>
      </c>
      <c r="F1601" s="4">
        <v>10000</v>
      </c>
      <c r="G1601" s="4">
        <v>0</v>
      </c>
      <c r="H1601" s="4">
        <v>0</v>
      </c>
      <c r="I1601" s="4">
        <v>0</v>
      </c>
      <c r="J1601" s="4">
        <v>0</v>
      </c>
    </row>
    <row r="1602" spans="1:10">
      <c r="A1602" s="3" t="s">
        <v>199</v>
      </c>
      <c r="B1602" s="3" t="s">
        <v>11</v>
      </c>
      <c r="C1602" s="3" t="s">
        <v>49</v>
      </c>
      <c r="D1602" s="3">
        <v>1.1000000000000001</v>
      </c>
      <c r="E1602" s="3" t="s">
        <v>50</v>
      </c>
      <c r="F1602" s="4">
        <v>45000</v>
      </c>
      <c r="G1602" s="4">
        <v>0</v>
      </c>
      <c r="H1602" s="4">
        <v>0</v>
      </c>
      <c r="I1602" s="4">
        <v>26100</v>
      </c>
      <c r="J1602" s="4">
        <v>26100</v>
      </c>
    </row>
    <row r="1603" spans="1:10">
      <c r="A1603" s="3" t="s">
        <v>199</v>
      </c>
      <c r="B1603" s="3" t="s">
        <v>11</v>
      </c>
      <c r="C1603" s="3" t="s">
        <v>51</v>
      </c>
      <c r="D1603" s="3">
        <v>1.1000000000000001</v>
      </c>
      <c r="E1603" s="3" t="s">
        <v>52</v>
      </c>
      <c r="F1603" s="4">
        <v>100000</v>
      </c>
      <c r="G1603" s="4">
        <v>0</v>
      </c>
      <c r="H1603" s="4">
        <v>0</v>
      </c>
      <c r="I1603" s="4">
        <v>80040</v>
      </c>
      <c r="J1603" s="4">
        <v>80040</v>
      </c>
    </row>
    <row r="1604" spans="1:10">
      <c r="A1604" s="3" t="s">
        <v>199</v>
      </c>
      <c r="B1604" s="3" t="s">
        <v>11</v>
      </c>
      <c r="C1604" s="3" t="s">
        <v>51</v>
      </c>
      <c r="D1604" s="3">
        <v>1.1000000000000001</v>
      </c>
      <c r="E1604" s="3" t="s">
        <v>53</v>
      </c>
      <c r="F1604" s="4">
        <v>75000</v>
      </c>
      <c r="G1604" s="4">
        <v>0</v>
      </c>
      <c r="H1604" s="4">
        <v>-5000</v>
      </c>
      <c r="I1604" s="4">
        <v>0</v>
      </c>
      <c r="J1604" s="4">
        <v>0</v>
      </c>
    </row>
    <row r="1605" spans="1:10">
      <c r="A1605" s="3" t="s">
        <v>199</v>
      </c>
      <c r="B1605" s="3" t="s">
        <v>11</v>
      </c>
      <c r="C1605" s="3" t="s">
        <v>51</v>
      </c>
      <c r="D1605" s="3">
        <v>2.5</v>
      </c>
      <c r="E1605" s="3" t="s">
        <v>52</v>
      </c>
      <c r="F1605" s="4">
        <v>0</v>
      </c>
      <c r="G1605" s="4">
        <v>1485740.76</v>
      </c>
      <c r="H1605" s="4">
        <v>0</v>
      </c>
      <c r="I1605" s="4">
        <v>0</v>
      </c>
      <c r="J1605" s="4">
        <v>0</v>
      </c>
    </row>
    <row r="1606" spans="1:10">
      <c r="A1606" s="3" t="s">
        <v>199</v>
      </c>
      <c r="B1606" s="3" t="s">
        <v>11</v>
      </c>
      <c r="C1606" s="3" t="s">
        <v>58</v>
      </c>
      <c r="D1606" s="3">
        <v>1.1000000000000001</v>
      </c>
      <c r="E1606" s="3" t="s">
        <v>59</v>
      </c>
      <c r="F1606" s="4">
        <v>35000</v>
      </c>
      <c r="G1606" s="4">
        <v>0</v>
      </c>
      <c r="H1606" s="4">
        <v>-35000</v>
      </c>
      <c r="I1606" s="4">
        <v>0</v>
      </c>
      <c r="J1606" s="4">
        <v>0</v>
      </c>
    </row>
    <row r="1607" spans="1:10">
      <c r="A1607" s="3" t="s">
        <v>199</v>
      </c>
      <c r="B1607" s="3" t="s">
        <v>11</v>
      </c>
      <c r="C1607" s="3" t="s">
        <v>65</v>
      </c>
      <c r="D1607" s="3">
        <v>1.1000000000000001</v>
      </c>
      <c r="E1607" s="3" t="s">
        <v>66</v>
      </c>
      <c r="F1607" s="4">
        <v>0</v>
      </c>
      <c r="G1607" s="4">
        <v>100000</v>
      </c>
      <c r="H1607" s="4">
        <v>0</v>
      </c>
      <c r="I1607" s="4">
        <v>26100</v>
      </c>
      <c r="J1607" s="4">
        <v>26100</v>
      </c>
    </row>
    <row r="1608" spans="1:10">
      <c r="A1608" s="3" t="s">
        <v>199</v>
      </c>
      <c r="B1608" s="3" t="s">
        <v>11</v>
      </c>
      <c r="C1608" s="3" t="s">
        <v>71</v>
      </c>
      <c r="D1608" s="3">
        <v>1.1000000000000001</v>
      </c>
      <c r="E1608" s="3" t="s">
        <v>72</v>
      </c>
      <c r="F1608" s="4">
        <v>75000</v>
      </c>
      <c r="G1608" s="4">
        <v>125000</v>
      </c>
      <c r="H1608" s="4">
        <v>0</v>
      </c>
      <c r="I1608" s="4">
        <v>79692</v>
      </c>
      <c r="J1608" s="4">
        <v>79692</v>
      </c>
    </row>
    <row r="1609" spans="1:10">
      <c r="A1609" s="3" t="s">
        <v>199</v>
      </c>
      <c r="B1609" s="3" t="s">
        <v>11</v>
      </c>
      <c r="C1609" s="3" t="s">
        <v>71</v>
      </c>
      <c r="D1609" s="3">
        <v>1.1000000000000001</v>
      </c>
      <c r="E1609" s="3" t="s">
        <v>73</v>
      </c>
      <c r="F1609" s="4">
        <v>85000</v>
      </c>
      <c r="G1609" s="4">
        <v>23550.32</v>
      </c>
      <c r="H1609" s="4">
        <v>0</v>
      </c>
      <c r="I1609" s="4">
        <v>72111.759999999995</v>
      </c>
      <c r="J1609" s="4">
        <v>72111.759999999995</v>
      </c>
    </row>
    <row r="1610" spans="1:10">
      <c r="A1610" s="3" t="s">
        <v>199</v>
      </c>
      <c r="B1610" s="3" t="s">
        <v>11</v>
      </c>
      <c r="C1610" s="3" t="s">
        <v>71</v>
      </c>
      <c r="D1610" s="3">
        <v>1.1000000000000001</v>
      </c>
      <c r="E1610" s="3" t="s">
        <v>74</v>
      </c>
      <c r="F1610" s="4">
        <v>52000</v>
      </c>
      <c r="G1610" s="4">
        <v>0</v>
      </c>
      <c r="H1610" s="4">
        <v>0</v>
      </c>
      <c r="I1610" s="4">
        <v>0</v>
      </c>
      <c r="J1610" s="4">
        <v>0</v>
      </c>
    </row>
    <row r="1611" spans="1:10">
      <c r="A1611" s="3" t="s">
        <v>199</v>
      </c>
      <c r="B1611" s="3" t="s">
        <v>11</v>
      </c>
      <c r="C1611" s="3" t="s">
        <v>71</v>
      </c>
      <c r="D1611" s="3">
        <v>1.5</v>
      </c>
      <c r="E1611" s="3" t="s">
        <v>73</v>
      </c>
      <c r="F1611" s="4">
        <v>0</v>
      </c>
      <c r="G1611" s="4">
        <v>314000</v>
      </c>
      <c r="H1611" s="4">
        <v>0</v>
      </c>
      <c r="I1611" s="4">
        <v>235201.6</v>
      </c>
      <c r="J1611" s="4">
        <v>167109.6</v>
      </c>
    </row>
    <row r="1612" spans="1:10">
      <c r="A1612" s="3" t="s">
        <v>199</v>
      </c>
      <c r="B1612" s="3" t="s">
        <v>11</v>
      </c>
      <c r="C1612" s="3" t="s">
        <v>78</v>
      </c>
      <c r="D1612" s="3">
        <v>1.1000000000000001</v>
      </c>
      <c r="E1612" s="3" t="s">
        <v>79</v>
      </c>
      <c r="F1612" s="4">
        <v>35000</v>
      </c>
      <c r="G1612" s="4">
        <v>0</v>
      </c>
      <c r="H1612" s="4">
        <v>0</v>
      </c>
      <c r="I1612" s="4">
        <v>0</v>
      </c>
      <c r="J1612" s="4">
        <v>0</v>
      </c>
    </row>
    <row r="1613" spans="1:10">
      <c r="A1613" s="3" t="s">
        <v>200</v>
      </c>
      <c r="B1613" s="3" t="s">
        <v>11</v>
      </c>
      <c r="C1613" s="3" t="s">
        <v>24</v>
      </c>
      <c r="D1613" s="3">
        <v>1.1000000000000001</v>
      </c>
      <c r="E1613" s="3" t="s">
        <v>25</v>
      </c>
      <c r="F1613" s="4">
        <v>15000</v>
      </c>
      <c r="G1613" s="4">
        <v>0</v>
      </c>
      <c r="H1613" s="4">
        <v>0</v>
      </c>
      <c r="I1613" s="4">
        <v>0</v>
      </c>
      <c r="J1613" s="4">
        <v>0</v>
      </c>
    </row>
    <row r="1614" spans="1:10">
      <c r="A1614" s="3" t="s">
        <v>200</v>
      </c>
      <c r="B1614" s="3" t="s">
        <v>11</v>
      </c>
      <c r="C1614" s="3" t="s">
        <v>24</v>
      </c>
      <c r="D1614" s="3">
        <v>1.6</v>
      </c>
      <c r="E1614" s="3" t="s">
        <v>25</v>
      </c>
      <c r="F1614" s="4">
        <v>0</v>
      </c>
      <c r="G1614" s="4">
        <v>10000</v>
      </c>
      <c r="H1614" s="4">
        <v>0</v>
      </c>
      <c r="I1614" s="4">
        <v>0</v>
      </c>
      <c r="J1614" s="4">
        <v>0</v>
      </c>
    </row>
    <row r="1615" spans="1:10">
      <c r="A1615" s="3" t="s">
        <v>200</v>
      </c>
      <c r="B1615" s="3" t="s">
        <v>11</v>
      </c>
      <c r="C1615" s="3" t="s">
        <v>29</v>
      </c>
      <c r="D1615" s="3">
        <v>1.1000000000000001</v>
      </c>
      <c r="E1615" s="3" t="s">
        <v>31</v>
      </c>
      <c r="F1615" s="4">
        <v>0</v>
      </c>
      <c r="G1615" s="4">
        <v>86460</v>
      </c>
      <c r="H1615" s="4">
        <v>0</v>
      </c>
      <c r="I1615" s="4">
        <v>61876</v>
      </c>
      <c r="J1615" s="4">
        <v>56376</v>
      </c>
    </row>
    <row r="1616" spans="1:10">
      <c r="A1616" s="3" t="s">
        <v>200</v>
      </c>
      <c r="B1616" s="3" t="s">
        <v>11</v>
      </c>
      <c r="C1616" s="3" t="s">
        <v>29</v>
      </c>
      <c r="D1616" s="3">
        <v>2.5</v>
      </c>
      <c r="E1616" s="3" t="s">
        <v>31</v>
      </c>
      <c r="F1616" s="4">
        <v>0</v>
      </c>
      <c r="G1616" s="4">
        <v>3248102.52</v>
      </c>
      <c r="H1616" s="4">
        <v>0</v>
      </c>
      <c r="I1616" s="4">
        <v>3248099.77</v>
      </c>
      <c r="J1616" s="4">
        <v>0</v>
      </c>
    </row>
    <row r="1617" spans="1:10">
      <c r="A1617" s="3" t="s">
        <v>200</v>
      </c>
      <c r="B1617" s="3" t="s">
        <v>11</v>
      </c>
      <c r="C1617" s="3" t="s">
        <v>34</v>
      </c>
      <c r="D1617" s="3">
        <v>1.1000000000000001</v>
      </c>
      <c r="E1617" s="3" t="s">
        <v>36</v>
      </c>
      <c r="F1617" s="4">
        <v>15000</v>
      </c>
      <c r="G1617" s="4">
        <v>0</v>
      </c>
      <c r="H1617" s="4">
        <v>0</v>
      </c>
      <c r="I1617" s="4">
        <v>0</v>
      </c>
      <c r="J1617" s="4">
        <v>0</v>
      </c>
    </row>
    <row r="1618" spans="1:10">
      <c r="A1618" s="3" t="s">
        <v>200</v>
      </c>
      <c r="B1618" s="3" t="s">
        <v>11</v>
      </c>
      <c r="C1618" s="3" t="s">
        <v>54</v>
      </c>
      <c r="D1618" s="3">
        <v>1.1000000000000001</v>
      </c>
      <c r="E1618" s="3" t="s">
        <v>55</v>
      </c>
      <c r="F1618" s="4">
        <v>75000</v>
      </c>
      <c r="G1618" s="4">
        <v>0</v>
      </c>
      <c r="H1618" s="4">
        <v>-33700</v>
      </c>
      <c r="I1618" s="4">
        <v>0</v>
      </c>
      <c r="J1618" s="4">
        <v>0</v>
      </c>
    </row>
    <row r="1619" spans="1:10">
      <c r="A1619" s="3" t="s">
        <v>200</v>
      </c>
      <c r="B1619" s="3" t="s">
        <v>11</v>
      </c>
      <c r="C1619" s="3" t="s">
        <v>71</v>
      </c>
      <c r="D1619" s="3">
        <v>1.1000000000000001</v>
      </c>
      <c r="E1619" s="3" t="s">
        <v>73</v>
      </c>
      <c r="F1619" s="4">
        <v>10400</v>
      </c>
      <c r="G1619" s="4">
        <v>0</v>
      </c>
      <c r="H1619" s="4">
        <v>-10400</v>
      </c>
      <c r="I1619" s="4">
        <v>0</v>
      </c>
      <c r="J1619" s="4">
        <v>0</v>
      </c>
    </row>
    <row r="1620" spans="1:10">
      <c r="A1620" s="3" t="s">
        <v>200</v>
      </c>
      <c r="B1620" s="3" t="s">
        <v>11</v>
      </c>
      <c r="C1620" s="3" t="s">
        <v>71</v>
      </c>
      <c r="D1620" s="3">
        <v>1.1000000000000001</v>
      </c>
      <c r="E1620" s="3" t="s">
        <v>75</v>
      </c>
      <c r="F1620" s="4">
        <v>16000</v>
      </c>
      <c r="G1620" s="4">
        <v>0</v>
      </c>
      <c r="H1620" s="4">
        <v>0</v>
      </c>
      <c r="I1620" s="4">
        <v>0</v>
      </c>
      <c r="J1620" s="4">
        <v>0</v>
      </c>
    </row>
    <row r="1621" spans="1:10">
      <c r="A1621" s="3" t="s">
        <v>201</v>
      </c>
      <c r="B1621" s="3" t="s">
        <v>11</v>
      </c>
      <c r="C1621" s="3" t="s">
        <v>24</v>
      </c>
      <c r="D1621" s="3">
        <v>1.1000000000000001</v>
      </c>
      <c r="E1621" s="3" t="s">
        <v>25</v>
      </c>
      <c r="F1621" s="4">
        <v>25000</v>
      </c>
      <c r="G1621" s="4">
        <v>0</v>
      </c>
      <c r="H1621" s="4">
        <v>0</v>
      </c>
      <c r="I1621" s="4">
        <v>0</v>
      </c>
      <c r="J1621" s="4">
        <v>0</v>
      </c>
    </row>
    <row r="1622" spans="1:10">
      <c r="A1622" s="3" t="s">
        <v>201</v>
      </c>
      <c r="B1622" s="3" t="s">
        <v>11</v>
      </c>
      <c r="C1622" s="3" t="s">
        <v>49</v>
      </c>
      <c r="D1622" s="3">
        <v>1.1000000000000001</v>
      </c>
      <c r="E1622" s="3" t="s">
        <v>50</v>
      </c>
      <c r="F1622" s="4">
        <v>0</v>
      </c>
      <c r="G1622" s="4">
        <v>15000</v>
      </c>
      <c r="H1622" s="4">
        <v>0</v>
      </c>
      <c r="I1622" s="4">
        <v>0</v>
      </c>
      <c r="J1622" s="4">
        <v>0</v>
      </c>
    </row>
    <row r="1623" spans="1:10">
      <c r="A1623" s="3" t="s">
        <v>201</v>
      </c>
      <c r="B1623" s="3" t="s">
        <v>11</v>
      </c>
      <c r="C1623" s="3" t="s">
        <v>51</v>
      </c>
      <c r="D1623" s="3">
        <v>1.1000000000000001</v>
      </c>
      <c r="E1623" s="3" t="s">
        <v>52</v>
      </c>
      <c r="F1623" s="4">
        <v>20000</v>
      </c>
      <c r="G1623" s="4">
        <v>0</v>
      </c>
      <c r="H1623" s="4">
        <v>0</v>
      </c>
      <c r="I1623" s="4">
        <v>0</v>
      </c>
      <c r="J1623" s="4">
        <v>0</v>
      </c>
    </row>
    <row r="1624" spans="1:10">
      <c r="A1624" s="3" t="s">
        <v>201</v>
      </c>
      <c r="B1624" s="3" t="s">
        <v>11</v>
      </c>
      <c r="C1624" s="3" t="s">
        <v>62</v>
      </c>
      <c r="D1624" s="3">
        <v>1.1000000000000001</v>
      </c>
      <c r="E1624" s="3" t="s">
        <v>64</v>
      </c>
      <c r="F1624" s="4">
        <v>0</v>
      </c>
      <c r="G1624" s="4">
        <v>50000</v>
      </c>
      <c r="H1624" s="4">
        <v>0</v>
      </c>
      <c r="I1624" s="4">
        <v>0</v>
      </c>
      <c r="J1624" s="4">
        <v>0</v>
      </c>
    </row>
    <row r="1625" spans="1:10">
      <c r="A1625" s="3" t="s">
        <v>201</v>
      </c>
      <c r="B1625" s="3" t="s">
        <v>11</v>
      </c>
      <c r="C1625" s="3" t="s">
        <v>65</v>
      </c>
      <c r="D1625" s="3">
        <v>1.1000000000000001</v>
      </c>
      <c r="E1625" s="3" t="s">
        <v>66</v>
      </c>
      <c r="F1625" s="4">
        <v>150000</v>
      </c>
      <c r="G1625" s="4">
        <v>50000</v>
      </c>
      <c r="H1625" s="4">
        <v>0</v>
      </c>
      <c r="I1625" s="4">
        <v>0</v>
      </c>
      <c r="J1625" s="4">
        <v>0</v>
      </c>
    </row>
    <row r="1626" spans="1:10">
      <c r="A1626" s="3" t="s">
        <v>201</v>
      </c>
      <c r="B1626" s="3" t="s">
        <v>11</v>
      </c>
      <c r="C1626" s="3" t="s">
        <v>71</v>
      </c>
      <c r="D1626" s="3">
        <v>1.1000000000000001</v>
      </c>
      <c r="E1626" s="3" t="s">
        <v>73</v>
      </c>
      <c r="F1626" s="4">
        <v>0</v>
      </c>
      <c r="G1626" s="4">
        <v>44892</v>
      </c>
      <c r="H1626" s="4">
        <v>0</v>
      </c>
      <c r="I1626" s="4">
        <v>44892</v>
      </c>
      <c r="J1626" s="4">
        <v>0</v>
      </c>
    </row>
    <row r="1627" spans="1:10">
      <c r="A1627" s="3" t="s">
        <v>202</v>
      </c>
      <c r="B1627" s="3" t="s">
        <v>11</v>
      </c>
      <c r="C1627" s="3" t="s">
        <v>29</v>
      </c>
      <c r="D1627" s="3">
        <v>1.1000000000000001</v>
      </c>
      <c r="E1627" s="3" t="s">
        <v>31</v>
      </c>
      <c r="F1627" s="4">
        <v>0</v>
      </c>
      <c r="G1627" s="4">
        <v>50000</v>
      </c>
      <c r="H1627" s="4">
        <v>0</v>
      </c>
      <c r="I1627" s="4">
        <v>0</v>
      </c>
      <c r="J1627" s="4">
        <v>0</v>
      </c>
    </row>
    <row r="1628" spans="1:10">
      <c r="A1628" s="3" t="s">
        <v>202</v>
      </c>
      <c r="B1628" s="3" t="s">
        <v>11</v>
      </c>
      <c r="C1628" s="3" t="s">
        <v>34</v>
      </c>
      <c r="D1628" s="3">
        <v>1.1000000000000001</v>
      </c>
      <c r="E1628" s="3" t="s">
        <v>35</v>
      </c>
      <c r="F1628" s="4">
        <v>65000</v>
      </c>
      <c r="G1628" s="4">
        <v>0</v>
      </c>
      <c r="H1628" s="4">
        <v>-41000</v>
      </c>
      <c r="I1628" s="4">
        <v>0</v>
      </c>
      <c r="J1628" s="4">
        <v>0</v>
      </c>
    </row>
    <row r="1629" spans="1:10">
      <c r="A1629" s="3" t="s">
        <v>203</v>
      </c>
      <c r="B1629" s="3" t="s">
        <v>11</v>
      </c>
      <c r="C1629" s="3" t="s">
        <v>65</v>
      </c>
      <c r="D1629" s="3">
        <v>1.1000000000000001</v>
      </c>
      <c r="E1629" s="3" t="s">
        <v>66</v>
      </c>
      <c r="F1629" s="4">
        <v>0</v>
      </c>
      <c r="G1629" s="4">
        <v>150000</v>
      </c>
      <c r="H1629" s="4">
        <v>0</v>
      </c>
      <c r="I1629" s="4">
        <v>0</v>
      </c>
      <c r="J1629" s="4">
        <v>0</v>
      </c>
    </row>
    <row r="1630" spans="1:10">
      <c r="A1630" s="3" t="s">
        <v>203</v>
      </c>
      <c r="B1630" s="3" t="s">
        <v>11</v>
      </c>
      <c r="C1630" s="3" t="s">
        <v>71</v>
      </c>
      <c r="D1630" s="3">
        <v>1.1000000000000001</v>
      </c>
      <c r="E1630" s="3" t="s">
        <v>73</v>
      </c>
      <c r="F1630" s="4">
        <v>10000</v>
      </c>
      <c r="G1630" s="4">
        <v>0</v>
      </c>
      <c r="H1630" s="4">
        <v>-10000</v>
      </c>
      <c r="I1630" s="4">
        <v>0</v>
      </c>
      <c r="J1630" s="4">
        <v>0</v>
      </c>
    </row>
    <row r="1631" spans="1:10">
      <c r="A1631" s="3" t="s">
        <v>204</v>
      </c>
      <c r="B1631" s="3" t="s">
        <v>11</v>
      </c>
      <c r="C1631" s="3" t="s">
        <v>49</v>
      </c>
      <c r="D1631" s="3">
        <v>1.1000000000000001</v>
      </c>
      <c r="E1631" s="3" t="s">
        <v>50</v>
      </c>
      <c r="F1631" s="4">
        <v>100000</v>
      </c>
      <c r="G1631" s="4">
        <v>0</v>
      </c>
      <c r="H1631" s="4">
        <v>-13500</v>
      </c>
      <c r="I1631" s="4">
        <v>0</v>
      </c>
      <c r="J1631" s="4">
        <v>0</v>
      </c>
    </row>
    <row r="1632" spans="1:10">
      <c r="A1632" s="3" t="s">
        <v>205</v>
      </c>
      <c r="B1632" s="3" t="s">
        <v>11</v>
      </c>
      <c r="C1632" s="3" t="s">
        <v>78</v>
      </c>
      <c r="D1632" s="3">
        <v>1.1000000000000001</v>
      </c>
      <c r="E1632" s="3" t="s">
        <v>79</v>
      </c>
      <c r="F1632" s="4">
        <v>25000</v>
      </c>
      <c r="G1632" s="4">
        <v>0</v>
      </c>
      <c r="H1632" s="4">
        <v>0</v>
      </c>
      <c r="I1632" s="4">
        <v>0</v>
      </c>
      <c r="J1632" s="4">
        <v>0</v>
      </c>
    </row>
    <row r="1633" spans="1:10">
      <c r="A1633" s="3" t="s">
        <v>206</v>
      </c>
      <c r="B1633" s="3" t="s">
        <v>11</v>
      </c>
      <c r="C1633" s="3" t="s">
        <v>12</v>
      </c>
      <c r="D1633" s="3">
        <v>1.1000000000000001</v>
      </c>
      <c r="E1633" s="3" t="s">
        <v>13</v>
      </c>
      <c r="F1633" s="4">
        <v>1500000</v>
      </c>
      <c r="G1633" s="4">
        <v>0</v>
      </c>
      <c r="H1633" s="4">
        <v>-1499100</v>
      </c>
      <c r="I1633" s="4">
        <v>0</v>
      </c>
      <c r="J1633" s="4">
        <v>0</v>
      </c>
    </row>
    <row r="1634" spans="1:10">
      <c r="A1634" s="3" t="s">
        <v>206</v>
      </c>
      <c r="B1634" s="3" t="s">
        <v>11</v>
      </c>
      <c r="C1634" s="3" t="s">
        <v>24</v>
      </c>
      <c r="D1634" s="3">
        <v>1.5</v>
      </c>
      <c r="E1634" s="3" t="s">
        <v>25</v>
      </c>
      <c r="F1634" s="4">
        <v>900000</v>
      </c>
      <c r="G1634" s="4">
        <v>0</v>
      </c>
      <c r="H1634" s="4">
        <v>-900000</v>
      </c>
      <c r="I1634" s="4">
        <v>0</v>
      </c>
      <c r="J1634" s="4">
        <v>0</v>
      </c>
    </row>
    <row r="1635" spans="1:10">
      <c r="A1635" s="3" t="s">
        <v>206</v>
      </c>
      <c r="B1635" s="3" t="s">
        <v>11</v>
      </c>
      <c r="C1635" s="3" t="s">
        <v>29</v>
      </c>
      <c r="D1635" s="3">
        <v>2.5</v>
      </c>
      <c r="E1635" s="3" t="s">
        <v>31</v>
      </c>
      <c r="F1635" s="4">
        <v>8000000</v>
      </c>
      <c r="G1635" s="4">
        <v>2232408.42</v>
      </c>
      <c r="H1635" s="4">
        <v>-3418000</v>
      </c>
      <c r="I1635" s="4">
        <v>6812680</v>
      </c>
      <c r="J1635" s="4">
        <v>2726000</v>
      </c>
    </row>
    <row r="1636" spans="1:10">
      <c r="A1636" s="3" t="s">
        <v>206</v>
      </c>
      <c r="B1636" s="3" t="s">
        <v>11</v>
      </c>
      <c r="C1636" s="3" t="s">
        <v>37</v>
      </c>
      <c r="D1636" s="3">
        <v>1.1000000000000001</v>
      </c>
      <c r="E1636" s="3" t="s">
        <v>43</v>
      </c>
      <c r="F1636" s="4">
        <v>500000</v>
      </c>
      <c r="G1636" s="4">
        <v>0</v>
      </c>
      <c r="H1636" s="4">
        <v>-53100</v>
      </c>
      <c r="I1636" s="4">
        <v>0</v>
      </c>
      <c r="J1636" s="4">
        <v>0</v>
      </c>
    </row>
    <row r="1637" spans="1:10">
      <c r="A1637" s="3" t="s">
        <v>206</v>
      </c>
      <c r="B1637" s="3" t="s">
        <v>11</v>
      </c>
      <c r="C1637" s="3" t="s">
        <v>37</v>
      </c>
      <c r="D1637" s="3">
        <v>1.1000000000000001</v>
      </c>
      <c r="E1637" s="3" t="s">
        <v>39</v>
      </c>
      <c r="F1637" s="4">
        <v>1000000</v>
      </c>
      <c r="G1637" s="4">
        <v>600000</v>
      </c>
      <c r="H1637" s="4">
        <v>-700000</v>
      </c>
      <c r="I1637" s="4">
        <v>0</v>
      </c>
      <c r="J1637" s="4">
        <v>0</v>
      </c>
    </row>
    <row r="1638" spans="1:10">
      <c r="A1638" s="3" t="s">
        <v>206</v>
      </c>
      <c r="B1638" s="3" t="s">
        <v>11</v>
      </c>
      <c r="C1638" s="3" t="s">
        <v>49</v>
      </c>
      <c r="D1638" s="3">
        <v>1.1000000000000001</v>
      </c>
      <c r="E1638" s="3" t="s">
        <v>50</v>
      </c>
      <c r="F1638" s="4">
        <v>250000</v>
      </c>
      <c r="G1638" s="4">
        <v>0</v>
      </c>
      <c r="H1638" s="4">
        <v>-250000</v>
      </c>
      <c r="I1638" s="4">
        <v>0</v>
      </c>
      <c r="J1638" s="4">
        <v>0</v>
      </c>
    </row>
    <row r="1639" spans="1:10">
      <c r="A1639" s="3" t="s">
        <v>206</v>
      </c>
      <c r="B1639" s="3" t="s">
        <v>11</v>
      </c>
      <c r="C1639" s="3" t="s">
        <v>51</v>
      </c>
      <c r="D1639" s="3">
        <v>1.1000000000000001</v>
      </c>
      <c r="E1639" s="3" t="s">
        <v>52</v>
      </c>
      <c r="F1639" s="4">
        <v>750000</v>
      </c>
      <c r="G1639" s="4">
        <v>0</v>
      </c>
      <c r="H1639" s="4">
        <v>0</v>
      </c>
      <c r="I1639" s="4">
        <v>0</v>
      </c>
      <c r="J1639" s="4">
        <v>0</v>
      </c>
    </row>
    <row r="1640" spans="1:10">
      <c r="A1640" s="3" t="s">
        <v>206</v>
      </c>
      <c r="B1640" s="3" t="s">
        <v>11</v>
      </c>
      <c r="C1640" s="3" t="s">
        <v>54</v>
      </c>
      <c r="D1640" s="3">
        <v>1.1000000000000001</v>
      </c>
      <c r="E1640" s="3" t="s">
        <v>55</v>
      </c>
      <c r="F1640" s="4">
        <v>604000</v>
      </c>
      <c r="G1640" s="4">
        <v>0</v>
      </c>
      <c r="H1640" s="4">
        <v>0</v>
      </c>
      <c r="I1640" s="4">
        <v>0</v>
      </c>
      <c r="J1640" s="4">
        <v>0</v>
      </c>
    </row>
    <row r="1641" spans="1:10">
      <c r="A1641" s="3" t="s">
        <v>206</v>
      </c>
      <c r="B1641" s="3" t="s">
        <v>11</v>
      </c>
      <c r="C1641" s="3" t="s">
        <v>69</v>
      </c>
      <c r="D1641" s="3">
        <v>1.1000000000000001</v>
      </c>
      <c r="E1641" s="3" t="s">
        <v>70</v>
      </c>
      <c r="F1641" s="4">
        <v>125000</v>
      </c>
      <c r="G1641" s="4">
        <v>0</v>
      </c>
      <c r="H1641" s="4">
        <v>-125000</v>
      </c>
      <c r="I1641" s="4">
        <v>0</v>
      </c>
      <c r="J1641" s="4">
        <v>0</v>
      </c>
    </row>
    <row r="1642" spans="1:10">
      <c r="A1642" s="3" t="s">
        <v>206</v>
      </c>
      <c r="B1642" s="3" t="s">
        <v>11</v>
      </c>
      <c r="C1642" s="3" t="s">
        <v>71</v>
      </c>
      <c r="D1642" s="3">
        <v>1.1000000000000001</v>
      </c>
      <c r="E1642" s="3" t="s">
        <v>72</v>
      </c>
      <c r="F1642" s="4">
        <v>0</v>
      </c>
      <c r="G1642" s="4">
        <v>364799.76</v>
      </c>
      <c r="H1642" s="4">
        <v>-170000</v>
      </c>
      <c r="I1642" s="4">
        <v>0</v>
      </c>
      <c r="J1642" s="4">
        <v>0</v>
      </c>
    </row>
    <row r="1643" spans="1:10">
      <c r="A1643" s="3" t="s">
        <v>206</v>
      </c>
      <c r="B1643" s="3" t="s">
        <v>11</v>
      </c>
      <c r="C1643" s="3" t="s">
        <v>78</v>
      </c>
      <c r="D1643" s="3">
        <v>1.1000000000000001</v>
      </c>
      <c r="E1643" s="3" t="s">
        <v>79</v>
      </c>
      <c r="F1643" s="4">
        <v>1000000</v>
      </c>
      <c r="G1643" s="4">
        <v>0</v>
      </c>
      <c r="H1643" s="4">
        <v>-700000</v>
      </c>
      <c r="I1643" s="4">
        <v>0</v>
      </c>
      <c r="J1643" s="4">
        <v>0</v>
      </c>
    </row>
    <row r="1644" spans="1:10">
      <c r="A1644" s="3" t="s">
        <v>207</v>
      </c>
      <c r="B1644" s="3" t="s">
        <v>11</v>
      </c>
      <c r="C1644" s="3" t="s">
        <v>78</v>
      </c>
      <c r="D1644" s="3">
        <v>1.1000000000000001</v>
      </c>
      <c r="E1644" s="3" t="s">
        <v>79</v>
      </c>
      <c r="F1644" s="4">
        <v>800000</v>
      </c>
      <c r="G1644" s="4">
        <v>0</v>
      </c>
      <c r="H1644" s="4">
        <v>-445000</v>
      </c>
      <c r="I1644" s="4">
        <v>0</v>
      </c>
      <c r="J1644" s="4">
        <v>0</v>
      </c>
    </row>
    <row r="1645" spans="1:10">
      <c r="A1645" s="3" t="s">
        <v>208</v>
      </c>
      <c r="B1645" s="3" t="s">
        <v>11</v>
      </c>
      <c r="C1645" s="3" t="s">
        <v>29</v>
      </c>
      <c r="D1645" s="3">
        <v>2.5</v>
      </c>
      <c r="E1645" s="3" t="s">
        <v>31</v>
      </c>
      <c r="F1645" s="4">
        <v>8000000</v>
      </c>
      <c r="G1645" s="4">
        <v>0</v>
      </c>
      <c r="H1645" s="4">
        <v>-8000000</v>
      </c>
      <c r="I1645" s="4">
        <v>0</v>
      </c>
      <c r="J1645" s="4">
        <v>0</v>
      </c>
    </row>
    <row r="1646" spans="1:10">
      <c r="A1646" s="3" t="s">
        <v>209</v>
      </c>
      <c r="B1646" s="3" t="s">
        <v>11</v>
      </c>
      <c r="C1646" s="3" t="s">
        <v>22</v>
      </c>
      <c r="D1646" s="3">
        <v>1.1000000000000001</v>
      </c>
      <c r="E1646" s="3" t="s">
        <v>23</v>
      </c>
      <c r="F1646" s="4">
        <v>0</v>
      </c>
      <c r="G1646" s="4">
        <v>5000</v>
      </c>
      <c r="H1646" s="4">
        <v>0</v>
      </c>
      <c r="I1646" s="4">
        <v>4349</v>
      </c>
      <c r="J1646" s="4">
        <v>0</v>
      </c>
    </row>
    <row r="1647" spans="1:10">
      <c r="A1647" s="3" t="s">
        <v>209</v>
      </c>
      <c r="B1647" s="3" t="s">
        <v>11</v>
      </c>
      <c r="C1647" s="3" t="s">
        <v>54</v>
      </c>
      <c r="D1647" s="3">
        <v>1.1000000000000001</v>
      </c>
      <c r="E1647" s="3" t="s">
        <v>55</v>
      </c>
      <c r="F1647" s="4">
        <v>100000</v>
      </c>
      <c r="G1647" s="4">
        <v>0</v>
      </c>
      <c r="H1647" s="4">
        <v>-100000</v>
      </c>
      <c r="I1647" s="4">
        <v>0</v>
      </c>
      <c r="J1647" s="4">
        <v>0</v>
      </c>
    </row>
    <row r="1648" spans="1:10">
      <c r="A1648" s="3" t="s">
        <v>209</v>
      </c>
      <c r="B1648" s="3" t="s">
        <v>11</v>
      </c>
      <c r="C1648" s="3" t="s">
        <v>62</v>
      </c>
      <c r="D1648" s="3">
        <v>1.1000000000000001</v>
      </c>
      <c r="E1648" s="3" t="s">
        <v>63</v>
      </c>
      <c r="F1648" s="4">
        <v>25000</v>
      </c>
      <c r="G1648" s="4">
        <v>0</v>
      </c>
      <c r="H1648" s="4">
        <v>0</v>
      </c>
      <c r="I1648" s="4">
        <v>0</v>
      </c>
      <c r="J1648" s="4">
        <v>0</v>
      </c>
    </row>
    <row r="1649" spans="1:10">
      <c r="A1649" s="3" t="s">
        <v>209</v>
      </c>
      <c r="B1649" s="3" t="s">
        <v>11</v>
      </c>
      <c r="C1649" s="3" t="s">
        <v>71</v>
      </c>
      <c r="D1649" s="3">
        <v>1.1000000000000001</v>
      </c>
      <c r="E1649" s="3" t="s">
        <v>73</v>
      </c>
      <c r="F1649" s="4">
        <v>0</v>
      </c>
      <c r="G1649" s="4">
        <v>23150.400000000001</v>
      </c>
      <c r="H1649" s="4">
        <v>0</v>
      </c>
      <c r="I1649" s="4">
        <v>23150.400000000001</v>
      </c>
      <c r="J1649" s="4">
        <v>0</v>
      </c>
    </row>
    <row r="1650" spans="1:10">
      <c r="A1650" s="3" t="s">
        <v>209</v>
      </c>
      <c r="B1650" s="3" t="s">
        <v>11</v>
      </c>
      <c r="C1650" s="3" t="s">
        <v>71</v>
      </c>
      <c r="D1650" s="3">
        <v>1.1000000000000001</v>
      </c>
      <c r="E1650" s="3" t="s">
        <v>66</v>
      </c>
      <c r="F1650" s="4">
        <v>0</v>
      </c>
      <c r="G1650" s="4">
        <v>48480.4</v>
      </c>
      <c r="H1650" s="4">
        <v>-48480.4</v>
      </c>
      <c r="I1650" s="4">
        <v>0</v>
      </c>
      <c r="J1650" s="4">
        <v>0</v>
      </c>
    </row>
    <row r="1651" spans="1:10">
      <c r="A1651" s="3" t="s">
        <v>209</v>
      </c>
      <c r="B1651" s="3" t="s">
        <v>11</v>
      </c>
      <c r="C1651" s="3" t="s">
        <v>71</v>
      </c>
      <c r="D1651" s="3">
        <v>1.1000000000000001</v>
      </c>
      <c r="E1651" s="3" t="s">
        <v>74</v>
      </c>
      <c r="F1651" s="4">
        <v>12000</v>
      </c>
      <c r="G1651" s="4">
        <v>48480.4</v>
      </c>
      <c r="H1651" s="4">
        <v>0</v>
      </c>
      <c r="I1651" s="4">
        <v>0</v>
      </c>
      <c r="J1651" s="4">
        <v>0</v>
      </c>
    </row>
    <row r="1652" spans="1:10">
      <c r="A1652" s="3" t="s">
        <v>209</v>
      </c>
      <c r="B1652" s="3" t="s">
        <v>11</v>
      </c>
      <c r="C1652" s="3" t="s">
        <v>78</v>
      </c>
      <c r="D1652" s="3">
        <v>1.1000000000000001</v>
      </c>
      <c r="E1652" s="3" t="s">
        <v>79</v>
      </c>
      <c r="F1652" s="4">
        <v>95000</v>
      </c>
      <c r="G1652" s="4">
        <v>0</v>
      </c>
      <c r="H1652" s="4">
        <v>0</v>
      </c>
      <c r="I1652" s="4">
        <v>0</v>
      </c>
      <c r="J1652" s="4">
        <v>0</v>
      </c>
    </row>
    <row r="1653" spans="1:10">
      <c r="A1653" s="3" t="s">
        <v>210</v>
      </c>
      <c r="B1653" s="3" t="s">
        <v>11</v>
      </c>
      <c r="C1653" s="3" t="s">
        <v>51</v>
      </c>
      <c r="D1653" s="3">
        <v>1.1000000000000001</v>
      </c>
      <c r="E1653" s="3" t="s">
        <v>52</v>
      </c>
      <c r="F1653" s="4">
        <v>2500000</v>
      </c>
      <c r="G1653" s="4">
        <v>0</v>
      </c>
      <c r="H1653" s="4">
        <v>0</v>
      </c>
      <c r="I1653" s="4">
        <v>0</v>
      </c>
      <c r="J1653" s="4">
        <v>0</v>
      </c>
    </row>
    <row r="1654" spans="1:10">
      <c r="A1654" s="3" t="s">
        <v>211</v>
      </c>
      <c r="B1654" s="3" t="s">
        <v>11</v>
      </c>
      <c r="C1654" s="3" t="s">
        <v>29</v>
      </c>
      <c r="D1654" s="3">
        <v>1.1000000000000001</v>
      </c>
      <c r="E1654" s="3" t="s">
        <v>31</v>
      </c>
      <c r="F1654" s="4">
        <v>85000</v>
      </c>
      <c r="G1654" s="4">
        <v>0</v>
      </c>
      <c r="H1654" s="4">
        <v>-20000</v>
      </c>
      <c r="I1654" s="4">
        <v>0</v>
      </c>
      <c r="J1654" s="4">
        <v>0</v>
      </c>
    </row>
    <row r="1655" spans="1:10">
      <c r="A1655" s="3" t="s">
        <v>211</v>
      </c>
      <c r="B1655" s="3" t="s">
        <v>11</v>
      </c>
      <c r="C1655" s="3" t="s">
        <v>34</v>
      </c>
      <c r="D1655" s="3">
        <v>1.1000000000000001</v>
      </c>
      <c r="E1655" s="3" t="s">
        <v>36</v>
      </c>
      <c r="F1655" s="4">
        <v>35000</v>
      </c>
      <c r="G1655" s="4">
        <v>0</v>
      </c>
      <c r="H1655" s="4">
        <v>-20000</v>
      </c>
      <c r="I1655" s="4">
        <v>0</v>
      </c>
      <c r="J1655" s="4">
        <v>0</v>
      </c>
    </row>
    <row r="1656" spans="1:10">
      <c r="A1656" s="3" t="s">
        <v>211</v>
      </c>
      <c r="B1656" s="3" t="s">
        <v>11</v>
      </c>
      <c r="C1656" s="3" t="s">
        <v>71</v>
      </c>
      <c r="D1656" s="3">
        <v>1.1000000000000001</v>
      </c>
      <c r="E1656" s="3" t="s">
        <v>73</v>
      </c>
      <c r="F1656" s="4">
        <v>0</v>
      </c>
      <c r="G1656" s="4">
        <v>29209.73</v>
      </c>
      <c r="H1656" s="4">
        <v>0</v>
      </c>
      <c r="I1656" s="4">
        <v>29209.73</v>
      </c>
      <c r="J1656" s="4">
        <v>0</v>
      </c>
    </row>
    <row r="1657" spans="1:10">
      <c r="A1657" s="3" t="s">
        <v>212</v>
      </c>
      <c r="B1657" s="3" t="s">
        <v>11</v>
      </c>
      <c r="C1657" s="3" t="s">
        <v>12</v>
      </c>
      <c r="D1657" s="3">
        <v>1.1000000000000001</v>
      </c>
      <c r="E1657" s="3" t="s">
        <v>13</v>
      </c>
      <c r="F1657" s="4">
        <v>35000</v>
      </c>
      <c r="G1657" s="4">
        <v>0</v>
      </c>
      <c r="H1657" s="4">
        <v>0</v>
      </c>
      <c r="I1657" s="4">
        <v>0</v>
      </c>
      <c r="J1657" s="4">
        <v>0</v>
      </c>
    </row>
    <row r="1658" spans="1:10">
      <c r="A1658" s="3" t="s">
        <v>212</v>
      </c>
      <c r="B1658" s="3" t="s">
        <v>11</v>
      </c>
      <c r="C1658" s="3" t="s">
        <v>29</v>
      </c>
      <c r="D1658" s="3">
        <v>2.5</v>
      </c>
      <c r="E1658" s="3" t="s">
        <v>31</v>
      </c>
      <c r="F1658" s="4">
        <v>500000</v>
      </c>
      <c r="G1658" s="4">
        <v>0</v>
      </c>
      <c r="H1658" s="4">
        <v>-439833.2</v>
      </c>
      <c r="I1658" s="4">
        <v>60166.8</v>
      </c>
      <c r="J1658" s="4">
        <v>60166.8</v>
      </c>
    </row>
    <row r="1659" spans="1:10">
      <c r="A1659" s="3" t="s">
        <v>212</v>
      </c>
      <c r="B1659" s="3" t="s">
        <v>11</v>
      </c>
      <c r="C1659" s="3" t="s">
        <v>51</v>
      </c>
      <c r="D1659" s="3">
        <v>1.1000000000000001</v>
      </c>
      <c r="E1659" s="3" t="s">
        <v>52</v>
      </c>
      <c r="F1659" s="4">
        <v>2500</v>
      </c>
      <c r="G1659" s="4">
        <v>0</v>
      </c>
      <c r="H1659" s="4">
        <v>0</v>
      </c>
      <c r="I1659" s="4">
        <v>0</v>
      </c>
      <c r="J1659" s="4">
        <v>0</v>
      </c>
    </row>
    <row r="1660" spans="1:10">
      <c r="A1660" s="3" t="s">
        <v>213</v>
      </c>
      <c r="B1660" s="3" t="s">
        <v>11</v>
      </c>
      <c r="C1660" s="3" t="s">
        <v>34</v>
      </c>
      <c r="D1660" s="3">
        <v>1.1000000000000001</v>
      </c>
      <c r="E1660" s="3" t="s">
        <v>36</v>
      </c>
      <c r="F1660" s="4">
        <v>250000</v>
      </c>
      <c r="G1660" s="4">
        <v>250000</v>
      </c>
      <c r="H1660" s="4">
        <v>-500000</v>
      </c>
      <c r="I1660" s="4">
        <v>0</v>
      </c>
      <c r="J1660" s="4">
        <v>0</v>
      </c>
    </row>
    <row r="1661" spans="1:10">
      <c r="A1661" s="3" t="s">
        <v>214</v>
      </c>
      <c r="B1661" s="3" t="s">
        <v>11</v>
      </c>
      <c r="C1661" s="3" t="s">
        <v>24</v>
      </c>
      <c r="D1661" s="3">
        <v>1.1000000000000001</v>
      </c>
      <c r="E1661" s="3" t="s">
        <v>25</v>
      </c>
      <c r="F1661" s="4">
        <v>20000</v>
      </c>
      <c r="G1661" s="4">
        <v>0</v>
      </c>
      <c r="H1661" s="4">
        <v>0</v>
      </c>
      <c r="I1661" s="4">
        <v>0</v>
      </c>
      <c r="J1661" s="4">
        <v>0</v>
      </c>
    </row>
    <row r="1662" spans="1:10">
      <c r="A1662" s="3" t="s">
        <v>214</v>
      </c>
      <c r="B1662" s="3" t="s">
        <v>11</v>
      </c>
      <c r="C1662" s="3" t="s">
        <v>37</v>
      </c>
      <c r="D1662" s="3">
        <v>1.1000000000000001</v>
      </c>
      <c r="E1662" s="3" t="s">
        <v>42</v>
      </c>
      <c r="F1662" s="4">
        <v>55000</v>
      </c>
      <c r="G1662" s="4">
        <v>50000</v>
      </c>
      <c r="H1662" s="4">
        <v>-50000</v>
      </c>
      <c r="I1662" s="4">
        <v>0</v>
      </c>
      <c r="J1662" s="4">
        <v>0</v>
      </c>
    </row>
    <row r="1663" spans="1:10">
      <c r="A1663" s="3" t="s">
        <v>214</v>
      </c>
      <c r="B1663" s="3" t="s">
        <v>11</v>
      </c>
      <c r="C1663" s="3" t="s">
        <v>37</v>
      </c>
      <c r="D1663" s="3">
        <v>1.1000000000000001</v>
      </c>
      <c r="E1663" s="3" t="s">
        <v>40</v>
      </c>
      <c r="F1663" s="4">
        <v>105000</v>
      </c>
      <c r="G1663" s="4">
        <v>0</v>
      </c>
      <c r="H1663" s="4">
        <v>0</v>
      </c>
      <c r="I1663" s="4">
        <v>8500</v>
      </c>
      <c r="J1663" s="4">
        <v>0</v>
      </c>
    </row>
    <row r="1664" spans="1:10">
      <c r="A1664" s="3" t="s">
        <v>214</v>
      </c>
      <c r="B1664" s="3" t="s">
        <v>11</v>
      </c>
      <c r="C1664" s="3" t="s">
        <v>58</v>
      </c>
      <c r="D1664" s="3">
        <v>1.1000000000000001</v>
      </c>
      <c r="E1664" s="3" t="s">
        <v>59</v>
      </c>
      <c r="F1664" s="4">
        <v>2000</v>
      </c>
      <c r="G1664" s="4">
        <v>0</v>
      </c>
      <c r="H1664" s="4">
        <v>0</v>
      </c>
      <c r="I1664" s="4">
        <v>0</v>
      </c>
      <c r="J1664" s="4">
        <v>0</v>
      </c>
    </row>
    <row r="1665" spans="1:10">
      <c r="A1665" s="3" t="s">
        <v>214</v>
      </c>
      <c r="B1665" s="3" t="s">
        <v>11</v>
      </c>
      <c r="C1665" s="3" t="s">
        <v>58</v>
      </c>
      <c r="D1665" s="3">
        <v>1.1000000000000001</v>
      </c>
      <c r="E1665" s="3" t="s">
        <v>61</v>
      </c>
      <c r="F1665" s="4">
        <v>200000</v>
      </c>
      <c r="G1665" s="4">
        <v>0</v>
      </c>
      <c r="H1665" s="4">
        <v>0</v>
      </c>
      <c r="I1665" s="4">
        <v>0</v>
      </c>
      <c r="J1665" s="4">
        <v>0</v>
      </c>
    </row>
    <row r="1666" spans="1:10">
      <c r="A1666" s="3" t="s">
        <v>214</v>
      </c>
      <c r="B1666" s="3" t="s">
        <v>11</v>
      </c>
      <c r="C1666" s="3" t="s">
        <v>62</v>
      </c>
      <c r="D1666" s="3">
        <v>1.1000000000000001</v>
      </c>
      <c r="E1666" s="3" t="s">
        <v>64</v>
      </c>
      <c r="F1666" s="4">
        <v>0</v>
      </c>
      <c r="G1666" s="4">
        <v>120000</v>
      </c>
      <c r="H1666" s="4">
        <v>0</v>
      </c>
      <c r="I1666" s="4">
        <v>111581.56</v>
      </c>
      <c r="J1666" s="4">
        <v>111581.56</v>
      </c>
    </row>
    <row r="1667" spans="1:10">
      <c r="A1667" s="3" t="s">
        <v>214</v>
      </c>
      <c r="B1667" s="3" t="s">
        <v>11</v>
      </c>
      <c r="C1667" s="3" t="s">
        <v>62</v>
      </c>
      <c r="D1667" s="3">
        <v>1.1000000000000001</v>
      </c>
      <c r="E1667" s="3" t="s">
        <v>63</v>
      </c>
      <c r="F1667" s="4">
        <v>55000</v>
      </c>
      <c r="G1667" s="4">
        <v>0</v>
      </c>
      <c r="H1667" s="4">
        <v>0</v>
      </c>
      <c r="I1667" s="4">
        <v>47141.82</v>
      </c>
      <c r="J1667" s="4">
        <v>47141.82</v>
      </c>
    </row>
    <row r="1668" spans="1:10">
      <c r="A1668" s="3" t="s">
        <v>214</v>
      </c>
      <c r="B1668" s="3" t="s">
        <v>11</v>
      </c>
      <c r="C1668" s="3" t="s">
        <v>69</v>
      </c>
      <c r="D1668" s="3">
        <v>1.1000000000000001</v>
      </c>
      <c r="E1668" s="3" t="s">
        <v>70</v>
      </c>
      <c r="F1668" s="4">
        <v>75000</v>
      </c>
      <c r="G1668" s="4">
        <v>0</v>
      </c>
      <c r="H1668" s="4">
        <v>0</v>
      </c>
      <c r="I1668" s="4">
        <v>16771.28</v>
      </c>
      <c r="J1668" s="4">
        <v>16771.28</v>
      </c>
    </row>
    <row r="1669" spans="1:10">
      <c r="A1669" s="3" t="s">
        <v>214</v>
      </c>
      <c r="B1669" s="3" t="s">
        <v>11</v>
      </c>
      <c r="C1669" s="3" t="s">
        <v>71</v>
      </c>
      <c r="D1669" s="3">
        <v>1.1000000000000001</v>
      </c>
      <c r="E1669" s="3" t="s">
        <v>74</v>
      </c>
      <c r="F1669" s="4">
        <v>15000</v>
      </c>
      <c r="G1669" s="4">
        <v>0</v>
      </c>
      <c r="H1669" s="4">
        <v>0</v>
      </c>
      <c r="I1669" s="4">
        <v>0</v>
      </c>
      <c r="J1669" s="4">
        <v>0</v>
      </c>
    </row>
    <row r="1670" spans="1:10">
      <c r="A1670" s="3" t="s">
        <v>214</v>
      </c>
      <c r="B1670" s="3" t="s">
        <v>11</v>
      </c>
      <c r="C1670" s="3" t="s">
        <v>78</v>
      </c>
      <c r="D1670" s="3">
        <v>1.1000000000000001</v>
      </c>
      <c r="E1670" s="3" t="s">
        <v>79</v>
      </c>
      <c r="F1670" s="4">
        <v>850000</v>
      </c>
      <c r="G1670" s="4">
        <v>0</v>
      </c>
      <c r="H1670" s="4">
        <v>-370000</v>
      </c>
      <c r="I1670" s="4">
        <v>24500</v>
      </c>
      <c r="J1670" s="4">
        <v>24500</v>
      </c>
    </row>
    <row r="1671" spans="1:10">
      <c r="A1671" s="3" t="s">
        <v>215</v>
      </c>
      <c r="B1671" s="3" t="s">
        <v>11</v>
      </c>
      <c r="C1671" s="3" t="s">
        <v>24</v>
      </c>
      <c r="D1671" s="3">
        <v>1.1000000000000001</v>
      </c>
      <c r="E1671" s="3" t="s">
        <v>25</v>
      </c>
      <c r="F1671" s="4">
        <v>35000</v>
      </c>
      <c r="G1671" s="4">
        <v>0</v>
      </c>
      <c r="H1671" s="4">
        <v>0</v>
      </c>
      <c r="I1671" s="4">
        <v>0</v>
      </c>
      <c r="J1671" s="4">
        <v>0</v>
      </c>
    </row>
    <row r="1672" spans="1:10">
      <c r="A1672" s="3" t="s">
        <v>215</v>
      </c>
      <c r="B1672" s="3" t="s">
        <v>11</v>
      </c>
      <c r="C1672" s="3" t="s">
        <v>37</v>
      </c>
      <c r="D1672" s="3">
        <v>1.1000000000000001</v>
      </c>
      <c r="E1672" s="3" t="s">
        <v>39</v>
      </c>
      <c r="F1672" s="4">
        <v>0</v>
      </c>
      <c r="G1672" s="4">
        <v>700000</v>
      </c>
      <c r="H1672" s="4">
        <v>0</v>
      </c>
      <c r="I1672" s="4">
        <v>0</v>
      </c>
      <c r="J1672" s="4">
        <v>0</v>
      </c>
    </row>
    <row r="1673" spans="1:10">
      <c r="A1673" s="3" t="s">
        <v>215</v>
      </c>
      <c r="B1673" s="3" t="s">
        <v>11</v>
      </c>
      <c r="C1673" s="3" t="s">
        <v>51</v>
      </c>
      <c r="D1673" s="3">
        <v>1.1000000000000001</v>
      </c>
      <c r="E1673" s="3" t="s">
        <v>52</v>
      </c>
      <c r="F1673" s="4">
        <v>37000</v>
      </c>
      <c r="G1673" s="4">
        <v>0</v>
      </c>
      <c r="H1673" s="4">
        <v>0</v>
      </c>
      <c r="I1673" s="4">
        <v>0</v>
      </c>
      <c r="J1673" s="4">
        <v>0</v>
      </c>
    </row>
    <row r="1674" spans="1:10">
      <c r="A1674" s="3" t="s">
        <v>215</v>
      </c>
      <c r="B1674" s="3" t="s">
        <v>11</v>
      </c>
      <c r="C1674" s="3" t="s">
        <v>58</v>
      </c>
      <c r="D1674" s="3">
        <v>1.1000000000000001</v>
      </c>
      <c r="E1674" s="3" t="s">
        <v>59</v>
      </c>
      <c r="F1674" s="4">
        <v>150000</v>
      </c>
      <c r="G1674" s="4">
        <v>75000</v>
      </c>
      <c r="H1674" s="4">
        <v>0</v>
      </c>
      <c r="I1674" s="4">
        <v>188553.83</v>
      </c>
      <c r="J1674" s="4">
        <v>150000</v>
      </c>
    </row>
    <row r="1675" spans="1:10">
      <c r="A1675" s="3" t="s">
        <v>215</v>
      </c>
      <c r="B1675" s="3" t="s">
        <v>11</v>
      </c>
      <c r="C1675" s="3" t="s">
        <v>58</v>
      </c>
      <c r="D1675" s="3">
        <v>1.5</v>
      </c>
      <c r="E1675" s="3" t="s">
        <v>59</v>
      </c>
      <c r="F1675" s="4">
        <v>0</v>
      </c>
      <c r="G1675" s="4">
        <v>300000</v>
      </c>
      <c r="H1675" s="4">
        <v>0</v>
      </c>
      <c r="I1675" s="4">
        <v>0</v>
      </c>
      <c r="J1675" s="4">
        <v>0</v>
      </c>
    </row>
    <row r="1676" spans="1:10">
      <c r="A1676" s="3" t="s">
        <v>215</v>
      </c>
      <c r="B1676" s="3" t="s">
        <v>11</v>
      </c>
      <c r="C1676" s="3" t="s">
        <v>69</v>
      </c>
      <c r="D1676" s="3">
        <v>1.1000000000000001</v>
      </c>
      <c r="E1676" s="3" t="s">
        <v>70</v>
      </c>
      <c r="F1676" s="4">
        <v>75000</v>
      </c>
      <c r="G1676" s="4">
        <v>0</v>
      </c>
      <c r="H1676" s="4">
        <v>-25000</v>
      </c>
      <c r="I1676" s="4">
        <v>0</v>
      </c>
      <c r="J1676" s="4">
        <v>0</v>
      </c>
    </row>
    <row r="1677" spans="1:10">
      <c r="A1677" s="3" t="s">
        <v>216</v>
      </c>
      <c r="B1677" s="3" t="s">
        <v>11</v>
      </c>
      <c r="C1677" s="3" t="s">
        <v>51</v>
      </c>
      <c r="D1677" s="3">
        <v>1.1000000000000001</v>
      </c>
      <c r="E1677" s="3" t="s">
        <v>53</v>
      </c>
      <c r="F1677" s="4">
        <v>2080000</v>
      </c>
      <c r="G1677" s="4">
        <v>0</v>
      </c>
      <c r="H1677" s="4">
        <v>0</v>
      </c>
      <c r="I1677" s="4">
        <v>0</v>
      </c>
      <c r="J1677" s="4">
        <v>0</v>
      </c>
    </row>
    <row r="1678" spans="1:10">
      <c r="A1678" s="3" t="s">
        <v>216</v>
      </c>
      <c r="B1678" s="3" t="s">
        <v>11</v>
      </c>
      <c r="C1678" s="3" t="s">
        <v>51</v>
      </c>
      <c r="D1678" s="3">
        <v>2.6</v>
      </c>
      <c r="E1678" s="3" t="s">
        <v>53</v>
      </c>
      <c r="F1678" s="4">
        <v>0</v>
      </c>
      <c r="G1678" s="4">
        <v>2000000</v>
      </c>
      <c r="H1678" s="4">
        <v>0</v>
      </c>
      <c r="I1678" s="4">
        <v>0</v>
      </c>
      <c r="J1678" s="4">
        <v>0</v>
      </c>
    </row>
    <row r="1679" spans="1:10">
      <c r="A1679" s="3" t="s">
        <v>217</v>
      </c>
      <c r="B1679" s="3" t="s">
        <v>11</v>
      </c>
      <c r="C1679" s="3" t="s">
        <v>24</v>
      </c>
      <c r="D1679" s="3">
        <v>1.1000000000000001</v>
      </c>
      <c r="E1679" s="3" t="s">
        <v>25</v>
      </c>
      <c r="F1679" s="4">
        <v>1000000</v>
      </c>
      <c r="G1679" s="4">
        <v>0</v>
      </c>
      <c r="H1679" s="4">
        <v>-496000</v>
      </c>
      <c r="I1679" s="4">
        <v>503440</v>
      </c>
      <c r="J1679" s="4">
        <v>503440</v>
      </c>
    </row>
    <row r="1680" spans="1:10">
      <c r="A1680" s="3" t="s">
        <v>217</v>
      </c>
      <c r="B1680" s="3" t="s">
        <v>11</v>
      </c>
      <c r="C1680" s="3" t="s">
        <v>32</v>
      </c>
      <c r="D1680" s="3">
        <v>1.5</v>
      </c>
      <c r="E1680" s="3" t="s">
        <v>33</v>
      </c>
      <c r="F1680" s="4">
        <v>0</v>
      </c>
      <c r="G1680" s="4">
        <v>1809600</v>
      </c>
      <c r="H1680" s="4">
        <v>0</v>
      </c>
      <c r="I1680" s="4">
        <v>1809600</v>
      </c>
      <c r="J1680" s="4">
        <v>1809600</v>
      </c>
    </row>
    <row r="1681" spans="1:10">
      <c r="A1681" s="3" t="s">
        <v>217</v>
      </c>
      <c r="B1681" s="3" t="s">
        <v>11</v>
      </c>
      <c r="C1681" s="3" t="s">
        <v>34</v>
      </c>
      <c r="D1681" s="3">
        <v>1.1000000000000001</v>
      </c>
      <c r="E1681" s="3" t="s">
        <v>36</v>
      </c>
      <c r="F1681" s="4">
        <v>200000</v>
      </c>
      <c r="G1681" s="4">
        <v>0</v>
      </c>
      <c r="H1681" s="4">
        <v>-200000</v>
      </c>
      <c r="I1681" s="4">
        <v>0</v>
      </c>
      <c r="J1681" s="4">
        <v>0</v>
      </c>
    </row>
    <row r="1682" spans="1:10">
      <c r="A1682" s="3" t="s">
        <v>217</v>
      </c>
      <c r="B1682" s="3" t="s">
        <v>11</v>
      </c>
      <c r="C1682" s="3" t="s">
        <v>51</v>
      </c>
      <c r="D1682" s="3">
        <v>1.1000000000000001</v>
      </c>
      <c r="E1682" s="3" t="s">
        <v>52</v>
      </c>
      <c r="F1682" s="4">
        <v>0</v>
      </c>
      <c r="G1682" s="4">
        <v>350000</v>
      </c>
      <c r="H1682" s="4">
        <v>0</v>
      </c>
      <c r="I1682" s="4">
        <v>0</v>
      </c>
      <c r="J1682" s="4">
        <v>0</v>
      </c>
    </row>
    <row r="1683" spans="1:10">
      <c r="A1683" s="3" t="s">
        <v>218</v>
      </c>
      <c r="B1683" s="3" t="s">
        <v>11</v>
      </c>
      <c r="C1683" s="3" t="s">
        <v>51</v>
      </c>
      <c r="D1683" s="3">
        <v>1.1000000000000001</v>
      </c>
      <c r="E1683" s="3" t="s">
        <v>52</v>
      </c>
      <c r="F1683" s="4">
        <v>50000</v>
      </c>
      <c r="G1683" s="4">
        <v>0</v>
      </c>
      <c r="H1683" s="4">
        <v>0</v>
      </c>
      <c r="I1683" s="4">
        <v>0</v>
      </c>
      <c r="J1683" s="4">
        <v>0</v>
      </c>
    </row>
    <row r="1684" spans="1:10">
      <c r="A1684" s="3" t="s">
        <v>219</v>
      </c>
      <c r="B1684" s="3" t="s">
        <v>220</v>
      </c>
      <c r="C1684" s="3" t="s">
        <v>51</v>
      </c>
      <c r="D1684" s="3">
        <v>1.5</v>
      </c>
      <c r="E1684" s="3" t="s">
        <v>52</v>
      </c>
      <c r="F1684" s="4">
        <v>0</v>
      </c>
      <c r="G1684" s="4">
        <v>196138.56</v>
      </c>
      <c r="H1684" s="4">
        <v>-196138.56</v>
      </c>
      <c r="I1684" s="4">
        <v>0</v>
      </c>
      <c r="J1684" s="4">
        <v>0</v>
      </c>
    </row>
    <row r="1685" spans="1:10">
      <c r="A1685" s="3" t="s">
        <v>219</v>
      </c>
      <c r="B1685" s="3" t="s">
        <v>220</v>
      </c>
      <c r="C1685" s="3" t="s">
        <v>54</v>
      </c>
      <c r="D1685" s="3">
        <v>1.5</v>
      </c>
      <c r="E1685" s="3" t="s">
        <v>52</v>
      </c>
      <c r="F1685" s="4">
        <v>0</v>
      </c>
      <c r="G1685" s="4">
        <v>196138.56</v>
      </c>
      <c r="H1685" s="4">
        <v>0</v>
      </c>
      <c r="I1685" s="4">
        <v>196138.55</v>
      </c>
      <c r="J1685" s="4">
        <v>196138.55</v>
      </c>
    </row>
    <row r="1686" spans="1:10">
      <c r="A1686" s="3" t="s">
        <v>219</v>
      </c>
      <c r="B1686" s="3" t="s">
        <v>220</v>
      </c>
      <c r="C1686" s="3" t="s">
        <v>54</v>
      </c>
      <c r="D1686" s="3">
        <v>2.5</v>
      </c>
      <c r="E1686" s="3" t="s">
        <v>52</v>
      </c>
      <c r="F1686" s="4">
        <v>0</v>
      </c>
      <c r="G1686" s="4">
        <v>8177337.4000000004</v>
      </c>
      <c r="H1686" s="4">
        <v>-2387.4499999999998</v>
      </c>
      <c r="I1686" s="4">
        <v>6062626.6799999997</v>
      </c>
      <c r="J1686" s="4">
        <v>6062626.6799999997</v>
      </c>
    </row>
    <row r="1687" spans="1:10">
      <c r="A1687" s="3" t="s">
        <v>219</v>
      </c>
      <c r="B1687" s="3" t="s">
        <v>220</v>
      </c>
      <c r="C1687" s="3" t="s">
        <v>54</v>
      </c>
      <c r="D1687" s="3">
        <v>2.6</v>
      </c>
      <c r="E1687" s="3" t="s">
        <v>52</v>
      </c>
      <c r="F1687" s="4">
        <v>0</v>
      </c>
      <c r="G1687" s="4">
        <v>7824360.1500000004</v>
      </c>
      <c r="H1687" s="4">
        <v>0</v>
      </c>
      <c r="I1687" s="4">
        <v>6977984.0300000003</v>
      </c>
      <c r="J1687" s="4">
        <v>6977984.0300000003</v>
      </c>
    </row>
    <row r="1688" spans="1:10">
      <c r="A1688" s="3" t="s">
        <v>221</v>
      </c>
      <c r="B1688" s="3" t="s">
        <v>11</v>
      </c>
      <c r="C1688" s="3" t="s">
        <v>51</v>
      </c>
      <c r="D1688" s="3">
        <v>1.5</v>
      </c>
      <c r="E1688" s="3" t="s">
        <v>52</v>
      </c>
      <c r="F1688" s="4">
        <v>0</v>
      </c>
      <c r="G1688" s="4">
        <v>1200000</v>
      </c>
      <c r="H1688" s="4">
        <v>-1200000</v>
      </c>
      <c r="I1688" s="4">
        <v>0</v>
      </c>
      <c r="J1688" s="4">
        <v>0</v>
      </c>
    </row>
    <row r="1689" spans="1:10">
      <c r="A1689" s="3" t="s">
        <v>222</v>
      </c>
      <c r="B1689" s="3" t="s">
        <v>11</v>
      </c>
      <c r="C1689" s="3" t="s">
        <v>51</v>
      </c>
      <c r="D1689" s="3">
        <v>1.1000000000000001</v>
      </c>
      <c r="E1689" s="3" t="s">
        <v>52</v>
      </c>
      <c r="F1689" s="4">
        <v>2500000</v>
      </c>
      <c r="G1689" s="4">
        <v>0</v>
      </c>
      <c r="H1689" s="4">
        <v>-2500000</v>
      </c>
      <c r="I1689" s="4">
        <v>0</v>
      </c>
      <c r="J1689" s="4">
        <v>0</v>
      </c>
    </row>
    <row r="1690" spans="1:10">
      <c r="A1690" s="3" t="s">
        <v>222</v>
      </c>
      <c r="B1690" s="3" t="s">
        <v>11</v>
      </c>
      <c r="C1690" s="3" t="s">
        <v>51</v>
      </c>
      <c r="D1690" s="3">
        <v>1.5</v>
      </c>
      <c r="E1690" s="3" t="s">
        <v>52</v>
      </c>
      <c r="F1690" s="4">
        <v>0</v>
      </c>
      <c r="G1690" s="4">
        <v>13352000</v>
      </c>
      <c r="H1690" s="4">
        <v>-10530382.720000001</v>
      </c>
      <c r="I1690" s="4">
        <v>0</v>
      </c>
      <c r="J1690" s="4">
        <v>0</v>
      </c>
    </row>
    <row r="1691" spans="1:10">
      <c r="A1691" s="3" t="s">
        <v>222</v>
      </c>
      <c r="B1691" s="3" t="s">
        <v>11</v>
      </c>
      <c r="C1691" s="3" t="s">
        <v>51</v>
      </c>
      <c r="D1691" s="3">
        <v>2.5</v>
      </c>
      <c r="E1691" s="3" t="s">
        <v>52</v>
      </c>
      <c r="F1691" s="4">
        <v>61163560.340000004</v>
      </c>
      <c r="G1691" s="4">
        <v>0</v>
      </c>
      <c r="H1691" s="4">
        <v>-60541274.68</v>
      </c>
      <c r="I1691" s="4">
        <v>0</v>
      </c>
      <c r="J1691" s="4">
        <v>0</v>
      </c>
    </row>
    <row r="1692" spans="1:10">
      <c r="A1692" s="3" t="s">
        <v>222</v>
      </c>
      <c r="B1692" s="3" t="s">
        <v>11</v>
      </c>
      <c r="C1692" s="3" t="s">
        <v>54</v>
      </c>
      <c r="D1692" s="3">
        <v>1.1000000000000001</v>
      </c>
      <c r="E1692" s="3" t="s">
        <v>55</v>
      </c>
      <c r="F1692" s="4">
        <v>10000000</v>
      </c>
      <c r="G1692" s="4">
        <v>0</v>
      </c>
      <c r="H1692" s="4">
        <v>-3000000</v>
      </c>
      <c r="I1692" s="4">
        <v>6119576.5</v>
      </c>
      <c r="J1692" s="4">
        <v>6119576.5</v>
      </c>
    </row>
    <row r="1693" spans="1:10">
      <c r="A1693" s="3" t="s">
        <v>222</v>
      </c>
      <c r="B1693" s="3" t="s">
        <v>220</v>
      </c>
      <c r="C1693" s="3" t="s">
        <v>97</v>
      </c>
      <c r="D1693" s="3">
        <v>2.5</v>
      </c>
      <c r="E1693" s="3" t="s">
        <v>52</v>
      </c>
      <c r="F1693" s="4">
        <v>0</v>
      </c>
      <c r="G1693" s="4">
        <v>1808000</v>
      </c>
      <c r="H1693" s="4">
        <v>0</v>
      </c>
      <c r="I1693" s="4">
        <v>1804460.33</v>
      </c>
      <c r="J1693" s="4">
        <v>1804460.33</v>
      </c>
    </row>
    <row r="1694" spans="1:10">
      <c r="A1694" s="3" t="s">
        <v>222</v>
      </c>
      <c r="B1694" s="3" t="s">
        <v>220</v>
      </c>
      <c r="C1694" s="3" t="s">
        <v>97</v>
      </c>
      <c r="D1694" s="3">
        <v>2.6</v>
      </c>
      <c r="E1694" s="3" t="s">
        <v>52</v>
      </c>
      <c r="F1694" s="4">
        <v>0</v>
      </c>
      <c r="G1694" s="4">
        <v>69.84</v>
      </c>
      <c r="H1694" s="4">
        <v>0</v>
      </c>
      <c r="I1694" s="4">
        <v>0</v>
      </c>
      <c r="J1694" s="4">
        <v>0</v>
      </c>
    </row>
    <row r="1695" spans="1:10">
      <c r="A1695" s="3" t="s">
        <v>222</v>
      </c>
      <c r="B1695" s="3" t="s">
        <v>220</v>
      </c>
      <c r="C1695" s="3" t="s">
        <v>223</v>
      </c>
      <c r="D1695" s="3">
        <v>1.5</v>
      </c>
      <c r="E1695" s="3" t="s">
        <v>52</v>
      </c>
      <c r="F1695" s="4">
        <v>0</v>
      </c>
      <c r="G1695" s="4">
        <v>1633506.87</v>
      </c>
      <c r="H1695" s="4">
        <v>0</v>
      </c>
      <c r="I1695" s="4">
        <v>1618785.63</v>
      </c>
      <c r="J1695" s="4">
        <v>1618785.63</v>
      </c>
    </row>
    <row r="1696" spans="1:10">
      <c r="A1696" s="3" t="s">
        <v>222</v>
      </c>
      <c r="B1696" s="3" t="s">
        <v>220</v>
      </c>
      <c r="C1696" s="3" t="s">
        <v>223</v>
      </c>
      <c r="D1696" s="3">
        <v>2.5</v>
      </c>
      <c r="E1696" s="3" t="s">
        <v>52</v>
      </c>
      <c r="F1696" s="4">
        <v>0</v>
      </c>
      <c r="G1696" s="4">
        <v>12132609.630000001</v>
      </c>
      <c r="H1696" s="4">
        <v>0</v>
      </c>
      <c r="I1696" s="4">
        <v>10227665.49</v>
      </c>
      <c r="J1696" s="4">
        <v>10227665.49</v>
      </c>
    </row>
    <row r="1697" spans="1:10">
      <c r="A1697" s="3" t="s">
        <v>222</v>
      </c>
      <c r="B1697" s="3" t="s">
        <v>220</v>
      </c>
      <c r="C1697" s="3" t="s">
        <v>51</v>
      </c>
      <c r="D1697" s="3">
        <v>1.1000000000000001</v>
      </c>
      <c r="E1697" s="3" t="s">
        <v>52</v>
      </c>
      <c r="F1697" s="4">
        <v>0</v>
      </c>
      <c r="G1697" s="4">
        <v>2230216.3199999998</v>
      </c>
      <c r="H1697" s="4">
        <v>-305894.52</v>
      </c>
      <c r="I1697" s="4">
        <v>1754130.75</v>
      </c>
      <c r="J1697" s="4">
        <v>1754130.75</v>
      </c>
    </row>
    <row r="1698" spans="1:10">
      <c r="A1698" s="3" t="s">
        <v>222</v>
      </c>
      <c r="B1698" s="3" t="s">
        <v>220</v>
      </c>
      <c r="C1698" s="3" t="s">
        <v>51</v>
      </c>
      <c r="D1698" s="3">
        <v>1.5</v>
      </c>
      <c r="E1698" s="3" t="s">
        <v>52</v>
      </c>
      <c r="F1698" s="4">
        <v>0</v>
      </c>
      <c r="G1698" s="4">
        <v>16590055.689999999</v>
      </c>
      <c r="H1698" s="4">
        <v>-3472697.4</v>
      </c>
      <c r="I1698" s="4">
        <v>9459258.6999999993</v>
      </c>
      <c r="J1698" s="4">
        <v>9459258.6999999993</v>
      </c>
    </row>
    <row r="1699" spans="1:10">
      <c r="A1699" s="3" t="s">
        <v>222</v>
      </c>
      <c r="B1699" s="3" t="s">
        <v>220</v>
      </c>
      <c r="C1699" s="3" t="s">
        <v>51</v>
      </c>
      <c r="D1699" s="3">
        <v>2.5</v>
      </c>
      <c r="E1699" s="3" t="s">
        <v>52</v>
      </c>
      <c r="F1699" s="4">
        <v>0</v>
      </c>
      <c r="G1699" s="4">
        <v>143858102.47</v>
      </c>
      <c r="H1699" s="4">
        <v>-4219101.13</v>
      </c>
      <c r="I1699" s="4">
        <v>52897418.329999998</v>
      </c>
      <c r="J1699" s="4">
        <v>51072784.329999998</v>
      </c>
    </row>
    <row r="1700" spans="1:10">
      <c r="A1700" s="3" t="s">
        <v>222</v>
      </c>
      <c r="B1700" s="3" t="s">
        <v>220</v>
      </c>
      <c r="C1700" s="3" t="s">
        <v>51</v>
      </c>
      <c r="D1700" s="3">
        <v>2.6</v>
      </c>
      <c r="E1700" s="3" t="s">
        <v>52</v>
      </c>
      <c r="F1700" s="4">
        <v>0</v>
      </c>
      <c r="G1700" s="4">
        <v>21118656.780000001</v>
      </c>
      <c r="H1700" s="4">
        <v>-408152.25</v>
      </c>
      <c r="I1700" s="4">
        <v>16853805.57</v>
      </c>
      <c r="J1700" s="4">
        <v>14116854.57</v>
      </c>
    </row>
    <row r="1701" spans="1:10">
      <c r="A1701" s="3" t="s">
        <v>222</v>
      </c>
      <c r="B1701" s="3" t="s">
        <v>220</v>
      </c>
      <c r="C1701" s="3" t="s">
        <v>102</v>
      </c>
      <c r="D1701" s="3">
        <v>1.5</v>
      </c>
      <c r="E1701" s="3" t="s">
        <v>52</v>
      </c>
      <c r="F1701" s="4">
        <v>0</v>
      </c>
      <c r="G1701" s="4">
        <v>1166892.08</v>
      </c>
      <c r="H1701" s="4">
        <v>-957382.13</v>
      </c>
      <c r="I1701" s="4">
        <v>120205.39</v>
      </c>
      <c r="J1701" s="4">
        <v>120205.39</v>
      </c>
    </row>
    <row r="1702" spans="1:10">
      <c r="A1702" s="3" t="s">
        <v>222</v>
      </c>
      <c r="B1702" s="3" t="s">
        <v>220</v>
      </c>
      <c r="C1702" s="3" t="s">
        <v>102</v>
      </c>
      <c r="D1702" s="3">
        <v>1.7</v>
      </c>
      <c r="E1702" s="3" t="s">
        <v>52</v>
      </c>
      <c r="F1702" s="4">
        <v>0</v>
      </c>
      <c r="G1702" s="4">
        <v>369376.72</v>
      </c>
      <c r="H1702" s="4">
        <v>0</v>
      </c>
      <c r="I1702" s="4">
        <v>369376.72</v>
      </c>
      <c r="J1702" s="4">
        <v>369376.72</v>
      </c>
    </row>
    <row r="1703" spans="1:10">
      <c r="A1703" s="3" t="s">
        <v>222</v>
      </c>
      <c r="B1703" s="3" t="s">
        <v>220</v>
      </c>
      <c r="C1703" s="3" t="s">
        <v>102</v>
      </c>
      <c r="D1703" s="3">
        <v>2.5</v>
      </c>
      <c r="E1703" s="3" t="s">
        <v>52</v>
      </c>
      <c r="F1703" s="4">
        <v>0</v>
      </c>
      <c r="G1703" s="4">
        <v>2625744.48</v>
      </c>
      <c r="H1703" s="4">
        <v>-6904.75</v>
      </c>
      <c r="I1703" s="4">
        <v>1489422.54</v>
      </c>
      <c r="J1703" s="4">
        <v>1489422.54</v>
      </c>
    </row>
    <row r="1704" spans="1:10">
      <c r="A1704" s="3" t="s">
        <v>222</v>
      </c>
      <c r="B1704" s="3" t="s">
        <v>220</v>
      </c>
      <c r="C1704" s="3" t="s">
        <v>102</v>
      </c>
      <c r="D1704" s="3">
        <v>2.6</v>
      </c>
      <c r="E1704" s="3" t="s">
        <v>52</v>
      </c>
      <c r="F1704" s="4">
        <v>0</v>
      </c>
      <c r="G1704" s="4">
        <v>380569.96</v>
      </c>
      <c r="H1704" s="4">
        <v>0</v>
      </c>
      <c r="I1704" s="4">
        <v>380202.21</v>
      </c>
      <c r="J1704" s="4">
        <v>380202.21</v>
      </c>
    </row>
    <row r="1705" spans="1:10">
      <c r="A1705" s="3" t="s">
        <v>222</v>
      </c>
      <c r="B1705" s="3" t="s">
        <v>220</v>
      </c>
      <c r="C1705" s="3" t="s">
        <v>56</v>
      </c>
      <c r="D1705" s="3">
        <v>2.5</v>
      </c>
      <c r="E1705" s="3" t="s">
        <v>52</v>
      </c>
      <c r="F1705" s="4">
        <v>0</v>
      </c>
      <c r="G1705" s="4">
        <v>13348054.279999999</v>
      </c>
      <c r="H1705" s="4">
        <v>-20391.900000000001</v>
      </c>
      <c r="I1705" s="4">
        <v>3899927.47</v>
      </c>
      <c r="J1705" s="4">
        <v>3899927.47</v>
      </c>
    </row>
    <row r="1706" spans="1:10">
      <c r="A1706" s="3" t="s">
        <v>222</v>
      </c>
      <c r="B1706" s="3" t="s">
        <v>220</v>
      </c>
      <c r="C1706" s="3" t="s">
        <v>56</v>
      </c>
      <c r="D1706" s="3">
        <v>2.6</v>
      </c>
      <c r="E1706" s="3" t="s">
        <v>52</v>
      </c>
      <c r="F1706" s="4">
        <v>0</v>
      </c>
      <c r="G1706" s="4">
        <v>12207398.800000001</v>
      </c>
      <c r="H1706" s="4">
        <v>0</v>
      </c>
      <c r="I1706" s="4">
        <v>3770041.59</v>
      </c>
      <c r="J1706" s="4">
        <v>3770041.59</v>
      </c>
    </row>
    <row r="1707" spans="1:10">
      <c r="A1707" s="3" t="s">
        <v>222</v>
      </c>
      <c r="B1707" s="3" t="s">
        <v>220</v>
      </c>
      <c r="C1707" s="3" t="s">
        <v>62</v>
      </c>
      <c r="D1707" s="3">
        <v>2.5</v>
      </c>
      <c r="E1707" s="3" t="s">
        <v>52</v>
      </c>
      <c r="F1707" s="4">
        <v>0</v>
      </c>
      <c r="G1707" s="4">
        <v>868186.18</v>
      </c>
      <c r="H1707" s="4">
        <v>-868186.18</v>
      </c>
      <c r="I1707" s="4">
        <v>0</v>
      </c>
      <c r="J1707" s="4">
        <v>0</v>
      </c>
    </row>
    <row r="1708" spans="1:10">
      <c r="A1708" s="3" t="s">
        <v>222</v>
      </c>
      <c r="B1708" s="3" t="s">
        <v>220</v>
      </c>
      <c r="C1708" s="3" t="s">
        <v>62</v>
      </c>
      <c r="D1708" s="3">
        <v>2.6</v>
      </c>
      <c r="E1708" s="3" t="s">
        <v>52</v>
      </c>
      <c r="F1708" s="4">
        <v>0</v>
      </c>
      <c r="G1708" s="4">
        <v>861697.91</v>
      </c>
      <c r="H1708" s="4">
        <v>-856197.35</v>
      </c>
      <c r="I1708" s="4">
        <v>0</v>
      </c>
      <c r="J1708" s="4">
        <v>0</v>
      </c>
    </row>
    <row r="1709" spans="1:10">
      <c r="A1709" s="3" t="s">
        <v>224</v>
      </c>
      <c r="B1709" s="3" t="s">
        <v>11</v>
      </c>
      <c r="C1709" s="3" t="s">
        <v>51</v>
      </c>
      <c r="D1709" s="3">
        <v>2.5</v>
      </c>
      <c r="E1709" s="3" t="s">
        <v>52</v>
      </c>
      <c r="F1709" s="4">
        <v>10000000</v>
      </c>
      <c r="G1709" s="4">
        <v>0</v>
      </c>
      <c r="H1709" s="4">
        <v>-10000000</v>
      </c>
      <c r="I1709" s="4">
        <v>0</v>
      </c>
      <c r="J1709" s="4">
        <v>0</v>
      </c>
    </row>
    <row r="1710" spans="1:10">
      <c r="A1710" s="3" t="s">
        <v>224</v>
      </c>
      <c r="B1710" s="3" t="s">
        <v>220</v>
      </c>
      <c r="C1710" s="3" t="s">
        <v>51</v>
      </c>
      <c r="D1710" s="3">
        <v>2.5</v>
      </c>
      <c r="E1710" s="3" t="s">
        <v>52</v>
      </c>
      <c r="F1710" s="4">
        <v>0</v>
      </c>
      <c r="G1710" s="4">
        <v>20669.62</v>
      </c>
      <c r="H1710" s="4">
        <v>0</v>
      </c>
      <c r="I1710" s="4">
        <v>0</v>
      </c>
      <c r="J1710" s="4">
        <v>0</v>
      </c>
    </row>
    <row r="1711" spans="1:10">
      <c r="A1711" s="3" t="s">
        <v>224</v>
      </c>
      <c r="B1711" s="3" t="s">
        <v>220</v>
      </c>
      <c r="C1711" s="3" t="s">
        <v>51</v>
      </c>
      <c r="D1711" s="3">
        <v>2.6</v>
      </c>
      <c r="E1711" s="3" t="s">
        <v>52</v>
      </c>
      <c r="F1711" s="4">
        <v>0</v>
      </c>
      <c r="G1711" s="4">
        <v>2.89</v>
      </c>
      <c r="H1711" s="4">
        <v>0</v>
      </c>
      <c r="I1711" s="4">
        <v>0</v>
      </c>
      <c r="J1711" s="4">
        <v>0</v>
      </c>
    </row>
    <row r="1712" spans="1:10">
      <c r="A1712" s="3" t="s">
        <v>225</v>
      </c>
      <c r="B1712" s="3" t="s">
        <v>220</v>
      </c>
      <c r="C1712" s="3" t="s">
        <v>51</v>
      </c>
      <c r="D1712" s="3">
        <v>2.6</v>
      </c>
      <c r="E1712" s="3" t="s">
        <v>52</v>
      </c>
      <c r="F1712" s="4">
        <v>0</v>
      </c>
      <c r="G1712" s="4">
        <v>0</v>
      </c>
      <c r="H1712" s="4">
        <v>0</v>
      </c>
      <c r="I1712" s="4">
        <v>0</v>
      </c>
      <c r="J1712" s="4">
        <v>0</v>
      </c>
    </row>
    <row r="1713" spans="1:10">
      <c r="A1713" s="3" t="s">
        <v>226</v>
      </c>
      <c r="B1713" s="3" t="s">
        <v>11</v>
      </c>
      <c r="C1713" s="3" t="s">
        <v>29</v>
      </c>
      <c r="D1713" s="3">
        <v>2.5</v>
      </c>
      <c r="E1713" s="3" t="s">
        <v>31</v>
      </c>
      <c r="F1713" s="4">
        <v>0</v>
      </c>
      <c r="G1713" s="4">
        <v>11167501</v>
      </c>
      <c r="H1713" s="4">
        <v>-2232408.42</v>
      </c>
      <c r="I1713" s="4">
        <v>6062312.1399999997</v>
      </c>
      <c r="J1713" s="4">
        <v>6062312.1399999997</v>
      </c>
    </row>
    <row r="1714" spans="1:10">
      <c r="A1714" s="3" t="s">
        <v>227</v>
      </c>
      <c r="B1714" s="3" t="s">
        <v>220</v>
      </c>
      <c r="C1714" s="3" t="s">
        <v>51</v>
      </c>
      <c r="D1714" s="3">
        <v>2.5</v>
      </c>
      <c r="E1714" s="3" t="s">
        <v>52</v>
      </c>
      <c r="F1714" s="4">
        <v>0</v>
      </c>
      <c r="G1714" s="4">
        <v>102916.95</v>
      </c>
      <c r="H1714" s="4">
        <v>0</v>
      </c>
      <c r="I1714" s="4">
        <v>0</v>
      </c>
      <c r="J1714" s="4">
        <v>0</v>
      </c>
    </row>
    <row r="1715" spans="1:10">
      <c r="A1715" s="3" t="s">
        <v>227</v>
      </c>
      <c r="B1715" s="3" t="s">
        <v>220</v>
      </c>
      <c r="C1715" s="3" t="s">
        <v>62</v>
      </c>
      <c r="D1715" s="3">
        <v>1.5</v>
      </c>
      <c r="E1715" s="3" t="s">
        <v>52</v>
      </c>
      <c r="F1715" s="4">
        <v>0</v>
      </c>
      <c r="G1715" s="4">
        <v>1133618.01</v>
      </c>
      <c r="H1715" s="4">
        <v>-50637.59</v>
      </c>
      <c r="I1715" s="4">
        <v>1002525.91</v>
      </c>
      <c r="J1715" s="4">
        <v>1002525.91</v>
      </c>
    </row>
    <row r="1716" spans="1:10">
      <c r="A1716" s="3" t="s">
        <v>227</v>
      </c>
      <c r="B1716" s="3" t="s">
        <v>220</v>
      </c>
      <c r="C1716" s="3" t="s">
        <v>62</v>
      </c>
      <c r="D1716" s="3">
        <v>2.5</v>
      </c>
      <c r="E1716" s="3" t="s">
        <v>52</v>
      </c>
      <c r="F1716" s="4">
        <v>0</v>
      </c>
      <c r="G1716" s="4">
        <v>3032112.81</v>
      </c>
      <c r="H1716" s="4">
        <v>0</v>
      </c>
      <c r="I1716" s="4">
        <v>1594114.76</v>
      </c>
      <c r="J1716" s="4">
        <v>1493394.51</v>
      </c>
    </row>
    <row r="1717" spans="1:10">
      <c r="A1717" s="3" t="s">
        <v>227</v>
      </c>
      <c r="B1717" s="3" t="s">
        <v>220</v>
      </c>
      <c r="C1717" s="3" t="s">
        <v>62</v>
      </c>
      <c r="D1717" s="3">
        <v>2.6</v>
      </c>
      <c r="E1717" s="3" t="s">
        <v>52</v>
      </c>
      <c r="F1717" s="4">
        <v>0</v>
      </c>
      <c r="G1717" s="4">
        <v>2152030.62</v>
      </c>
      <c r="H1717" s="4">
        <v>0</v>
      </c>
      <c r="I1717" s="4">
        <v>2115494.0699999998</v>
      </c>
      <c r="J1717" s="4">
        <v>2115494.0699999998</v>
      </c>
    </row>
    <row r="1718" spans="1:10">
      <c r="A1718" s="3" t="s">
        <v>228</v>
      </c>
      <c r="B1718" s="3" t="s">
        <v>11</v>
      </c>
      <c r="C1718" s="3" t="s">
        <v>27</v>
      </c>
      <c r="D1718" s="3">
        <v>1.1000000000000001</v>
      </c>
      <c r="E1718" s="3" t="s">
        <v>28</v>
      </c>
      <c r="F1718" s="4">
        <v>2700000</v>
      </c>
      <c r="G1718" s="4">
        <v>0</v>
      </c>
      <c r="H1718" s="4">
        <v>-2700000</v>
      </c>
      <c r="I1718" s="4">
        <v>0</v>
      </c>
      <c r="J1718" s="4">
        <v>0</v>
      </c>
    </row>
    <row r="1719" spans="1:10">
      <c r="A1719" s="3" t="s">
        <v>228</v>
      </c>
      <c r="B1719" s="3" t="s">
        <v>11</v>
      </c>
      <c r="C1719" s="3" t="s">
        <v>58</v>
      </c>
      <c r="D1719" s="3">
        <v>1.1000000000000001</v>
      </c>
      <c r="E1719" s="3" t="s">
        <v>60</v>
      </c>
      <c r="F1719" s="4">
        <v>1500000</v>
      </c>
      <c r="G1719" s="4">
        <v>0</v>
      </c>
      <c r="H1719" s="4">
        <v>-1375000</v>
      </c>
      <c r="I1719" s="4">
        <v>0</v>
      </c>
      <c r="J1719" s="4">
        <v>0</v>
      </c>
    </row>
    <row r="1720" spans="1:10">
      <c r="A1720" s="3" t="s">
        <v>229</v>
      </c>
      <c r="B1720" s="3" t="s">
        <v>11</v>
      </c>
      <c r="C1720" s="3" t="s">
        <v>24</v>
      </c>
      <c r="D1720" s="3">
        <v>1.1000000000000001</v>
      </c>
      <c r="E1720" s="3" t="s">
        <v>25</v>
      </c>
      <c r="F1720" s="4">
        <v>0</v>
      </c>
      <c r="G1720" s="4">
        <v>7481824.4299999997</v>
      </c>
      <c r="H1720" s="4">
        <v>0</v>
      </c>
      <c r="I1720" s="4">
        <v>0</v>
      </c>
      <c r="J1720" s="4">
        <v>0</v>
      </c>
    </row>
    <row r="1721" spans="1:10">
      <c r="A1721" s="3" t="s">
        <v>229</v>
      </c>
      <c r="B1721" s="3" t="s">
        <v>11</v>
      </c>
      <c r="C1721" s="3" t="s">
        <v>24</v>
      </c>
      <c r="D1721" s="3">
        <v>1.5</v>
      </c>
      <c r="E1721" s="3" t="s">
        <v>25</v>
      </c>
      <c r="F1721" s="4">
        <v>8315297.2699999996</v>
      </c>
      <c r="G1721" s="4">
        <v>0</v>
      </c>
      <c r="H1721" s="4">
        <v>-8315297.2699999996</v>
      </c>
      <c r="I1721" s="4">
        <v>0</v>
      </c>
      <c r="J1721" s="4">
        <v>0</v>
      </c>
    </row>
    <row r="1722" spans="1:10">
      <c r="A1722" s="3" t="s">
        <v>229</v>
      </c>
      <c r="B1722" s="3" t="s">
        <v>11</v>
      </c>
      <c r="C1722" s="3" t="s">
        <v>24</v>
      </c>
      <c r="D1722" s="3">
        <v>2.5</v>
      </c>
      <c r="E1722" s="3" t="s">
        <v>25</v>
      </c>
      <c r="F1722" s="4">
        <v>11280000</v>
      </c>
      <c r="G1722" s="4">
        <v>169002.09</v>
      </c>
      <c r="H1722" s="4">
        <v>-11280000</v>
      </c>
      <c r="I1722" s="4">
        <v>0</v>
      </c>
      <c r="J1722" s="4">
        <v>0</v>
      </c>
    </row>
    <row r="1723" spans="1:10">
      <c r="A1723" s="3" t="s">
        <v>229</v>
      </c>
      <c r="B1723" s="3" t="s">
        <v>11</v>
      </c>
      <c r="C1723" s="3" t="s">
        <v>24</v>
      </c>
      <c r="D1723" s="3">
        <v>2.6</v>
      </c>
      <c r="E1723" s="3" t="s">
        <v>25</v>
      </c>
      <c r="F1723" s="4">
        <v>0</v>
      </c>
      <c r="G1723" s="4">
        <v>57802.84</v>
      </c>
      <c r="H1723" s="4">
        <v>0</v>
      </c>
      <c r="I1723" s="4">
        <v>0</v>
      </c>
      <c r="J1723" s="4">
        <v>0</v>
      </c>
    </row>
    <row r="1724" spans="1:10">
      <c r="A1724" s="3" t="s">
        <v>229</v>
      </c>
      <c r="B1724" s="3" t="s">
        <v>11</v>
      </c>
      <c r="C1724" s="3" t="s">
        <v>29</v>
      </c>
      <c r="D1724" s="3">
        <v>2.5</v>
      </c>
      <c r="E1724" s="3" t="s">
        <v>31</v>
      </c>
      <c r="F1724" s="4">
        <v>0</v>
      </c>
      <c r="G1724" s="4">
        <v>258560.54</v>
      </c>
      <c r="H1724" s="4">
        <v>0</v>
      </c>
      <c r="I1724" s="4">
        <v>0</v>
      </c>
      <c r="J1724" s="4">
        <v>0</v>
      </c>
    </row>
    <row r="1725" spans="1:10">
      <c r="A1725" s="3" t="s">
        <v>229</v>
      </c>
      <c r="B1725" s="3" t="s">
        <v>11</v>
      </c>
      <c r="C1725" s="3" t="s">
        <v>51</v>
      </c>
      <c r="D1725" s="3">
        <v>2.5</v>
      </c>
      <c r="E1725" s="3" t="s">
        <v>52</v>
      </c>
      <c r="F1725" s="4">
        <v>1498486.53</v>
      </c>
      <c r="G1725" s="4">
        <v>0</v>
      </c>
      <c r="H1725" s="4">
        <v>-1485740.76</v>
      </c>
      <c r="I1725" s="4">
        <v>0</v>
      </c>
      <c r="J1725" s="4">
        <v>0</v>
      </c>
    </row>
    <row r="1726" spans="1:10">
      <c r="A1726" s="3" t="s">
        <v>230</v>
      </c>
      <c r="B1726" s="3" t="s">
        <v>11</v>
      </c>
      <c r="C1726" s="3" t="s">
        <v>29</v>
      </c>
      <c r="D1726" s="3">
        <v>1.5</v>
      </c>
      <c r="E1726" s="3" t="s">
        <v>31</v>
      </c>
      <c r="F1726" s="4">
        <v>0</v>
      </c>
      <c r="G1726" s="4">
        <v>21806194.190000001</v>
      </c>
      <c r="H1726" s="4">
        <v>-1072165.56</v>
      </c>
      <c r="I1726" s="4">
        <v>13036806.380000001</v>
      </c>
      <c r="J1726" s="4">
        <v>13036806.380000001</v>
      </c>
    </row>
    <row r="1727" spans="1:10">
      <c r="A1727" s="3" t="s">
        <v>231</v>
      </c>
      <c r="B1727" s="3" t="s">
        <v>11</v>
      </c>
      <c r="C1727" s="3" t="s">
        <v>24</v>
      </c>
      <c r="D1727" s="3">
        <v>1.5</v>
      </c>
      <c r="E1727" s="3" t="s">
        <v>25</v>
      </c>
      <c r="F1727" s="4">
        <v>5095101.42</v>
      </c>
      <c r="G1727" s="4">
        <v>245185.14</v>
      </c>
      <c r="H1727" s="4">
        <v>0</v>
      </c>
      <c r="I1727" s="4">
        <v>5340286.5599999996</v>
      </c>
      <c r="J1727" s="4">
        <v>5340286.5599999996</v>
      </c>
    </row>
    <row r="1728" spans="1:10">
      <c r="A1728" s="3" t="s">
        <v>231</v>
      </c>
      <c r="B1728" s="3" t="s">
        <v>11</v>
      </c>
      <c r="C1728" s="3" t="s">
        <v>24</v>
      </c>
      <c r="D1728" s="3">
        <v>2.5</v>
      </c>
      <c r="E1728" s="3" t="s">
        <v>25</v>
      </c>
      <c r="F1728" s="4">
        <v>8268301.0099999998</v>
      </c>
      <c r="G1728" s="4">
        <v>0</v>
      </c>
      <c r="H1728" s="4">
        <v>0</v>
      </c>
      <c r="I1728" s="4">
        <v>6950082.4400000004</v>
      </c>
      <c r="J1728" s="4">
        <v>6950082.4400000004</v>
      </c>
    </row>
    <row r="1729" spans="1:10">
      <c r="A1729" s="3" t="s">
        <v>232</v>
      </c>
      <c r="B1729" s="3" t="s">
        <v>11</v>
      </c>
      <c r="C1729" s="3" t="s">
        <v>24</v>
      </c>
      <c r="D1729" s="3">
        <v>1.5</v>
      </c>
      <c r="E1729" s="3" t="s">
        <v>25</v>
      </c>
      <c r="F1729" s="4">
        <v>6287180.5999999996</v>
      </c>
      <c r="G1729" s="4">
        <v>0</v>
      </c>
      <c r="H1729" s="4">
        <v>0</v>
      </c>
      <c r="I1729" s="4">
        <v>4558135</v>
      </c>
      <c r="J1729" s="4">
        <v>4558135</v>
      </c>
    </row>
    <row r="1730" spans="1:10">
      <c r="A1730" s="3" t="s">
        <v>232</v>
      </c>
      <c r="B1730" s="3" t="s">
        <v>11</v>
      </c>
      <c r="C1730" s="3" t="s">
        <v>24</v>
      </c>
      <c r="D1730" s="3">
        <v>2.5</v>
      </c>
      <c r="E1730" s="3" t="s">
        <v>25</v>
      </c>
      <c r="F1730" s="4">
        <v>5483895.46</v>
      </c>
      <c r="G1730" s="4">
        <v>0</v>
      </c>
      <c r="H1730" s="4">
        <v>0</v>
      </c>
      <c r="I1730" s="4">
        <v>2786563.09</v>
      </c>
      <c r="J1730" s="4">
        <v>2786563.09</v>
      </c>
    </row>
    <row r="1731" spans="1:10">
      <c r="A1731" s="3" t="s">
        <v>233</v>
      </c>
      <c r="B1731" s="3" t="s">
        <v>11</v>
      </c>
      <c r="C1731" s="3" t="s">
        <v>24</v>
      </c>
      <c r="D1731" s="3">
        <v>1.1000000000000001</v>
      </c>
      <c r="E1731" s="3" t="s">
        <v>25</v>
      </c>
      <c r="F1731" s="4">
        <v>7500000</v>
      </c>
      <c r="G1731" s="4">
        <v>0</v>
      </c>
      <c r="H1731" s="4">
        <v>-104698.89</v>
      </c>
      <c r="I1731" s="4">
        <v>0</v>
      </c>
      <c r="J1731" s="4">
        <v>0</v>
      </c>
    </row>
    <row r="1738" spans="1:10">
      <c r="A1738" s="5" t="s">
        <v>234</v>
      </c>
      <c r="B1738" s="5"/>
      <c r="C1738" s="5"/>
      <c r="F1738" s="5"/>
      <c r="G1738" s="5"/>
      <c r="H1738" s="5" t="s">
        <v>235</v>
      </c>
      <c r="I1738" s="5"/>
    </row>
    <row r="1739" spans="1:10">
      <c r="A1739" s="5" t="s">
        <v>236</v>
      </c>
      <c r="B1739" s="5"/>
      <c r="C1739" s="5"/>
      <c r="F1739" s="5"/>
      <c r="G1739" s="5"/>
      <c r="H1739" s="5" t="s">
        <v>237</v>
      </c>
      <c r="I1739" s="5"/>
    </row>
  </sheetData>
  <mergeCells count="6">
    <mergeCell ref="A1738:C1738"/>
    <mergeCell ref="F1738:G1738"/>
    <mergeCell ref="H1738:I1738"/>
    <mergeCell ref="A1739:C1739"/>
    <mergeCell ref="F1739:G1739"/>
    <mergeCell ref="H1739:I1739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I54"/>
  <sheetViews>
    <sheetView workbookViewId="0">
      <selection activeCell="A15" sqref="A15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6" t="s">
        <v>238</v>
      </c>
      <c r="B1" s="6"/>
      <c r="C1" s="6"/>
      <c r="D1" s="6"/>
      <c r="E1" s="6"/>
      <c r="F1" s="6"/>
      <c r="G1" s="6"/>
      <c r="H1" s="6"/>
      <c r="I1" s="7"/>
    </row>
    <row r="2" spans="1:9">
      <c r="A2" s="8" t="s">
        <v>239</v>
      </c>
      <c r="B2" s="9"/>
      <c r="C2" s="9"/>
      <c r="D2" s="9"/>
      <c r="E2" s="9"/>
      <c r="F2" s="9"/>
      <c r="G2" s="9"/>
      <c r="H2" s="10"/>
    </row>
    <row r="3" spans="1:9">
      <c r="A3" s="11" t="s">
        <v>240</v>
      </c>
      <c r="B3" s="12"/>
      <c r="C3" s="12"/>
      <c r="D3" s="12"/>
      <c r="E3" s="12"/>
      <c r="F3" s="12"/>
      <c r="G3" s="12"/>
      <c r="H3" s="13"/>
    </row>
    <row r="4" spans="1:9">
      <c r="A4" s="14" t="s">
        <v>241</v>
      </c>
      <c r="B4" s="15"/>
      <c r="C4" s="15"/>
      <c r="D4" s="15"/>
      <c r="E4" s="15"/>
      <c r="F4" s="15"/>
      <c r="G4" s="15"/>
      <c r="H4" s="16"/>
    </row>
    <row r="5" spans="1:9">
      <c r="A5" s="17" t="s">
        <v>242</v>
      </c>
      <c r="B5" s="18"/>
      <c r="C5" s="18"/>
      <c r="D5" s="18"/>
      <c r="E5" s="18"/>
      <c r="F5" s="18"/>
      <c r="G5" s="18"/>
      <c r="H5" s="19"/>
    </row>
    <row r="6" spans="1:9" ht="45">
      <c r="A6" s="20" t="s">
        <v>243</v>
      </c>
      <c r="B6" s="21" t="s">
        <v>244</v>
      </c>
      <c r="C6" s="20" t="s">
        <v>245</v>
      </c>
      <c r="D6" s="20" t="s">
        <v>246</v>
      </c>
      <c r="E6" s="20" t="s">
        <v>247</v>
      </c>
      <c r="F6" s="20" t="s">
        <v>248</v>
      </c>
      <c r="G6" s="20" t="s">
        <v>249</v>
      </c>
      <c r="H6" s="22" t="s">
        <v>250</v>
      </c>
      <c r="I6" s="23"/>
    </row>
    <row r="7" spans="1:9">
      <c r="A7" s="24"/>
      <c r="B7" s="24"/>
      <c r="C7" s="24"/>
      <c r="D7" s="24"/>
      <c r="E7" s="24"/>
      <c r="F7" s="24"/>
      <c r="G7" s="24"/>
      <c r="H7" s="24"/>
      <c r="I7" s="23"/>
    </row>
    <row r="8" spans="1:9">
      <c r="A8" s="25" t="s">
        <v>251</v>
      </c>
      <c r="B8" s="26">
        <f>B9+B13</f>
        <v>105050446.84</v>
      </c>
      <c r="C8" s="26">
        <f>C9+C13</f>
        <v>91107280.930000007</v>
      </c>
      <c r="D8" s="26">
        <f t="shared" ref="D8:H8" si="0">D9+D13</f>
        <v>-1658382.91</v>
      </c>
      <c r="E8" s="26">
        <f t="shared" si="0"/>
        <v>0</v>
      </c>
      <c r="F8" s="26">
        <f>F9+F13</f>
        <v>197816110.68000001</v>
      </c>
      <c r="G8" s="26">
        <f t="shared" si="0"/>
        <v>0</v>
      </c>
      <c r="H8" s="26">
        <f t="shared" si="0"/>
        <v>0</v>
      </c>
    </row>
    <row r="9" spans="1:9">
      <c r="A9" s="27" t="s">
        <v>252</v>
      </c>
      <c r="B9" s="28">
        <f>SUM(B10:B12)</f>
        <v>0</v>
      </c>
      <c r="C9" s="28">
        <f t="shared" ref="C9:H13" si="1">SUM(C10:C12)</f>
        <v>0</v>
      </c>
      <c r="D9" s="28">
        <f t="shared" si="1"/>
        <v>-1658382.91</v>
      </c>
      <c r="E9" s="28">
        <f t="shared" si="1"/>
        <v>0</v>
      </c>
      <c r="F9" s="28">
        <f>B9+C9-D9+E9</f>
        <v>1658382.91</v>
      </c>
      <c r="G9" s="28">
        <f t="shared" si="1"/>
        <v>0</v>
      </c>
      <c r="H9" s="28">
        <f t="shared" si="1"/>
        <v>0</v>
      </c>
    </row>
    <row r="10" spans="1:9">
      <c r="A10" s="29" t="s">
        <v>253</v>
      </c>
      <c r="B10" s="28"/>
      <c r="C10" s="28"/>
      <c r="D10" s="30">
        <v>-1658382.91</v>
      </c>
      <c r="E10" s="28"/>
      <c r="F10" s="30">
        <v>-109747.93</v>
      </c>
      <c r="G10" s="28"/>
      <c r="H10" s="28"/>
    </row>
    <row r="11" spans="1:9">
      <c r="A11" s="29" t="s">
        <v>254</v>
      </c>
      <c r="B11" s="28"/>
      <c r="C11" s="28"/>
      <c r="D11" s="28"/>
      <c r="E11" s="28"/>
      <c r="F11" s="28">
        <f>B11+C11-D11+E11</f>
        <v>0</v>
      </c>
      <c r="G11" s="28"/>
      <c r="H11" s="28"/>
    </row>
    <row r="12" spans="1:9">
      <c r="A12" s="29" t="s">
        <v>255</v>
      </c>
      <c r="B12" s="28"/>
      <c r="C12" s="28"/>
      <c r="D12" s="28"/>
      <c r="E12" s="28"/>
      <c r="F12" s="28">
        <f>B12+C12-D12+E12</f>
        <v>0</v>
      </c>
      <c r="G12" s="28"/>
      <c r="H12" s="28"/>
    </row>
    <row r="13" spans="1:9">
      <c r="A13" s="27" t="s">
        <v>256</v>
      </c>
      <c r="B13" s="28">
        <f>SUM(B14:B16)</f>
        <v>105050446.84</v>
      </c>
      <c r="C13" s="28">
        <f t="shared" ref="C13:H13" si="2">SUM(C14:C16)</f>
        <v>91107280.930000007</v>
      </c>
      <c r="D13" s="28">
        <f t="shared" si="2"/>
        <v>0</v>
      </c>
      <c r="E13" s="28">
        <f t="shared" si="2"/>
        <v>0</v>
      </c>
      <c r="F13" s="28">
        <f t="shared" ref="F13" si="3">B13+C13-D13+E13</f>
        <v>196157727.77000001</v>
      </c>
      <c r="G13" s="28">
        <f t="shared" si="1"/>
        <v>0</v>
      </c>
      <c r="H13" s="28">
        <f t="shared" si="2"/>
        <v>0</v>
      </c>
    </row>
    <row r="14" spans="1:9">
      <c r="A14" s="29" t="s">
        <v>257</v>
      </c>
      <c r="B14" s="30">
        <v>105050446.84</v>
      </c>
      <c r="C14" s="30">
        <v>91107280.930000007</v>
      </c>
      <c r="D14" s="28"/>
      <c r="E14" s="28"/>
      <c r="F14" s="28">
        <f>B14+C14-D14+E14</f>
        <v>196157727.77000001</v>
      </c>
      <c r="G14" s="28"/>
      <c r="H14" s="28"/>
    </row>
    <row r="15" spans="1:9">
      <c r="A15" s="29" t="s">
        <v>258</v>
      </c>
      <c r="B15" s="30">
        <v>0</v>
      </c>
      <c r="C15" s="30">
        <v>0</v>
      </c>
      <c r="D15" s="28"/>
      <c r="E15" s="28"/>
      <c r="F15" s="28">
        <f>B15+C15-D15+E15</f>
        <v>0</v>
      </c>
      <c r="G15" s="28"/>
      <c r="H15" s="28"/>
    </row>
    <row r="16" spans="1:9">
      <c r="A16" s="29" t="s">
        <v>259</v>
      </c>
      <c r="B16" s="30">
        <v>0</v>
      </c>
      <c r="C16" s="30">
        <v>0</v>
      </c>
      <c r="D16" s="28"/>
      <c r="E16" s="28"/>
      <c r="F16" s="28">
        <f>B16+C16-D16+E16</f>
        <v>0</v>
      </c>
      <c r="G16" s="28"/>
      <c r="H16" s="28"/>
    </row>
    <row r="17" spans="1:8">
      <c r="A17" s="31"/>
      <c r="B17" s="32"/>
      <c r="C17" s="32"/>
      <c r="D17" s="32"/>
      <c r="E17" s="32"/>
      <c r="F17" s="32"/>
      <c r="G17" s="32"/>
      <c r="H17" s="32"/>
    </row>
    <row r="18" spans="1:8">
      <c r="A18" s="25" t="s">
        <v>260</v>
      </c>
      <c r="B18" s="26"/>
      <c r="C18" s="33"/>
      <c r="D18" s="33"/>
      <c r="E18" s="33"/>
      <c r="F18" s="26">
        <f t="shared" ref="F18" si="4">B18+C18-D18+E18</f>
        <v>0</v>
      </c>
      <c r="G18" s="33"/>
      <c r="H18" s="33"/>
    </row>
    <row r="19" spans="1:8">
      <c r="A19" s="34"/>
      <c r="B19" s="35"/>
      <c r="C19" s="35"/>
      <c r="D19" s="35"/>
      <c r="E19" s="35"/>
      <c r="F19" s="35"/>
      <c r="G19" s="35"/>
      <c r="H19" s="35"/>
    </row>
    <row r="20" spans="1:8">
      <c r="A20" s="25" t="s">
        <v>261</v>
      </c>
      <c r="B20" s="26">
        <f>B8+B18</f>
        <v>105050446.84</v>
      </c>
      <c r="C20" s="26">
        <f t="shared" ref="C20:H20" si="5">C8+C18</f>
        <v>91107280.930000007</v>
      </c>
      <c r="D20" s="26">
        <f t="shared" si="5"/>
        <v>-1658382.91</v>
      </c>
      <c r="E20" s="26">
        <f t="shared" si="5"/>
        <v>0</v>
      </c>
      <c r="F20" s="26">
        <f>F8+F18</f>
        <v>197816110.68000001</v>
      </c>
      <c r="G20" s="26">
        <f t="shared" si="5"/>
        <v>0</v>
      </c>
      <c r="H20" s="26">
        <f t="shared" si="5"/>
        <v>0</v>
      </c>
    </row>
    <row r="21" spans="1:8">
      <c r="A21" s="31"/>
      <c r="B21" s="36"/>
      <c r="C21" s="36"/>
      <c r="D21" s="36"/>
      <c r="E21" s="36"/>
      <c r="F21" s="36"/>
      <c r="G21" s="36"/>
      <c r="H21" s="36"/>
    </row>
    <row r="22" spans="1:8" ht="17.25">
      <c r="A22" s="25" t="s">
        <v>262</v>
      </c>
      <c r="B22" s="26">
        <f t="shared" ref="B22:H22" si="6">SUM(B23:B25)</f>
        <v>0</v>
      </c>
      <c r="C22" s="26">
        <f t="shared" si="6"/>
        <v>0</v>
      </c>
      <c r="D22" s="26">
        <f t="shared" si="6"/>
        <v>0</v>
      </c>
      <c r="E22" s="26">
        <f t="shared" si="6"/>
        <v>0</v>
      </c>
      <c r="F22" s="26">
        <f t="shared" si="6"/>
        <v>0</v>
      </c>
      <c r="G22" s="26">
        <f t="shared" si="6"/>
        <v>0</v>
      </c>
      <c r="H22" s="26">
        <f t="shared" si="6"/>
        <v>0</v>
      </c>
    </row>
    <row r="23" spans="1:8">
      <c r="A23" s="37" t="s">
        <v>263</v>
      </c>
      <c r="B23" s="28"/>
      <c r="C23" s="28"/>
      <c r="D23" s="28"/>
      <c r="E23" s="28"/>
      <c r="F23" s="28">
        <f>B23+C23-D23+E23</f>
        <v>0</v>
      </c>
      <c r="G23" s="28"/>
      <c r="H23" s="28"/>
    </row>
    <row r="24" spans="1:8">
      <c r="A24" s="37" t="s">
        <v>264</v>
      </c>
      <c r="B24" s="28"/>
      <c r="C24" s="28"/>
      <c r="D24" s="28"/>
      <c r="E24" s="28"/>
      <c r="F24" s="28">
        <f>B24+C24-D24+E24</f>
        <v>0</v>
      </c>
      <c r="G24" s="28"/>
      <c r="H24" s="28"/>
    </row>
    <row r="25" spans="1:8">
      <c r="A25" s="37" t="s">
        <v>265</v>
      </c>
      <c r="B25" s="28"/>
      <c r="C25" s="28"/>
      <c r="D25" s="28"/>
      <c r="E25" s="28"/>
      <c r="F25" s="28">
        <f>B25+C25-D25+E25</f>
        <v>0</v>
      </c>
      <c r="G25" s="28"/>
      <c r="H25" s="28"/>
    </row>
    <row r="26" spans="1:8">
      <c r="A26" s="38" t="s">
        <v>266</v>
      </c>
      <c r="B26" s="36"/>
      <c r="C26" s="36"/>
      <c r="D26" s="36"/>
      <c r="E26" s="36"/>
      <c r="F26" s="36"/>
      <c r="G26" s="36"/>
      <c r="H26" s="36"/>
    </row>
    <row r="27" spans="1:8" ht="17.25">
      <c r="A27" s="25" t="s">
        <v>267</v>
      </c>
      <c r="B27" s="26">
        <f>SUM(B28:B30)</f>
        <v>0</v>
      </c>
      <c r="C27" s="26">
        <f t="shared" ref="C27:H27" si="7">SUM(C28:C30)</f>
        <v>0</v>
      </c>
      <c r="D27" s="26">
        <f t="shared" si="7"/>
        <v>0</v>
      </c>
      <c r="E27" s="26">
        <f t="shared" si="7"/>
        <v>0</v>
      </c>
      <c r="F27" s="26">
        <f t="shared" si="7"/>
        <v>0</v>
      </c>
      <c r="G27" s="26">
        <f t="shared" si="7"/>
        <v>0</v>
      </c>
      <c r="H27" s="26">
        <f t="shared" si="7"/>
        <v>0</v>
      </c>
    </row>
    <row r="28" spans="1:8">
      <c r="A28" s="37" t="s">
        <v>268</v>
      </c>
      <c r="B28" s="28"/>
      <c r="C28" s="28"/>
      <c r="D28" s="28"/>
      <c r="E28" s="28"/>
      <c r="F28" s="28">
        <f>B28+C28-D28+E28</f>
        <v>0</v>
      </c>
      <c r="G28" s="28"/>
      <c r="H28" s="28"/>
    </row>
    <row r="29" spans="1:8">
      <c r="A29" s="37" t="s">
        <v>269</v>
      </c>
      <c r="B29" s="28"/>
      <c r="C29" s="28"/>
      <c r="D29" s="28"/>
      <c r="E29" s="28"/>
      <c r="F29" s="28">
        <f>B29+C29-D29+E29</f>
        <v>0</v>
      </c>
      <c r="G29" s="28"/>
      <c r="H29" s="28"/>
    </row>
    <row r="30" spans="1:8">
      <c r="A30" s="37" t="s">
        <v>270</v>
      </c>
      <c r="B30" s="28"/>
      <c r="C30" s="28"/>
      <c r="D30" s="28"/>
      <c r="E30" s="28"/>
      <c r="F30" s="28">
        <f>B30+C30-D30+E30</f>
        <v>0</v>
      </c>
      <c r="G30" s="28"/>
      <c r="H30" s="28"/>
    </row>
    <row r="31" spans="1:8">
      <c r="A31" s="39" t="s">
        <v>266</v>
      </c>
      <c r="B31" s="40"/>
      <c r="C31" s="40"/>
      <c r="D31" s="40"/>
      <c r="E31" s="40"/>
      <c r="F31" s="40"/>
      <c r="G31" s="40"/>
      <c r="H31" s="40"/>
    </row>
    <row r="32" spans="1:8">
      <c r="A32" s="7"/>
    </row>
    <row r="33" spans="1:8">
      <c r="A33" s="41" t="s">
        <v>271</v>
      </c>
      <c r="B33" s="41"/>
      <c r="C33" s="41"/>
      <c r="D33" s="41"/>
      <c r="E33" s="41"/>
      <c r="F33" s="41"/>
      <c r="G33" s="41"/>
      <c r="H33" s="41"/>
    </row>
    <row r="34" spans="1:8">
      <c r="A34" s="41"/>
      <c r="B34" s="41"/>
      <c r="C34" s="41"/>
      <c r="D34" s="41"/>
      <c r="E34" s="41"/>
      <c r="F34" s="41"/>
      <c r="G34" s="41"/>
      <c r="H34" s="41"/>
    </row>
    <row r="35" spans="1:8">
      <c r="A35" s="41"/>
      <c r="B35" s="41"/>
      <c r="C35" s="41"/>
      <c r="D35" s="41"/>
      <c r="E35" s="41"/>
      <c r="F35" s="41"/>
      <c r="G35" s="41"/>
      <c r="H35" s="41"/>
    </row>
    <row r="36" spans="1:8">
      <c r="A36" s="41"/>
      <c r="B36" s="41"/>
      <c r="C36" s="41"/>
      <c r="D36" s="41"/>
      <c r="E36" s="41"/>
      <c r="F36" s="41"/>
      <c r="G36" s="41"/>
      <c r="H36" s="41"/>
    </row>
    <row r="37" spans="1:8">
      <c r="A37" s="41"/>
      <c r="B37" s="41"/>
      <c r="C37" s="41"/>
      <c r="D37" s="41"/>
      <c r="E37" s="41"/>
      <c r="F37" s="41"/>
      <c r="G37" s="41"/>
      <c r="H37" s="41"/>
    </row>
    <row r="38" spans="1:8">
      <c r="A38" s="7"/>
    </row>
    <row r="39" spans="1:8" ht="30">
      <c r="A39" s="20" t="s">
        <v>272</v>
      </c>
      <c r="B39" s="20" t="s">
        <v>273</v>
      </c>
      <c r="C39" s="20" t="s">
        <v>274</v>
      </c>
      <c r="D39" s="20" t="s">
        <v>275</v>
      </c>
      <c r="E39" s="20" t="s">
        <v>276</v>
      </c>
      <c r="F39" s="22" t="s">
        <v>277</v>
      </c>
    </row>
    <row r="40" spans="1:8">
      <c r="A40" s="34"/>
      <c r="B40" s="42"/>
      <c r="C40" s="42"/>
      <c r="D40" s="42"/>
      <c r="E40" s="42"/>
      <c r="F40" s="42"/>
    </row>
    <row r="41" spans="1:8">
      <c r="A41" s="25" t="s">
        <v>278</v>
      </c>
      <c r="B41" s="43">
        <f>SUM(B42:B45)</f>
        <v>0</v>
      </c>
      <c r="C41" s="43">
        <f t="shared" ref="C41:F41" si="8">SUM(C42:C45)</f>
        <v>0</v>
      </c>
      <c r="D41" s="43">
        <f t="shared" si="8"/>
        <v>0</v>
      </c>
      <c r="E41" s="43">
        <f t="shared" si="8"/>
        <v>0</v>
      </c>
      <c r="F41" s="43">
        <f t="shared" si="8"/>
        <v>0</v>
      </c>
    </row>
    <row r="42" spans="1:8">
      <c r="A42" s="37" t="s">
        <v>279</v>
      </c>
      <c r="B42" s="44"/>
      <c r="C42" s="44"/>
      <c r="D42" s="44"/>
      <c r="E42" s="44"/>
      <c r="F42" s="44"/>
      <c r="G42" s="45"/>
      <c r="H42" s="45"/>
    </row>
    <row r="43" spans="1:8">
      <c r="A43" s="37" t="s">
        <v>280</v>
      </c>
      <c r="B43" s="44"/>
      <c r="C43" s="44"/>
      <c r="D43" s="44"/>
      <c r="E43" s="44"/>
      <c r="F43" s="44"/>
      <c r="G43" s="45"/>
      <c r="H43" s="45"/>
    </row>
    <row r="44" spans="1:8">
      <c r="A44" s="37" t="s">
        <v>281</v>
      </c>
      <c r="B44" s="44"/>
      <c r="C44" s="44"/>
      <c r="D44" s="44"/>
      <c r="E44" s="44"/>
      <c r="F44" s="44"/>
      <c r="G44" s="45"/>
      <c r="H44" s="45"/>
    </row>
    <row r="45" spans="1:8">
      <c r="A45" s="46" t="s">
        <v>266</v>
      </c>
      <c r="B45" s="47"/>
      <c r="C45" s="47"/>
      <c r="D45" s="47"/>
      <c r="E45" s="47"/>
      <c r="F45" s="47"/>
    </row>
    <row r="53" spans="1:5">
      <c r="A53" s="48" t="s">
        <v>234</v>
      </c>
      <c r="B53" s="49"/>
      <c r="C53" s="49"/>
      <c r="D53" s="49" t="s">
        <v>235</v>
      </c>
      <c r="E53" s="49"/>
    </row>
    <row r="54" spans="1:5">
      <c r="A54" s="48" t="s">
        <v>236</v>
      </c>
      <c r="B54" s="49"/>
      <c r="C54" s="49"/>
      <c r="D54" s="49" t="s">
        <v>237</v>
      </c>
      <c r="E54" s="49"/>
    </row>
  </sheetData>
  <mergeCells count="11">
    <mergeCell ref="A33:H37"/>
    <mergeCell ref="B53:C53"/>
    <mergeCell ref="D53:E53"/>
    <mergeCell ref="B54:C54"/>
    <mergeCell ref="D54:E54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L35"/>
  <sheetViews>
    <sheetView workbookViewId="0">
      <selection activeCell="A14" sqref="A14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50" t="s">
        <v>282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>
      <c r="A2" s="8" t="s">
        <v>239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2">
      <c r="A3" s="11" t="s">
        <v>283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2">
      <c r="A4" s="14" t="s">
        <v>284</v>
      </c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2">
      <c r="A5" s="11" t="s">
        <v>242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2" ht="75">
      <c r="A6" s="22" t="s">
        <v>285</v>
      </c>
      <c r="B6" s="22" t="s">
        <v>286</v>
      </c>
      <c r="C6" s="22" t="s">
        <v>287</v>
      </c>
      <c r="D6" s="22" t="s">
        <v>288</v>
      </c>
      <c r="E6" s="22" t="s">
        <v>289</v>
      </c>
      <c r="F6" s="22" t="s">
        <v>290</v>
      </c>
      <c r="G6" s="22" t="s">
        <v>291</v>
      </c>
      <c r="H6" s="22" t="s">
        <v>292</v>
      </c>
      <c r="I6" s="52" t="s">
        <v>293</v>
      </c>
      <c r="J6" s="52" t="s">
        <v>294</v>
      </c>
      <c r="K6" s="52" t="s">
        <v>295</v>
      </c>
    </row>
    <row r="7" spans="1:12">
      <c r="A7" s="53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2">
      <c r="A8" s="54" t="s">
        <v>296</v>
      </c>
      <c r="B8" s="55"/>
      <c r="C8" s="55"/>
      <c r="D8" s="55"/>
      <c r="E8" s="56">
        <f>SUM(E9:E12)</f>
        <v>0</v>
      </c>
      <c r="F8" s="55"/>
      <c r="G8" s="56">
        <f>SUM(G9:G12)</f>
        <v>0</v>
      </c>
      <c r="H8" s="56">
        <f>SUM(H9:H12)</f>
        <v>0</v>
      </c>
      <c r="I8" s="56">
        <f>SUM(I9:I12)</f>
        <v>0</v>
      </c>
      <c r="J8" s="56">
        <f>SUM(J9:J12)</f>
        <v>0</v>
      </c>
      <c r="K8" s="56">
        <f>SUM(K9:K12)</f>
        <v>0</v>
      </c>
    </row>
    <row r="9" spans="1:12">
      <c r="A9" s="57" t="s">
        <v>297</v>
      </c>
      <c r="B9" s="58"/>
      <c r="C9" s="58"/>
      <c r="D9" s="58"/>
      <c r="E9" s="59"/>
      <c r="F9" s="44"/>
      <c r="G9" s="59"/>
      <c r="H9" s="59"/>
      <c r="I9" s="59"/>
      <c r="J9" s="59"/>
      <c r="K9" s="59">
        <v>0</v>
      </c>
      <c r="L9" s="45"/>
    </row>
    <row r="10" spans="1:12">
      <c r="A10" s="57" t="s">
        <v>298</v>
      </c>
      <c r="B10" s="58"/>
      <c r="C10" s="58"/>
      <c r="D10" s="58"/>
      <c r="E10" s="59"/>
      <c r="F10" s="44"/>
      <c r="G10" s="59"/>
      <c r="H10" s="59"/>
      <c r="I10" s="59"/>
      <c r="J10" s="59"/>
      <c r="K10" s="59">
        <v>0</v>
      </c>
      <c r="L10" s="45"/>
    </row>
    <row r="11" spans="1:12">
      <c r="A11" s="57" t="s">
        <v>299</v>
      </c>
      <c r="B11" s="58"/>
      <c r="C11" s="58"/>
      <c r="D11" s="58"/>
      <c r="E11" s="59"/>
      <c r="F11" s="44"/>
      <c r="G11" s="59"/>
      <c r="H11" s="59"/>
      <c r="I11" s="59"/>
      <c r="J11" s="59"/>
      <c r="K11" s="59">
        <v>0</v>
      </c>
      <c r="L11" s="45"/>
    </row>
    <row r="12" spans="1:12">
      <c r="A12" s="57" t="s">
        <v>300</v>
      </c>
      <c r="B12" s="58"/>
      <c r="C12" s="58"/>
      <c r="D12" s="58"/>
      <c r="E12" s="59"/>
      <c r="F12" s="44"/>
      <c r="G12" s="59"/>
      <c r="H12" s="59"/>
      <c r="I12" s="59"/>
      <c r="J12" s="59"/>
      <c r="K12" s="59">
        <v>0</v>
      </c>
      <c r="L12" s="45"/>
    </row>
    <row r="13" spans="1:12">
      <c r="A13" s="60" t="s">
        <v>266</v>
      </c>
      <c r="B13" s="61"/>
      <c r="C13" s="61"/>
      <c r="D13" s="61"/>
      <c r="E13" s="62"/>
      <c r="F13" s="31"/>
      <c r="G13" s="62"/>
      <c r="H13" s="62"/>
      <c r="I13" s="62"/>
      <c r="J13" s="62"/>
      <c r="K13" s="62"/>
    </row>
    <row r="14" spans="1:12">
      <c r="A14" s="54" t="s">
        <v>301</v>
      </c>
      <c r="B14" s="55"/>
      <c r="C14" s="55"/>
      <c r="D14" s="55"/>
      <c r="E14" s="56">
        <f>SUM(E15:E18)</f>
        <v>0</v>
      </c>
      <c r="F14" s="55"/>
      <c r="G14" s="56">
        <f>SUM(G15:G18)</f>
        <v>0</v>
      </c>
      <c r="H14" s="56">
        <f>SUM(H15:H18)</f>
        <v>0</v>
      </c>
      <c r="I14" s="56">
        <f>SUM(I15:I18)</f>
        <v>0</v>
      </c>
      <c r="J14" s="56">
        <f>SUM(J15:J18)</f>
        <v>0</v>
      </c>
      <c r="K14" s="56">
        <f>SUM(K15:K18)</f>
        <v>0</v>
      </c>
    </row>
    <row r="15" spans="1:12">
      <c r="A15" s="57" t="s">
        <v>302</v>
      </c>
      <c r="B15" s="58"/>
      <c r="C15" s="58"/>
      <c r="D15" s="58"/>
      <c r="E15" s="59"/>
      <c r="F15" s="44"/>
      <c r="G15" s="59"/>
      <c r="H15" s="59"/>
      <c r="I15" s="59"/>
      <c r="J15" s="59"/>
      <c r="K15" s="59">
        <v>0</v>
      </c>
      <c r="L15" s="45"/>
    </row>
    <row r="16" spans="1:12">
      <c r="A16" s="57" t="s">
        <v>303</v>
      </c>
      <c r="B16" s="58"/>
      <c r="C16" s="58"/>
      <c r="D16" s="58"/>
      <c r="E16" s="59"/>
      <c r="F16" s="44"/>
      <c r="G16" s="59"/>
      <c r="H16" s="59"/>
      <c r="I16" s="59"/>
      <c r="J16" s="59"/>
      <c r="K16" s="59">
        <v>0</v>
      </c>
      <c r="L16" s="45"/>
    </row>
    <row r="17" spans="1:11">
      <c r="A17" s="57" t="s">
        <v>304</v>
      </c>
      <c r="B17" s="58"/>
      <c r="C17" s="58"/>
      <c r="D17" s="58"/>
      <c r="E17" s="59"/>
      <c r="F17" s="44"/>
      <c r="G17" s="59"/>
      <c r="H17" s="59"/>
      <c r="I17" s="59"/>
      <c r="J17" s="59"/>
      <c r="K17" s="59">
        <v>0</v>
      </c>
    </row>
    <row r="18" spans="1:11">
      <c r="A18" s="57" t="s">
        <v>305</v>
      </c>
      <c r="B18" s="58"/>
      <c r="C18" s="58"/>
      <c r="D18" s="58"/>
      <c r="E18" s="59"/>
      <c r="F18" s="44"/>
      <c r="G18" s="59"/>
      <c r="H18" s="59"/>
      <c r="I18" s="59"/>
      <c r="J18" s="59"/>
      <c r="K18" s="59">
        <v>0</v>
      </c>
    </row>
    <row r="19" spans="1:11">
      <c r="A19" s="60" t="s">
        <v>266</v>
      </c>
      <c r="B19" s="61"/>
      <c r="C19" s="61"/>
      <c r="D19" s="61"/>
      <c r="E19" s="62"/>
      <c r="F19" s="31"/>
      <c r="G19" s="62"/>
      <c r="H19" s="62"/>
      <c r="I19" s="62"/>
      <c r="J19" s="62"/>
      <c r="K19" s="62"/>
    </row>
    <row r="20" spans="1:11">
      <c r="A20" s="54" t="s">
        <v>306</v>
      </c>
      <c r="B20" s="55"/>
      <c r="C20" s="55"/>
      <c r="D20" s="55"/>
      <c r="E20" s="56">
        <f>E8+E14</f>
        <v>0</v>
      </c>
      <c r="F20" s="55"/>
      <c r="G20" s="56">
        <f>G8+G14</f>
        <v>0</v>
      </c>
      <c r="H20" s="56">
        <f>H8+H14</f>
        <v>0</v>
      </c>
      <c r="I20" s="56">
        <f>I8+I14</f>
        <v>0</v>
      </c>
      <c r="J20" s="56">
        <f>J8+J14</f>
        <v>0</v>
      </c>
      <c r="K20" s="56">
        <f>K8+K14</f>
        <v>0</v>
      </c>
    </row>
    <row r="21" spans="1:11">
      <c r="A21" s="63"/>
      <c r="B21" s="64"/>
      <c r="C21" s="64"/>
      <c r="D21" s="64"/>
      <c r="E21" s="64"/>
      <c r="F21" s="64"/>
      <c r="G21" s="65"/>
      <c r="H21" s="65"/>
      <c r="I21" s="65"/>
      <c r="J21" s="65"/>
      <c r="K21" s="65"/>
    </row>
    <row r="34" spans="1:6">
      <c r="A34" s="48" t="s">
        <v>234</v>
      </c>
      <c r="B34" s="49"/>
      <c r="C34" s="49"/>
      <c r="E34" s="49" t="s">
        <v>235</v>
      </c>
      <c r="F34" s="49"/>
    </row>
    <row r="35" spans="1:6">
      <c r="A35" s="48" t="s">
        <v>236</v>
      </c>
      <c r="B35" s="49"/>
      <c r="C35" s="49"/>
      <c r="E35" s="49" t="s">
        <v>237</v>
      </c>
      <c r="F35" s="49"/>
    </row>
  </sheetData>
  <mergeCells count="9">
    <mergeCell ref="B35:C35"/>
    <mergeCell ref="E35:F35"/>
    <mergeCell ref="A1:K1"/>
    <mergeCell ref="A2:K2"/>
    <mergeCell ref="A3:K3"/>
    <mergeCell ref="A4:K4"/>
    <mergeCell ref="A5:K5"/>
    <mergeCell ref="B34:C34"/>
    <mergeCell ref="E34:F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K80"/>
  <sheetViews>
    <sheetView workbookViewId="0">
      <selection activeCell="A20" sqref="A20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50" t="s">
        <v>307</v>
      </c>
      <c r="B1" s="50"/>
      <c r="C1" s="50"/>
      <c r="D1" s="50"/>
      <c r="E1" s="51"/>
      <c r="F1" s="51"/>
      <c r="G1" s="51"/>
      <c r="H1" s="51"/>
      <c r="I1" s="51"/>
      <c r="J1" s="51"/>
      <c r="K1" s="51"/>
    </row>
    <row r="2" spans="1:11">
      <c r="A2" s="8" t="s">
        <v>239</v>
      </c>
      <c r="B2" s="9"/>
      <c r="C2" s="9"/>
      <c r="D2" s="10"/>
    </row>
    <row r="3" spans="1:11">
      <c r="A3" s="11" t="s">
        <v>308</v>
      </c>
      <c r="B3" s="12"/>
      <c r="C3" s="12"/>
      <c r="D3" s="13"/>
    </row>
    <row r="4" spans="1:11">
      <c r="A4" s="14" t="s">
        <v>284</v>
      </c>
      <c r="B4" s="15"/>
      <c r="C4" s="15"/>
      <c r="D4" s="16"/>
    </row>
    <row r="5" spans="1:11">
      <c r="A5" s="17" t="s">
        <v>242</v>
      </c>
      <c r="B5" s="18"/>
      <c r="C5" s="18"/>
      <c r="D5" s="19"/>
    </row>
    <row r="7" spans="1:11" ht="30">
      <c r="A7" s="66" t="s">
        <v>309</v>
      </c>
      <c r="B7" s="22" t="s">
        <v>310</v>
      </c>
      <c r="C7" s="22" t="s">
        <v>8</v>
      </c>
      <c r="D7" s="22" t="s">
        <v>311</v>
      </c>
    </row>
    <row r="8" spans="1:11">
      <c r="A8" s="67" t="s">
        <v>312</v>
      </c>
      <c r="B8" s="68">
        <f>SUM(B9:B11)</f>
        <v>810993601.83999991</v>
      </c>
      <c r="C8" s="68">
        <f>SUM(C9:C11)</f>
        <v>846735180.73000002</v>
      </c>
      <c r="D8" s="68">
        <f>SUM(D9:D11)</f>
        <v>820528592.21000004</v>
      </c>
    </row>
    <row r="9" spans="1:11">
      <c r="A9" s="69" t="s">
        <v>313</v>
      </c>
      <c r="B9" s="70">
        <v>557546648.26999998</v>
      </c>
      <c r="C9" s="70">
        <v>536714744.02999997</v>
      </c>
      <c r="D9" s="70">
        <v>510508155.50999999</v>
      </c>
    </row>
    <row r="10" spans="1:11">
      <c r="A10" s="69" t="s">
        <v>314</v>
      </c>
      <c r="B10" s="70">
        <v>253446953.56999999</v>
      </c>
      <c r="C10" s="70">
        <v>310020436.69999999</v>
      </c>
      <c r="D10" s="70">
        <v>310020436.69999999</v>
      </c>
    </row>
    <row r="11" spans="1:11">
      <c r="A11" s="69" t="s">
        <v>315</v>
      </c>
      <c r="B11" s="71"/>
      <c r="C11" s="71"/>
      <c r="D11" s="71"/>
    </row>
    <row r="12" spans="1:11">
      <c r="A12" s="72"/>
      <c r="B12" s="73"/>
      <c r="C12" s="73"/>
      <c r="D12" s="73"/>
    </row>
    <row r="13" spans="1:11">
      <c r="A13" s="67" t="s">
        <v>316</v>
      </c>
      <c r="B13" s="68">
        <f>SUM(B14:B15)</f>
        <v>810993601.83999991</v>
      </c>
      <c r="C13" s="68">
        <f t="shared" ref="C13:D13" si="0">SUM(C14:C15)</f>
        <v>766031100.69000006</v>
      </c>
      <c r="D13" s="68">
        <f t="shared" si="0"/>
        <v>722696180.80999994</v>
      </c>
    </row>
    <row r="14" spans="1:11">
      <c r="A14" s="69" t="s">
        <v>317</v>
      </c>
      <c r="B14" s="70">
        <v>557546648.26999998</v>
      </c>
      <c r="C14" s="70">
        <v>516635702.10000002</v>
      </c>
      <c r="D14" s="70">
        <v>499538476.77999997</v>
      </c>
    </row>
    <row r="15" spans="1:11">
      <c r="A15" s="69" t="s">
        <v>318</v>
      </c>
      <c r="B15" s="70">
        <v>253446953.56999999</v>
      </c>
      <c r="C15" s="70">
        <v>249395398.59</v>
      </c>
      <c r="D15" s="70">
        <v>223157704.03</v>
      </c>
    </row>
    <row r="16" spans="1:11">
      <c r="A16" s="72"/>
      <c r="B16" s="73"/>
      <c r="C16" s="73"/>
      <c r="D16" s="73"/>
    </row>
    <row r="17" spans="1:4">
      <c r="A17" s="67" t="s">
        <v>319</v>
      </c>
      <c r="B17" s="74">
        <v>0</v>
      </c>
      <c r="C17" s="68">
        <f>C18+C19</f>
        <v>0</v>
      </c>
      <c r="D17" s="68">
        <f>D18+D19</f>
        <v>0</v>
      </c>
    </row>
    <row r="18" spans="1:4">
      <c r="A18" s="69" t="s">
        <v>320</v>
      </c>
      <c r="B18" s="75">
        <v>0</v>
      </c>
      <c r="C18" s="70">
        <v>0</v>
      </c>
      <c r="D18" s="70">
        <v>0</v>
      </c>
    </row>
    <row r="19" spans="1:4">
      <c r="A19" s="69" t="s">
        <v>321</v>
      </c>
      <c r="B19" s="75">
        <v>0</v>
      </c>
      <c r="C19" s="70">
        <v>0</v>
      </c>
      <c r="D19" s="76">
        <v>0</v>
      </c>
    </row>
    <row r="20" spans="1:4">
      <c r="A20" s="72"/>
      <c r="B20" s="73"/>
      <c r="C20" s="73"/>
      <c r="D20" s="73"/>
    </row>
    <row r="21" spans="1:4">
      <c r="A21" s="67" t="s">
        <v>322</v>
      </c>
      <c r="B21" s="68">
        <f>B8-B13+B17</f>
        <v>0</v>
      </c>
      <c r="C21" s="68">
        <f>C8-C13+C17</f>
        <v>80704080.039999962</v>
      </c>
      <c r="D21" s="68">
        <f>D8-D13+D17</f>
        <v>97832411.400000095</v>
      </c>
    </row>
    <row r="22" spans="1:4">
      <c r="A22" s="67"/>
      <c r="B22" s="73"/>
      <c r="C22" s="73"/>
      <c r="D22" s="73"/>
    </row>
    <row r="23" spans="1:4">
      <c r="A23" s="67" t="s">
        <v>323</v>
      </c>
      <c r="B23" s="68">
        <f>B21-B11</f>
        <v>0</v>
      </c>
      <c r="C23" s="68">
        <f>C21-C11</f>
        <v>80704080.039999962</v>
      </c>
      <c r="D23" s="68">
        <f>D21-D11</f>
        <v>97832411.400000095</v>
      </c>
    </row>
    <row r="24" spans="1:4">
      <c r="A24" s="67"/>
      <c r="B24" s="77"/>
      <c r="C24" s="77"/>
      <c r="D24" s="77"/>
    </row>
    <row r="25" spans="1:4">
      <c r="A25" s="78" t="s">
        <v>324</v>
      </c>
      <c r="B25" s="68">
        <f>B23-B17</f>
        <v>0</v>
      </c>
      <c r="C25" s="68">
        <f>C23-C17</f>
        <v>80704080.039999962</v>
      </c>
      <c r="D25" s="68">
        <f>D23-D17</f>
        <v>97832411.400000095</v>
      </c>
    </row>
    <row r="26" spans="1:4">
      <c r="A26" s="79"/>
      <c r="B26" s="80"/>
      <c r="C26" s="80"/>
      <c r="D26" s="80"/>
    </row>
    <row r="27" spans="1:4">
      <c r="A27" s="7"/>
    </row>
    <row r="28" spans="1:4">
      <c r="A28" s="66" t="s">
        <v>325</v>
      </c>
      <c r="B28" s="22" t="s">
        <v>5</v>
      </c>
      <c r="C28" s="22" t="s">
        <v>8</v>
      </c>
      <c r="D28" s="22" t="s">
        <v>9</v>
      </c>
    </row>
    <row r="29" spans="1:4">
      <c r="A29" s="67" t="s">
        <v>326</v>
      </c>
      <c r="B29" s="56">
        <f>SUM(B30:B31)</f>
        <v>1229015.8</v>
      </c>
      <c r="C29" s="56">
        <f>SUM(C30:C31)</f>
        <v>109747.93</v>
      </c>
      <c r="D29" s="56">
        <f>SUM(D30:D31)</f>
        <v>109747.93</v>
      </c>
    </row>
    <row r="30" spans="1:4">
      <c r="A30" s="69" t="s">
        <v>327</v>
      </c>
      <c r="B30" s="81">
        <v>0</v>
      </c>
      <c r="C30" s="81">
        <v>0</v>
      </c>
      <c r="D30" s="81">
        <v>0</v>
      </c>
    </row>
    <row r="31" spans="1:4">
      <c r="A31" s="69" t="s">
        <v>328</v>
      </c>
      <c r="B31" s="81">
        <v>1229015.8</v>
      </c>
      <c r="C31" s="81">
        <v>109747.93</v>
      </c>
      <c r="D31" s="81">
        <v>109747.93</v>
      </c>
    </row>
    <row r="32" spans="1:4">
      <c r="A32" s="31"/>
      <c r="B32" s="62"/>
      <c r="C32" s="62"/>
      <c r="D32" s="62"/>
    </row>
    <row r="33" spans="1:4">
      <c r="A33" s="67" t="s">
        <v>329</v>
      </c>
      <c r="B33" s="56">
        <f>B25+B29</f>
        <v>1229015.8</v>
      </c>
      <c r="C33" s="56">
        <f>C25+C29</f>
        <v>80813827.969999969</v>
      </c>
      <c r="D33" s="56">
        <f>D25+D29</f>
        <v>97942159.330000103</v>
      </c>
    </row>
    <row r="34" spans="1:4">
      <c r="A34" s="63"/>
      <c r="B34" s="82"/>
      <c r="C34" s="82"/>
      <c r="D34" s="82"/>
    </row>
    <row r="35" spans="1:4">
      <c r="A35" s="7"/>
    </row>
    <row r="36" spans="1:4" ht="30">
      <c r="A36" s="66" t="s">
        <v>325</v>
      </c>
      <c r="B36" s="22" t="s">
        <v>330</v>
      </c>
      <c r="C36" s="22" t="s">
        <v>8</v>
      </c>
      <c r="D36" s="22" t="s">
        <v>311</v>
      </c>
    </row>
    <row r="37" spans="1:4">
      <c r="A37" s="67" t="s">
        <v>331</v>
      </c>
      <c r="B37" s="56">
        <f>SUM(B38:B39)</f>
        <v>0</v>
      </c>
      <c r="C37" s="56">
        <f>SUM(C38:C39)</f>
        <v>0</v>
      </c>
      <c r="D37" s="56">
        <f>SUM(D38:D39)</f>
        <v>0</v>
      </c>
    </row>
    <row r="38" spans="1:4">
      <c r="A38" s="69" t="s">
        <v>332</v>
      </c>
      <c r="B38" s="59"/>
      <c r="C38" s="59"/>
      <c r="D38" s="59"/>
    </row>
    <row r="39" spans="1:4">
      <c r="A39" s="69" t="s">
        <v>333</v>
      </c>
      <c r="B39" s="59"/>
      <c r="C39" s="59"/>
      <c r="D39" s="59"/>
    </row>
    <row r="40" spans="1:4">
      <c r="A40" s="67" t="s">
        <v>334</v>
      </c>
      <c r="B40" s="56">
        <f>SUM(B41:B42)</f>
        <v>4060992</v>
      </c>
      <c r="C40" s="56">
        <f>SUM(C41:C42)</f>
        <v>2901800</v>
      </c>
      <c r="D40" s="56">
        <f>SUM(D41:D42)</f>
        <v>2901800</v>
      </c>
    </row>
    <row r="41" spans="1:4">
      <c r="A41" s="69" t="s">
        <v>335</v>
      </c>
      <c r="B41" s="81">
        <v>0</v>
      </c>
      <c r="C41" s="81">
        <v>0</v>
      </c>
      <c r="D41" s="81">
        <v>0</v>
      </c>
    </row>
    <row r="42" spans="1:4">
      <c r="A42" s="69" t="s">
        <v>336</v>
      </c>
      <c r="B42" s="81">
        <v>4060992</v>
      </c>
      <c r="C42" s="81">
        <v>2901800</v>
      </c>
      <c r="D42" s="81">
        <v>2901800</v>
      </c>
    </row>
    <row r="43" spans="1:4">
      <c r="A43" s="31"/>
      <c r="B43" s="62"/>
      <c r="C43" s="62"/>
      <c r="D43" s="62"/>
    </row>
    <row r="44" spans="1:4">
      <c r="A44" s="67" t="s">
        <v>337</v>
      </c>
      <c r="B44" s="56">
        <f>B37-B40</f>
        <v>-4060992</v>
      </c>
      <c r="C44" s="56">
        <f>C37-C40</f>
        <v>-2901800</v>
      </c>
      <c r="D44" s="56">
        <f>D37-D40</f>
        <v>-2901800</v>
      </c>
    </row>
    <row r="45" spans="1:4">
      <c r="A45" s="83"/>
      <c r="B45" s="84"/>
      <c r="C45" s="84"/>
      <c r="D45" s="84"/>
    </row>
    <row r="47" spans="1:4" ht="30">
      <c r="A47" s="66" t="s">
        <v>325</v>
      </c>
      <c r="B47" s="22" t="s">
        <v>330</v>
      </c>
      <c r="C47" s="22" t="s">
        <v>8</v>
      </c>
      <c r="D47" s="22" t="s">
        <v>311</v>
      </c>
    </row>
    <row r="48" spans="1:4">
      <c r="A48" s="85" t="s">
        <v>338</v>
      </c>
      <c r="B48" s="86">
        <v>557546648.26999998</v>
      </c>
      <c r="C48" s="86">
        <v>536714744.02999997</v>
      </c>
      <c r="D48" s="86">
        <v>510508155.50999999</v>
      </c>
    </row>
    <row r="49" spans="1:4">
      <c r="A49" s="87" t="s">
        <v>339</v>
      </c>
      <c r="B49" s="56">
        <f>B50-B51</f>
        <v>0</v>
      </c>
      <c r="C49" s="56">
        <f>C50-C51</f>
        <v>0</v>
      </c>
      <c r="D49" s="56">
        <f>D50-D51</f>
        <v>0</v>
      </c>
    </row>
    <row r="50" spans="1:4">
      <c r="A50" s="88" t="s">
        <v>332</v>
      </c>
      <c r="B50" s="59"/>
      <c r="C50" s="59"/>
      <c r="D50" s="59"/>
    </row>
    <row r="51" spans="1:4">
      <c r="A51" s="88" t="s">
        <v>335</v>
      </c>
      <c r="B51" s="81">
        <v>0</v>
      </c>
      <c r="C51" s="81">
        <v>0</v>
      </c>
      <c r="D51" s="81">
        <v>0</v>
      </c>
    </row>
    <row r="52" spans="1:4">
      <c r="A52" s="31"/>
      <c r="B52" s="62"/>
      <c r="C52" s="62"/>
      <c r="D52" s="62"/>
    </row>
    <row r="53" spans="1:4">
      <c r="A53" s="69" t="s">
        <v>317</v>
      </c>
      <c r="B53" s="81">
        <v>557546648.26999998</v>
      </c>
      <c r="C53" s="81">
        <v>516635702.10000002</v>
      </c>
      <c r="D53" s="81">
        <v>499538476.77999997</v>
      </c>
    </row>
    <row r="54" spans="1:4">
      <c r="A54" s="31"/>
      <c r="B54" s="62"/>
      <c r="C54" s="62"/>
      <c r="D54" s="62"/>
    </row>
    <row r="55" spans="1:4">
      <c r="A55" s="69" t="s">
        <v>320</v>
      </c>
      <c r="B55" s="89"/>
      <c r="C55" s="81">
        <v>0</v>
      </c>
      <c r="D55" s="81">
        <v>0</v>
      </c>
    </row>
    <row r="56" spans="1:4">
      <c r="A56" s="31"/>
      <c r="B56" s="62"/>
      <c r="C56" s="62"/>
      <c r="D56" s="62"/>
    </row>
    <row r="57" spans="1:4" ht="30">
      <c r="A57" s="78" t="s">
        <v>340</v>
      </c>
      <c r="B57" s="56">
        <f>B48+B49-B53-B55</f>
        <v>0</v>
      </c>
      <c r="C57" s="56">
        <f>C48+C49-C53+C55</f>
        <v>20079041.929999948</v>
      </c>
      <c r="D57" s="56">
        <f>D48+D49-D53+D55</f>
        <v>10969678.730000019</v>
      </c>
    </row>
    <row r="58" spans="1:4">
      <c r="A58" s="90"/>
      <c r="B58" s="91"/>
      <c r="C58" s="91"/>
      <c r="D58" s="91"/>
    </row>
    <row r="59" spans="1:4">
      <c r="A59" s="78" t="s">
        <v>341</v>
      </c>
      <c r="B59" s="56">
        <f>B57-B49</f>
        <v>0</v>
      </c>
      <c r="C59" s="56">
        <f>C57-C49</f>
        <v>20079041.929999948</v>
      </c>
      <c r="D59" s="56">
        <f>D57-D49</f>
        <v>10969678.730000019</v>
      </c>
    </row>
    <row r="60" spans="1:4">
      <c r="A60" s="63"/>
      <c r="B60" s="84"/>
      <c r="C60" s="84"/>
      <c r="D60" s="84"/>
    </row>
    <row r="62" spans="1:4" ht="30">
      <c r="A62" s="66" t="s">
        <v>325</v>
      </c>
      <c r="B62" s="22" t="s">
        <v>330</v>
      </c>
      <c r="C62" s="22" t="s">
        <v>8</v>
      </c>
      <c r="D62" s="22" t="s">
        <v>311</v>
      </c>
    </row>
    <row r="63" spans="1:4">
      <c r="A63" s="85" t="s">
        <v>314</v>
      </c>
      <c r="B63" s="92">
        <v>253446953.56999999</v>
      </c>
      <c r="C63" s="92">
        <v>310020436.69999999</v>
      </c>
      <c r="D63" s="92">
        <v>310020436.69999999</v>
      </c>
    </row>
    <row r="64" spans="1:4" ht="30">
      <c r="A64" s="87" t="s">
        <v>342</v>
      </c>
      <c r="B64" s="68">
        <f>B65-B66</f>
        <v>-4060992</v>
      </c>
      <c r="C64" s="68">
        <f>C65-C66</f>
        <v>-2901800</v>
      </c>
      <c r="D64" s="68">
        <f>D65-D66</f>
        <v>-2901800</v>
      </c>
    </row>
    <row r="65" spans="1:4">
      <c r="A65" s="88" t="s">
        <v>333</v>
      </c>
      <c r="B65" s="71"/>
      <c r="C65" s="71"/>
      <c r="D65" s="71"/>
    </row>
    <row r="66" spans="1:4">
      <c r="A66" s="88" t="s">
        <v>336</v>
      </c>
      <c r="B66" s="70">
        <v>4060992</v>
      </c>
      <c r="C66" s="70">
        <v>2901800</v>
      </c>
      <c r="D66" s="70">
        <v>2901800</v>
      </c>
    </row>
    <row r="67" spans="1:4">
      <c r="A67" s="31"/>
      <c r="B67" s="73"/>
      <c r="C67" s="73"/>
      <c r="D67" s="73"/>
    </row>
    <row r="68" spans="1:4">
      <c r="A68" s="69" t="s">
        <v>343</v>
      </c>
      <c r="B68" s="70">
        <v>253446953.56999999</v>
      </c>
      <c r="C68" s="70">
        <v>249395398.59</v>
      </c>
      <c r="D68" s="70">
        <v>223157704.03</v>
      </c>
    </row>
    <row r="69" spans="1:4">
      <c r="A69" s="31"/>
      <c r="B69" s="73"/>
      <c r="C69" s="73"/>
      <c r="D69" s="73"/>
    </row>
    <row r="70" spans="1:4">
      <c r="A70" s="69" t="s">
        <v>321</v>
      </c>
      <c r="B70" s="93">
        <v>0</v>
      </c>
      <c r="C70" s="70">
        <v>0</v>
      </c>
      <c r="D70" s="70">
        <v>0</v>
      </c>
    </row>
    <row r="71" spans="1:4">
      <c r="A71" s="31"/>
      <c r="B71" s="73"/>
      <c r="C71" s="73"/>
      <c r="D71" s="73"/>
    </row>
    <row r="72" spans="1:4" ht="30">
      <c r="A72" s="78" t="s">
        <v>344</v>
      </c>
      <c r="B72" s="68">
        <f>B63+B64-B68+B70</f>
        <v>-4060992</v>
      </c>
      <c r="C72" s="68">
        <f>C63+C64-C68+C70</f>
        <v>57723238.109999985</v>
      </c>
      <c r="D72" s="68">
        <f>D63+D64-D68+D70</f>
        <v>83960932.669999987</v>
      </c>
    </row>
    <row r="73" spans="1:4">
      <c r="A73" s="31"/>
      <c r="B73" s="73"/>
      <c r="C73" s="73"/>
      <c r="D73" s="73"/>
    </row>
    <row r="74" spans="1:4">
      <c r="A74" s="78" t="s">
        <v>345</v>
      </c>
      <c r="B74" s="68">
        <f>B72-B64</f>
        <v>0</v>
      </c>
      <c r="C74" s="68">
        <f>C72-C64</f>
        <v>60625038.109999985</v>
      </c>
      <c r="D74" s="68">
        <f>D72-D64</f>
        <v>86862732.669999987</v>
      </c>
    </row>
    <row r="75" spans="1:4">
      <c r="A75" s="63"/>
      <c r="B75" s="65"/>
      <c r="C75" s="65"/>
      <c r="D75" s="65"/>
    </row>
    <row r="79" spans="1:4">
      <c r="A79" s="48" t="s">
        <v>234</v>
      </c>
      <c r="B79" s="49" t="s">
        <v>235</v>
      </c>
      <c r="C79" s="49"/>
    </row>
    <row r="80" spans="1:4">
      <c r="A80" s="48" t="s">
        <v>236</v>
      </c>
      <c r="B80" s="49" t="s">
        <v>237</v>
      </c>
      <c r="C80" s="49"/>
    </row>
  </sheetData>
  <mergeCells count="7">
    <mergeCell ref="B80:C80"/>
    <mergeCell ref="A1:D1"/>
    <mergeCell ref="A2:D2"/>
    <mergeCell ref="A3:D3"/>
    <mergeCell ref="A4:D4"/>
    <mergeCell ref="A5:D5"/>
    <mergeCell ref="B79:C7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H83"/>
  <sheetViews>
    <sheetView workbookViewId="0">
      <selection activeCell="A19" sqref="A19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94" t="s">
        <v>346</v>
      </c>
      <c r="B1" s="94"/>
      <c r="C1" s="94"/>
      <c r="D1" s="94"/>
      <c r="E1" s="94"/>
      <c r="F1" s="94"/>
      <c r="G1" s="94"/>
      <c r="H1" s="95"/>
    </row>
    <row r="2" spans="1:8">
      <c r="A2" s="8" t="s">
        <v>239</v>
      </c>
      <c r="B2" s="9"/>
      <c r="C2" s="9"/>
      <c r="D2" s="9"/>
      <c r="E2" s="9"/>
      <c r="F2" s="9"/>
      <c r="G2" s="10"/>
    </row>
    <row r="3" spans="1:8">
      <c r="A3" s="11" t="s">
        <v>347</v>
      </c>
      <c r="B3" s="12"/>
      <c r="C3" s="12"/>
      <c r="D3" s="12"/>
      <c r="E3" s="12"/>
      <c r="F3" s="12"/>
      <c r="G3" s="13"/>
    </row>
    <row r="4" spans="1:8">
      <c r="A4" s="14" t="s">
        <v>284</v>
      </c>
      <c r="B4" s="15"/>
      <c r="C4" s="15"/>
      <c r="D4" s="15"/>
      <c r="E4" s="15"/>
      <c r="F4" s="15"/>
      <c r="G4" s="16"/>
    </row>
    <row r="5" spans="1:8">
      <c r="A5" s="17" t="s">
        <v>242</v>
      </c>
      <c r="B5" s="18"/>
      <c r="C5" s="18"/>
      <c r="D5" s="18"/>
      <c r="E5" s="18"/>
      <c r="F5" s="18"/>
      <c r="G5" s="19"/>
    </row>
    <row r="6" spans="1:8">
      <c r="A6" s="96" t="s">
        <v>348</v>
      </c>
      <c r="B6" s="97" t="s">
        <v>349</v>
      </c>
      <c r="C6" s="97"/>
      <c r="D6" s="97"/>
      <c r="E6" s="97"/>
      <c r="F6" s="97"/>
      <c r="G6" s="97" t="s">
        <v>350</v>
      </c>
    </row>
    <row r="7" spans="1:8" ht="30">
      <c r="A7" s="98"/>
      <c r="B7" s="99" t="s">
        <v>351</v>
      </c>
      <c r="C7" s="22" t="s">
        <v>352</v>
      </c>
      <c r="D7" s="99" t="s">
        <v>353</v>
      </c>
      <c r="E7" s="99" t="s">
        <v>8</v>
      </c>
      <c r="F7" s="99" t="s">
        <v>354</v>
      </c>
      <c r="G7" s="97"/>
    </row>
    <row r="8" spans="1:8">
      <c r="A8" s="100" t="s">
        <v>355</v>
      </c>
      <c r="B8" s="73"/>
      <c r="C8" s="73"/>
      <c r="D8" s="73"/>
      <c r="E8" s="73"/>
      <c r="F8" s="73"/>
      <c r="G8" s="73"/>
    </row>
    <row r="9" spans="1:8">
      <c r="A9" s="69" t="s">
        <v>356</v>
      </c>
      <c r="B9" s="81">
        <v>115605360</v>
      </c>
      <c r="C9" s="81">
        <v>0</v>
      </c>
      <c r="D9" s="59">
        <f>B9+C9</f>
        <v>115605360</v>
      </c>
      <c r="E9" s="81">
        <v>99192160.329999998</v>
      </c>
      <c r="F9" s="81">
        <v>99323389.310000002</v>
      </c>
      <c r="G9" s="59">
        <f>F9-B9</f>
        <v>-16281970.689999998</v>
      </c>
      <c r="H9" s="101"/>
    </row>
    <row r="10" spans="1:8">
      <c r="A10" s="69" t="s">
        <v>357</v>
      </c>
      <c r="B10" s="81">
        <v>0</v>
      </c>
      <c r="C10" s="81">
        <v>0</v>
      </c>
      <c r="D10" s="59">
        <f t="shared" ref="D10:D15" si="0">B10+C10</f>
        <v>0</v>
      </c>
      <c r="E10" s="81">
        <v>0</v>
      </c>
      <c r="F10" s="81">
        <v>0</v>
      </c>
      <c r="G10" s="59">
        <f t="shared" ref="G10:G39" si="1">F10-B10</f>
        <v>0</v>
      </c>
    </row>
    <row r="11" spans="1:8">
      <c r="A11" s="69" t="s">
        <v>358</v>
      </c>
      <c r="B11" s="81">
        <v>0</v>
      </c>
      <c r="C11" s="81">
        <v>0</v>
      </c>
      <c r="D11" s="59">
        <f t="shared" si="0"/>
        <v>0</v>
      </c>
      <c r="E11" s="81">
        <v>0</v>
      </c>
      <c r="F11" s="81">
        <v>0</v>
      </c>
      <c r="G11" s="59">
        <f t="shared" si="1"/>
        <v>0</v>
      </c>
    </row>
    <row r="12" spans="1:8">
      <c r="A12" s="69" t="s">
        <v>359</v>
      </c>
      <c r="B12" s="81">
        <v>100135836</v>
      </c>
      <c r="C12" s="81">
        <v>0</v>
      </c>
      <c r="D12" s="59">
        <f t="shared" si="0"/>
        <v>100135836</v>
      </c>
      <c r="E12" s="81">
        <v>60049149.810000002</v>
      </c>
      <c r="F12" s="81">
        <v>33711332.310000002</v>
      </c>
      <c r="G12" s="59">
        <f t="shared" si="1"/>
        <v>-66424503.689999998</v>
      </c>
    </row>
    <row r="13" spans="1:8">
      <c r="A13" s="69" t="s">
        <v>360</v>
      </c>
      <c r="B13" s="81">
        <v>1598454</v>
      </c>
      <c r="C13" s="81">
        <v>0</v>
      </c>
      <c r="D13" s="59">
        <f t="shared" si="0"/>
        <v>1598454</v>
      </c>
      <c r="E13" s="81">
        <v>1864287.78</v>
      </c>
      <c r="F13" s="81">
        <v>1864287.78</v>
      </c>
      <c r="G13" s="59">
        <f t="shared" si="1"/>
        <v>265833.78000000003</v>
      </c>
    </row>
    <row r="14" spans="1:8">
      <c r="A14" s="69" t="s">
        <v>361</v>
      </c>
      <c r="B14" s="81">
        <v>20182500</v>
      </c>
      <c r="C14" s="81">
        <v>0</v>
      </c>
      <c r="D14" s="59">
        <f t="shared" si="0"/>
        <v>20182500</v>
      </c>
      <c r="E14" s="81">
        <v>8058368.54</v>
      </c>
      <c r="F14" s="81">
        <v>8058368.54</v>
      </c>
      <c r="G14" s="59">
        <f t="shared" si="1"/>
        <v>-12124131.460000001</v>
      </c>
    </row>
    <row r="15" spans="1:8">
      <c r="A15" s="69" t="s">
        <v>362</v>
      </c>
      <c r="B15" s="81">
        <v>0</v>
      </c>
      <c r="C15" s="81">
        <v>0</v>
      </c>
      <c r="D15" s="59">
        <f t="shared" si="0"/>
        <v>0</v>
      </c>
      <c r="E15" s="81">
        <v>0</v>
      </c>
      <c r="F15" s="81">
        <v>0</v>
      </c>
      <c r="G15" s="59">
        <f t="shared" si="1"/>
        <v>0</v>
      </c>
    </row>
    <row r="16" spans="1:8">
      <c r="A16" s="102" t="s">
        <v>363</v>
      </c>
      <c r="B16" s="59">
        <f t="shared" ref="B16:F16" si="2">SUM(B17:B27)</f>
        <v>305096753.36000001</v>
      </c>
      <c r="C16" s="59">
        <f t="shared" si="2"/>
        <v>43645691.729999997</v>
      </c>
      <c r="D16" s="59">
        <f t="shared" si="2"/>
        <v>348742445.09000003</v>
      </c>
      <c r="E16" s="59">
        <f t="shared" si="2"/>
        <v>356898375.41999996</v>
      </c>
      <c r="F16" s="59">
        <f t="shared" si="2"/>
        <v>356898375.41999996</v>
      </c>
      <c r="G16" s="59">
        <f t="shared" si="1"/>
        <v>51801622.059999943</v>
      </c>
    </row>
    <row r="17" spans="1:7">
      <c r="A17" s="103" t="s">
        <v>364</v>
      </c>
      <c r="B17" s="81">
        <v>231500015.88999999</v>
      </c>
      <c r="C17" s="81">
        <v>22593827.109999999</v>
      </c>
      <c r="D17" s="59">
        <f t="shared" ref="D17:D27" si="3">B17+C17</f>
        <v>254093843</v>
      </c>
      <c r="E17" s="81">
        <v>249966512.00999999</v>
      </c>
      <c r="F17" s="81">
        <v>249966512.00999999</v>
      </c>
      <c r="G17" s="59">
        <f t="shared" si="1"/>
        <v>18466496.120000005</v>
      </c>
    </row>
    <row r="18" spans="1:7">
      <c r="A18" s="103" t="s">
        <v>365</v>
      </c>
      <c r="B18" s="81">
        <v>23645524.300000001</v>
      </c>
      <c r="C18" s="81">
        <v>2052890.7</v>
      </c>
      <c r="D18" s="59">
        <f t="shared" si="3"/>
        <v>25698415</v>
      </c>
      <c r="E18" s="81">
        <v>47635901.780000001</v>
      </c>
      <c r="F18" s="81">
        <v>47635901.780000001</v>
      </c>
      <c r="G18" s="59">
        <f t="shared" si="1"/>
        <v>23990377.48</v>
      </c>
    </row>
    <row r="19" spans="1:7">
      <c r="A19" s="103" t="s">
        <v>366</v>
      </c>
      <c r="B19" s="81">
        <v>19649110.289999999</v>
      </c>
      <c r="C19" s="81">
        <v>2328562.71</v>
      </c>
      <c r="D19" s="59">
        <f t="shared" si="3"/>
        <v>21977673</v>
      </c>
      <c r="E19" s="81">
        <v>20691681.77</v>
      </c>
      <c r="F19" s="81">
        <v>20691681.77</v>
      </c>
      <c r="G19" s="59">
        <f t="shared" si="1"/>
        <v>1042571.4800000004</v>
      </c>
    </row>
    <row r="20" spans="1:7">
      <c r="A20" s="103" t="s">
        <v>367</v>
      </c>
      <c r="B20" s="59"/>
      <c r="C20" s="59"/>
      <c r="D20" s="59">
        <f t="shared" si="3"/>
        <v>0</v>
      </c>
      <c r="E20" s="59"/>
      <c r="F20" s="59"/>
      <c r="G20" s="59">
        <f t="shared" si="1"/>
        <v>0</v>
      </c>
    </row>
    <row r="21" spans="1:7">
      <c r="A21" s="103" t="s">
        <v>368</v>
      </c>
      <c r="B21" s="59"/>
      <c r="C21" s="59"/>
      <c r="D21" s="59">
        <f t="shared" si="3"/>
        <v>0</v>
      </c>
      <c r="E21" s="59"/>
      <c r="F21" s="59"/>
      <c r="G21" s="59">
        <f t="shared" si="1"/>
        <v>0</v>
      </c>
    </row>
    <row r="22" spans="1:7">
      <c r="A22" s="103" t="s">
        <v>369</v>
      </c>
      <c r="B22" s="81">
        <v>13331230.74</v>
      </c>
      <c r="C22" s="81">
        <v>5239436</v>
      </c>
      <c r="D22" s="59">
        <f t="shared" si="3"/>
        <v>18570666.740000002</v>
      </c>
      <c r="E22" s="81">
        <v>4052046.89</v>
      </c>
      <c r="F22" s="81">
        <v>4052046.89</v>
      </c>
      <c r="G22" s="59">
        <f t="shared" si="1"/>
        <v>-9279183.8499999996</v>
      </c>
    </row>
    <row r="23" spans="1:7">
      <c r="A23" s="103" t="s">
        <v>370</v>
      </c>
      <c r="B23" s="59"/>
      <c r="C23" s="59"/>
      <c r="D23" s="59">
        <f t="shared" si="3"/>
        <v>0</v>
      </c>
      <c r="E23" s="59"/>
      <c r="F23" s="59"/>
      <c r="G23" s="59">
        <f t="shared" si="1"/>
        <v>0</v>
      </c>
    </row>
    <row r="24" spans="1:7">
      <c r="A24" s="103" t="s">
        <v>371</v>
      </c>
      <c r="B24" s="59"/>
      <c r="C24" s="59"/>
      <c r="D24" s="59">
        <f t="shared" si="3"/>
        <v>0</v>
      </c>
      <c r="E24" s="59"/>
      <c r="F24" s="59"/>
      <c r="G24" s="59">
        <f t="shared" si="1"/>
        <v>0</v>
      </c>
    </row>
    <row r="25" spans="1:7">
      <c r="A25" s="103" t="s">
        <v>372</v>
      </c>
      <c r="B25" s="81">
        <v>0</v>
      </c>
      <c r="C25" s="81">
        <v>10017171</v>
      </c>
      <c r="D25" s="59">
        <f t="shared" si="3"/>
        <v>10017171</v>
      </c>
      <c r="E25" s="81">
        <v>6416655.9699999997</v>
      </c>
      <c r="F25" s="81">
        <v>6416655.9699999997</v>
      </c>
      <c r="G25" s="59">
        <f t="shared" si="1"/>
        <v>6416655.9699999997</v>
      </c>
    </row>
    <row r="26" spans="1:7">
      <c r="A26" s="103" t="s">
        <v>373</v>
      </c>
      <c r="B26" s="81">
        <v>16970872.140000001</v>
      </c>
      <c r="C26" s="81">
        <v>1413804.21</v>
      </c>
      <c r="D26" s="59">
        <f t="shared" si="3"/>
        <v>18384676.350000001</v>
      </c>
      <c r="E26" s="81">
        <v>28135577</v>
      </c>
      <c r="F26" s="81">
        <v>28135577</v>
      </c>
      <c r="G26" s="59">
        <f t="shared" si="1"/>
        <v>11164704.859999999</v>
      </c>
    </row>
    <row r="27" spans="1:7">
      <c r="A27" s="103" t="s">
        <v>374</v>
      </c>
      <c r="B27" s="81">
        <v>0</v>
      </c>
      <c r="C27" s="81">
        <v>0</v>
      </c>
      <c r="D27" s="59">
        <f t="shared" si="3"/>
        <v>0</v>
      </c>
      <c r="E27" s="81">
        <v>0</v>
      </c>
      <c r="F27" s="81">
        <v>0</v>
      </c>
      <c r="G27" s="59">
        <f t="shared" si="1"/>
        <v>0</v>
      </c>
    </row>
    <row r="28" spans="1:7">
      <c r="A28" s="69" t="s">
        <v>375</v>
      </c>
      <c r="B28" s="59">
        <f>SUM(B29:B33)</f>
        <v>5240144.91</v>
      </c>
      <c r="C28" s="59">
        <f t="shared" ref="C28:F28" si="4">SUM(C29:C33)</f>
        <v>0</v>
      </c>
      <c r="D28" s="59">
        <f t="shared" si="4"/>
        <v>5240144.91</v>
      </c>
      <c r="E28" s="59">
        <f t="shared" si="4"/>
        <v>3855674.83</v>
      </c>
      <c r="F28" s="59">
        <f t="shared" si="4"/>
        <v>3855674.83</v>
      </c>
      <c r="G28" s="59">
        <f t="shared" si="1"/>
        <v>-1384470.08</v>
      </c>
    </row>
    <row r="29" spans="1:7">
      <c r="A29" s="103" t="s">
        <v>376</v>
      </c>
      <c r="B29" s="81">
        <v>0</v>
      </c>
      <c r="C29" s="81">
        <v>0</v>
      </c>
      <c r="D29" s="59">
        <f t="shared" ref="D29:D33" si="5">B29+C29</f>
        <v>0</v>
      </c>
      <c r="E29" s="81">
        <v>50269.81</v>
      </c>
      <c r="F29" s="81">
        <v>50269.81</v>
      </c>
      <c r="G29" s="59">
        <f t="shared" si="1"/>
        <v>50269.81</v>
      </c>
    </row>
    <row r="30" spans="1:7">
      <c r="A30" s="103" t="s">
        <v>377</v>
      </c>
      <c r="B30" s="81">
        <v>4273040.7</v>
      </c>
      <c r="C30" s="81">
        <v>0</v>
      </c>
      <c r="D30" s="59">
        <f t="shared" si="5"/>
        <v>4273040.7</v>
      </c>
      <c r="E30" s="81">
        <v>1366893.99</v>
      </c>
      <c r="F30" s="81">
        <v>1366893.99</v>
      </c>
      <c r="G30" s="59">
        <f t="shared" si="1"/>
        <v>-2906146.71</v>
      </c>
    </row>
    <row r="31" spans="1:7">
      <c r="A31" s="103" t="s">
        <v>378</v>
      </c>
      <c r="B31" s="81">
        <v>0</v>
      </c>
      <c r="C31" s="81">
        <v>0</v>
      </c>
      <c r="D31" s="59">
        <f t="shared" si="5"/>
        <v>0</v>
      </c>
      <c r="E31" s="81">
        <v>2134647.5</v>
      </c>
      <c r="F31" s="81">
        <v>2134647.5</v>
      </c>
      <c r="G31" s="59">
        <f t="shared" si="1"/>
        <v>2134647.5</v>
      </c>
    </row>
    <row r="32" spans="1:7">
      <c r="A32" s="103" t="s">
        <v>379</v>
      </c>
      <c r="B32" s="81">
        <v>0</v>
      </c>
      <c r="C32" s="81">
        <v>0</v>
      </c>
      <c r="D32" s="59">
        <f t="shared" si="5"/>
        <v>0</v>
      </c>
      <c r="E32" s="81">
        <v>0</v>
      </c>
      <c r="F32" s="81">
        <v>0</v>
      </c>
      <c r="G32" s="59">
        <f t="shared" si="1"/>
        <v>0</v>
      </c>
    </row>
    <row r="33" spans="1:8">
      <c r="A33" s="103" t="s">
        <v>380</v>
      </c>
      <c r="B33" s="81">
        <v>967104.21</v>
      </c>
      <c r="C33" s="81">
        <v>0</v>
      </c>
      <c r="D33" s="59">
        <f t="shared" si="5"/>
        <v>967104.21</v>
      </c>
      <c r="E33" s="81">
        <v>303863.53000000003</v>
      </c>
      <c r="F33" s="81">
        <v>303863.53000000003</v>
      </c>
      <c r="G33" s="59">
        <f t="shared" si="1"/>
        <v>-663240.67999999993</v>
      </c>
    </row>
    <row r="34" spans="1:8">
      <c r="A34" s="69" t="s">
        <v>381</v>
      </c>
      <c r="B34" s="81">
        <v>0</v>
      </c>
      <c r="C34" s="81">
        <v>0</v>
      </c>
      <c r="D34" s="59">
        <f>B34+C34</f>
        <v>0</v>
      </c>
      <c r="E34" s="81">
        <v>0</v>
      </c>
      <c r="F34" s="81">
        <v>0</v>
      </c>
      <c r="G34" s="59">
        <f t="shared" si="1"/>
        <v>0</v>
      </c>
    </row>
    <row r="35" spans="1:8">
      <c r="A35" s="69" t="s">
        <v>382</v>
      </c>
      <c r="B35" s="59">
        <f>B36</f>
        <v>9687600</v>
      </c>
      <c r="C35" s="59">
        <f>C36</f>
        <v>323425.5</v>
      </c>
      <c r="D35" s="59">
        <f>B35+C35</f>
        <v>10011025.5</v>
      </c>
      <c r="E35" s="59">
        <f>E36</f>
        <v>6003566.4199999999</v>
      </c>
      <c r="F35" s="59">
        <f>F36</f>
        <v>6003566.4199999999</v>
      </c>
      <c r="G35" s="59">
        <f t="shared" si="1"/>
        <v>-3684033.58</v>
      </c>
    </row>
    <row r="36" spans="1:8">
      <c r="A36" s="103" t="s">
        <v>383</v>
      </c>
      <c r="B36" s="81">
        <v>9687600</v>
      </c>
      <c r="C36" s="81">
        <v>323425.5</v>
      </c>
      <c r="D36" s="59">
        <f>B36+C36</f>
        <v>10011025.5</v>
      </c>
      <c r="E36" s="81">
        <v>6003566.4199999999</v>
      </c>
      <c r="F36" s="81">
        <v>6003566.4199999999</v>
      </c>
      <c r="G36" s="59">
        <f t="shared" si="1"/>
        <v>-3684033.58</v>
      </c>
    </row>
    <row r="37" spans="1:8">
      <c r="A37" s="69" t="s">
        <v>384</v>
      </c>
      <c r="B37" s="59">
        <f>B38+B39</f>
        <v>0</v>
      </c>
      <c r="C37" s="59">
        <f t="shared" ref="C37:F37" si="6">C38+C39</f>
        <v>0</v>
      </c>
      <c r="D37" s="59">
        <f t="shared" si="6"/>
        <v>0</v>
      </c>
      <c r="E37" s="59">
        <f t="shared" si="6"/>
        <v>0</v>
      </c>
      <c r="F37" s="59">
        <f t="shared" si="6"/>
        <v>0</v>
      </c>
      <c r="G37" s="59">
        <f t="shared" si="1"/>
        <v>0</v>
      </c>
    </row>
    <row r="38" spans="1:8">
      <c r="A38" s="103" t="s">
        <v>385</v>
      </c>
      <c r="B38" s="59"/>
      <c r="C38" s="59"/>
      <c r="D38" s="59">
        <f>B38+C38</f>
        <v>0</v>
      </c>
      <c r="E38" s="59"/>
      <c r="F38" s="59"/>
      <c r="G38" s="59">
        <f t="shared" si="1"/>
        <v>0</v>
      </c>
    </row>
    <row r="39" spans="1:8">
      <c r="A39" s="103" t="s">
        <v>386</v>
      </c>
      <c r="B39" s="59"/>
      <c r="C39" s="59"/>
      <c r="D39" s="59">
        <f>B39+C39</f>
        <v>0</v>
      </c>
      <c r="E39" s="59"/>
      <c r="F39" s="59"/>
      <c r="G39" s="59">
        <f t="shared" si="1"/>
        <v>0</v>
      </c>
    </row>
    <row r="40" spans="1:8">
      <c r="A40" s="31"/>
      <c r="B40" s="59"/>
      <c r="C40" s="59"/>
      <c r="D40" s="59"/>
      <c r="E40" s="59"/>
      <c r="F40" s="59"/>
      <c r="G40" s="59"/>
    </row>
    <row r="41" spans="1:8">
      <c r="A41" s="67" t="s">
        <v>387</v>
      </c>
      <c r="B41" s="56">
        <f>B9+B10+B11+B12+B13+B14+B15+B16+B28++B34+B35+B37</f>
        <v>557546648.26999998</v>
      </c>
      <c r="C41" s="56">
        <f t="shared" ref="C41:G41" si="7">C9+C10+C11+C12+C13+C14+C15+C16+C28++C34+C35+C37</f>
        <v>43969117.229999997</v>
      </c>
      <c r="D41" s="56">
        <f t="shared" si="7"/>
        <v>601515765.5</v>
      </c>
      <c r="E41" s="56">
        <f t="shared" si="7"/>
        <v>535921583.12999994</v>
      </c>
      <c r="F41" s="56">
        <f t="shared" si="7"/>
        <v>509714994.60999995</v>
      </c>
      <c r="G41" s="56">
        <f t="shared" si="7"/>
        <v>-47831653.660000056</v>
      </c>
    </row>
    <row r="42" spans="1:8">
      <c r="A42" s="67" t="s">
        <v>388</v>
      </c>
      <c r="B42" s="104"/>
      <c r="C42" s="104"/>
      <c r="D42" s="104"/>
      <c r="E42" s="104"/>
      <c r="F42" s="104"/>
      <c r="G42" s="56">
        <f>IF((F41-B41)&lt;0,0,(F41-B41))</f>
        <v>0</v>
      </c>
      <c r="H42" s="101"/>
    </row>
    <row r="43" spans="1:8">
      <c r="A43" s="31"/>
      <c r="B43" s="62"/>
      <c r="C43" s="62"/>
      <c r="D43" s="62"/>
      <c r="E43" s="62"/>
      <c r="F43" s="62"/>
      <c r="G43" s="62"/>
    </row>
    <row r="44" spans="1:8">
      <c r="A44" s="67" t="s">
        <v>389</v>
      </c>
      <c r="B44" s="62"/>
      <c r="C44" s="62"/>
      <c r="D44" s="62"/>
      <c r="E44" s="62"/>
      <c r="F44" s="62"/>
      <c r="G44" s="62"/>
    </row>
    <row r="45" spans="1:8">
      <c r="A45" s="69" t="s">
        <v>390</v>
      </c>
      <c r="B45" s="59">
        <f>SUM(B46:B53)</f>
        <v>253446953.56999999</v>
      </c>
      <c r="C45" s="59">
        <f t="shared" ref="C45:F45" si="8">SUM(C46:C53)</f>
        <v>12000178.82</v>
      </c>
      <c r="D45" s="59">
        <f t="shared" si="8"/>
        <v>265447132.38999999</v>
      </c>
      <c r="E45" s="59">
        <f t="shared" si="8"/>
        <v>264818412.94999999</v>
      </c>
      <c r="F45" s="59">
        <f t="shared" si="8"/>
        <v>264818412.94999999</v>
      </c>
      <c r="G45" s="59">
        <f>F45-B45</f>
        <v>11371459.379999995</v>
      </c>
    </row>
    <row r="46" spans="1:8">
      <c r="A46" s="105" t="s">
        <v>391</v>
      </c>
      <c r="B46" s="59"/>
      <c r="C46" s="59"/>
      <c r="D46" s="59">
        <f>B46+C46</f>
        <v>0</v>
      </c>
      <c r="E46" s="59"/>
      <c r="F46" s="59"/>
      <c r="G46" s="59">
        <f>F46-B46</f>
        <v>0</v>
      </c>
    </row>
    <row r="47" spans="1:8">
      <c r="A47" s="105" t="s">
        <v>392</v>
      </c>
      <c r="B47" s="59"/>
      <c r="C47" s="59"/>
      <c r="D47" s="59">
        <f t="shared" ref="D47:D53" si="9">B47+C47</f>
        <v>0</v>
      </c>
      <c r="E47" s="59"/>
      <c r="F47" s="59"/>
      <c r="G47" s="59">
        <f t="shared" ref="G47:G48" si="10">F47-B47</f>
        <v>0</v>
      </c>
    </row>
    <row r="48" spans="1:8">
      <c r="A48" s="105" t="s">
        <v>393</v>
      </c>
      <c r="B48" s="81">
        <v>74909326.659999996</v>
      </c>
      <c r="C48" s="81">
        <v>321429.73</v>
      </c>
      <c r="D48" s="59">
        <f t="shared" si="9"/>
        <v>75230756.390000001</v>
      </c>
      <c r="E48" s="81">
        <v>74601980.549999997</v>
      </c>
      <c r="F48" s="81">
        <v>74601980.549999997</v>
      </c>
      <c r="G48" s="59">
        <f t="shared" si="10"/>
        <v>-307346.1099999994</v>
      </c>
    </row>
    <row r="49" spans="1:7" ht="30">
      <c r="A49" s="105" t="s">
        <v>394</v>
      </c>
      <c r="B49" s="81">
        <v>178537626.91</v>
      </c>
      <c r="C49" s="81">
        <v>11678749.09</v>
      </c>
      <c r="D49" s="59">
        <f t="shared" si="9"/>
        <v>190216376</v>
      </c>
      <c r="E49" s="81">
        <v>190216432.40000001</v>
      </c>
      <c r="F49" s="81">
        <v>190216432.40000001</v>
      </c>
      <c r="G49" s="59">
        <f>F49-B49</f>
        <v>11678805.49000001</v>
      </c>
    </row>
    <row r="50" spans="1:7">
      <c r="A50" s="105" t="s">
        <v>395</v>
      </c>
      <c r="B50" s="59"/>
      <c r="C50" s="59"/>
      <c r="D50" s="59">
        <f t="shared" si="9"/>
        <v>0</v>
      </c>
      <c r="E50" s="59"/>
      <c r="F50" s="59"/>
      <c r="G50" s="59">
        <f t="shared" ref="G50:G63" si="11">F50-B50</f>
        <v>0</v>
      </c>
    </row>
    <row r="51" spans="1:7">
      <c r="A51" s="105" t="s">
        <v>396</v>
      </c>
      <c r="B51" s="59"/>
      <c r="C51" s="59"/>
      <c r="D51" s="59">
        <f t="shared" si="9"/>
        <v>0</v>
      </c>
      <c r="E51" s="59"/>
      <c r="F51" s="59"/>
      <c r="G51" s="59">
        <f t="shared" si="11"/>
        <v>0</v>
      </c>
    </row>
    <row r="52" spans="1:7" ht="30">
      <c r="A52" s="106" t="s">
        <v>397</v>
      </c>
      <c r="B52" s="59"/>
      <c r="C52" s="59"/>
      <c r="D52" s="59">
        <f t="shared" si="9"/>
        <v>0</v>
      </c>
      <c r="E52" s="59"/>
      <c r="F52" s="59"/>
      <c r="G52" s="59">
        <f t="shared" si="11"/>
        <v>0</v>
      </c>
    </row>
    <row r="53" spans="1:7">
      <c r="A53" s="103" t="s">
        <v>398</v>
      </c>
      <c r="B53" s="59"/>
      <c r="C53" s="59"/>
      <c r="D53" s="59">
        <f t="shared" si="9"/>
        <v>0</v>
      </c>
      <c r="E53" s="59"/>
      <c r="F53" s="59"/>
      <c r="G53" s="59">
        <f t="shared" si="11"/>
        <v>0</v>
      </c>
    </row>
    <row r="54" spans="1:7">
      <c r="A54" s="69" t="s">
        <v>399</v>
      </c>
      <c r="B54" s="59">
        <f>SUM(B55:B58)</f>
        <v>0</v>
      </c>
      <c r="C54" s="59">
        <f t="shared" ref="C54:F54" si="12">SUM(C55:C58)</f>
        <v>50254921</v>
      </c>
      <c r="D54" s="59">
        <f t="shared" si="12"/>
        <v>50254921</v>
      </c>
      <c r="E54" s="59">
        <f t="shared" si="12"/>
        <v>45202023.75</v>
      </c>
      <c r="F54" s="59">
        <f t="shared" si="12"/>
        <v>45202023.75</v>
      </c>
      <c r="G54" s="59">
        <f t="shared" si="11"/>
        <v>45202023.75</v>
      </c>
    </row>
    <row r="55" spans="1:7">
      <c r="A55" s="106" t="s">
        <v>400</v>
      </c>
      <c r="B55" s="59"/>
      <c r="C55" s="59"/>
      <c r="D55" s="59">
        <f t="shared" ref="D55:D58" si="13">B55+C55</f>
        <v>0</v>
      </c>
      <c r="E55" s="59"/>
      <c r="F55" s="59"/>
      <c r="G55" s="59">
        <f t="shared" si="11"/>
        <v>0</v>
      </c>
    </row>
    <row r="56" spans="1:7">
      <c r="A56" s="105" t="s">
        <v>401</v>
      </c>
      <c r="B56" s="59"/>
      <c r="C56" s="59"/>
      <c r="D56" s="59">
        <f t="shared" si="13"/>
        <v>0</v>
      </c>
      <c r="E56" s="59"/>
      <c r="F56" s="59"/>
      <c r="G56" s="59">
        <f t="shared" si="11"/>
        <v>0</v>
      </c>
    </row>
    <row r="57" spans="1:7">
      <c r="A57" s="105" t="s">
        <v>402</v>
      </c>
      <c r="B57" s="59"/>
      <c r="C57" s="59"/>
      <c r="D57" s="59">
        <f t="shared" si="13"/>
        <v>0</v>
      </c>
      <c r="E57" s="59"/>
      <c r="F57" s="59"/>
      <c r="G57" s="59">
        <f t="shared" si="11"/>
        <v>0</v>
      </c>
    </row>
    <row r="58" spans="1:7">
      <c r="A58" s="106" t="s">
        <v>403</v>
      </c>
      <c r="B58" s="81">
        <v>0</v>
      </c>
      <c r="C58" s="81">
        <v>50254921</v>
      </c>
      <c r="D58" s="59">
        <f t="shared" si="13"/>
        <v>50254921</v>
      </c>
      <c r="E58" s="81">
        <v>45202023.75</v>
      </c>
      <c r="F58" s="81">
        <v>45202023.75</v>
      </c>
      <c r="G58" s="59">
        <f t="shared" si="11"/>
        <v>45202023.75</v>
      </c>
    </row>
    <row r="59" spans="1:7">
      <c r="A59" s="69" t="s">
        <v>404</v>
      </c>
      <c r="B59" s="59">
        <f>B60+B61</f>
        <v>0</v>
      </c>
      <c r="C59" s="59">
        <f t="shared" ref="C59:F59" si="14">C60+C61</f>
        <v>0</v>
      </c>
      <c r="D59" s="59">
        <f t="shared" si="14"/>
        <v>0</v>
      </c>
      <c r="E59" s="59">
        <f t="shared" si="14"/>
        <v>0</v>
      </c>
      <c r="F59" s="59">
        <f t="shared" si="14"/>
        <v>0</v>
      </c>
      <c r="G59" s="59">
        <f t="shared" si="11"/>
        <v>0</v>
      </c>
    </row>
    <row r="60" spans="1:7">
      <c r="A60" s="105" t="s">
        <v>405</v>
      </c>
      <c r="B60" s="59"/>
      <c r="C60" s="59"/>
      <c r="D60" s="59">
        <f t="shared" ref="D60:D63" si="15">B60+C60</f>
        <v>0</v>
      </c>
      <c r="E60" s="59"/>
      <c r="F60" s="59"/>
      <c r="G60" s="59">
        <f t="shared" si="11"/>
        <v>0</v>
      </c>
    </row>
    <row r="61" spans="1:7">
      <c r="A61" s="105" t="s">
        <v>406</v>
      </c>
      <c r="B61" s="59"/>
      <c r="C61" s="59"/>
      <c r="D61" s="59">
        <f t="shared" si="15"/>
        <v>0</v>
      </c>
      <c r="E61" s="59"/>
      <c r="F61" s="59"/>
      <c r="G61" s="59">
        <f t="shared" si="11"/>
        <v>0</v>
      </c>
    </row>
    <row r="62" spans="1:7">
      <c r="A62" s="69" t="s">
        <v>407</v>
      </c>
      <c r="B62" s="59"/>
      <c r="C62" s="59"/>
      <c r="D62" s="59">
        <f t="shared" si="15"/>
        <v>0</v>
      </c>
      <c r="E62" s="59"/>
      <c r="F62" s="59"/>
      <c r="G62" s="59">
        <f t="shared" si="11"/>
        <v>0</v>
      </c>
    </row>
    <row r="63" spans="1:7">
      <c r="A63" s="69" t="s">
        <v>408</v>
      </c>
      <c r="B63" s="59"/>
      <c r="C63" s="59"/>
      <c r="D63" s="59">
        <f t="shared" si="15"/>
        <v>0</v>
      </c>
      <c r="E63" s="59"/>
      <c r="F63" s="59"/>
      <c r="G63" s="59">
        <f t="shared" si="11"/>
        <v>0</v>
      </c>
    </row>
    <row r="64" spans="1:7">
      <c r="A64" s="31"/>
      <c r="B64" s="62"/>
      <c r="C64" s="62"/>
      <c r="D64" s="62"/>
      <c r="E64" s="62"/>
      <c r="F64" s="62"/>
      <c r="G64" s="62"/>
    </row>
    <row r="65" spans="1:7">
      <c r="A65" s="67" t="s">
        <v>409</v>
      </c>
      <c r="B65" s="56">
        <f>B45+B54+B59+B62+B63</f>
        <v>253446953.56999999</v>
      </c>
      <c r="C65" s="56">
        <f t="shared" ref="C65:F65" si="16">C45+C54+C59+C62+C63</f>
        <v>62255099.82</v>
      </c>
      <c r="D65" s="56">
        <f t="shared" si="16"/>
        <v>315702053.38999999</v>
      </c>
      <c r="E65" s="56">
        <f t="shared" si="16"/>
        <v>310020436.69999999</v>
      </c>
      <c r="F65" s="56">
        <f t="shared" si="16"/>
        <v>310020436.69999999</v>
      </c>
      <c r="G65" s="56">
        <f>F65-B65</f>
        <v>56573483.129999995</v>
      </c>
    </row>
    <row r="66" spans="1:7">
      <c r="A66" s="31"/>
      <c r="B66" s="62"/>
      <c r="C66" s="62"/>
      <c r="D66" s="62"/>
      <c r="E66" s="62"/>
      <c r="F66" s="62"/>
      <c r="G66" s="62"/>
    </row>
    <row r="67" spans="1:7">
      <c r="A67" s="67" t="s">
        <v>410</v>
      </c>
      <c r="B67" s="56">
        <f>B68</f>
        <v>0</v>
      </c>
      <c r="C67" s="56">
        <f t="shared" ref="C67:G67" si="17">C68</f>
        <v>140200977.97</v>
      </c>
      <c r="D67" s="56">
        <f t="shared" si="17"/>
        <v>140200977.97</v>
      </c>
      <c r="E67" s="56">
        <f t="shared" si="17"/>
        <v>0</v>
      </c>
      <c r="F67" s="56">
        <f t="shared" si="17"/>
        <v>0</v>
      </c>
      <c r="G67" s="56">
        <f t="shared" si="17"/>
        <v>0</v>
      </c>
    </row>
    <row r="68" spans="1:7">
      <c r="A68" s="69" t="s">
        <v>411</v>
      </c>
      <c r="B68" s="81">
        <v>0</v>
      </c>
      <c r="C68" s="81">
        <v>140200977.97</v>
      </c>
      <c r="D68" s="59">
        <f>B68+C68</f>
        <v>140200977.97</v>
      </c>
      <c r="E68" s="81">
        <v>0</v>
      </c>
      <c r="F68" s="81">
        <v>0</v>
      </c>
      <c r="G68" s="59">
        <f t="shared" ref="G68" si="18">F68-B68</f>
        <v>0</v>
      </c>
    </row>
    <row r="69" spans="1:7">
      <c r="A69" s="31"/>
      <c r="B69" s="62"/>
      <c r="C69" s="62"/>
      <c r="D69" s="62"/>
      <c r="E69" s="62"/>
      <c r="F69" s="62"/>
      <c r="G69" s="62"/>
    </row>
    <row r="70" spans="1:7">
      <c r="A70" s="67" t="s">
        <v>412</v>
      </c>
      <c r="B70" s="56">
        <f>B41+B65+B67</f>
        <v>810993601.83999991</v>
      </c>
      <c r="C70" s="56">
        <f t="shared" ref="C70:G70" si="19">C41+C65+C67</f>
        <v>246425195.01999998</v>
      </c>
      <c r="D70" s="56">
        <f t="shared" si="19"/>
        <v>1057418796.86</v>
      </c>
      <c r="E70" s="56">
        <f t="shared" si="19"/>
        <v>845942019.82999992</v>
      </c>
      <c r="F70" s="56">
        <f t="shared" si="19"/>
        <v>819735431.30999994</v>
      </c>
      <c r="G70" s="56">
        <f t="shared" si="19"/>
        <v>8741829.4699999392</v>
      </c>
    </row>
    <row r="71" spans="1:7">
      <c r="A71" s="31"/>
      <c r="B71" s="62"/>
      <c r="C71" s="62"/>
      <c r="D71" s="62"/>
      <c r="E71" s="62"/>
      <c r="F71" s="62"/>
      <c r="G71" s="62"/>
    </row>
    <row r="72" spans="1:7">
      <c r="A72" s="67" t="s">
        <v>413</v>
      </c>
      <c r="B72" s="62"/>
      <c r="C72" s="62"/>
      <c r="D72" s="62"/>
      <c r="E72" s="62"/>
      <c r="F72" s="62"/>
      <c r="G72" s="62"/>
    </row>
    <row r="73" spans="1:7" ht="30">
      <c r="A73" s="107" t="s">
        <v>414</v>
      </c>
      <c r="B73" s="81">
        <v>0</v>
      </c>
      <c r="C73" s="81">
        <v>60840783.5</v>
      </c>
      <c r="D73" s="59">
        <f t="shared" ref="D73:D74" si="20">B73+C73</f>
        <v>60840783.5</v>
      </c>
      <c r="E73" s="81">
        <v>0</v>
      </c>
      <c r="F73" s="81">
        <v>0</v>
      </c>
      <c r="G73" s="59">
        <f t="shared" ref="G73:G74" si="21">F73-B73</f>
        <v>0</v>
      </c>
    </row>
    <row r="74" spans="1:7" ht="30">
      <c r="A74" s="107" t="s">
        <v>415</v>
      </c>
      <c r="B74" s="81">
        <v>0</v>
      </c>
      <c r="C74" s="81">
        <v>79360194.469999999</v>
      </c>
      <c r="D74" s="59">
        <f t="shared" si="20"/>
        <v>79360194.469999999</v>
      </c>
      <c r="E74" s="81">
        <v>0</v>
      </c>
      <c r="F74" s="81">
        <v>0</v>
      </c>
      <c r="G74" s="59">
        <f t="shared" si="21"/>
        <v>0</v>
      </c>
    </row>
    <row r="75" spans="1:7">
      <c r="A75" s="78" t="s">
        <v>416</v>
      </c>
      <c r="B75" s="56">
        <f>B73+B74</f>
        <v>0</v>
      </c>
      <c r="C75" s="56">
        <f t="shared" ref="C75:G75" si="22">C73+C74</f>
        <v>140200977.97</v>
      </c>
      <c r="D75" s="56">
        <f t="shared" si="22"/>
        <v>140200977.97</v>
      </c>
      <c r="E75" s="56">
        <f t="shared" si="22"/>
        <v>0</v>
      </c>
      <c r="F75" s="56">
        <f t="shared" si="22"/>
        <v>0</v>
      </c>
      <c r="G75" s="56">
        <f t="shared" si="22"/>
        <v>0</v>
      </c>
    </row>
    <row r="76" spans="1:7">
      <c r="A76" s="63"/>
      <c r="B76" s="65"/>
      <c r="C76" s="65"/>
      <c r="D76" s="65"/>
      <c r="E76" s="65"/>
      <c r="F76" s="65"/>
      <c r="G76" s="65"/>
    </row>
    <row r="77" spans="1:7">
      <c r="B77" s="108"/>
      <c r="C77" s="108"/>
      <c r="D77" s="108"/>
      <c r="E77" s="108"/>
      <c r="F77" s="108"/>
      <c r="G77" s="108"/>
    </row>
    <row r="78" spans="1:7" ht="31.5" customHeight="1">
      <c r="B78" s="108"/>
      <c r="C78" s="108"/>
      <c r="D78" s="108"/>
      <c r="E78" s="108"/>
      <c r="F78" s="108"/>
      <c r="G78" s="108"/>
    </row>
    <row r="79" spans="1:7">
      <c r="B79" s="108"/>
      <c r="C79" s="108"/>
      <c r="D79" s="108"/>
      <c r="E79" s="108"/>
      <c r="F79" s="108"/>
      <c r="G79" s="108"/>
    </row>
    <row r="80" spans="1:7">
      <c r="B80" s="108"/>
      <c r="C80" s="108"/>
      <c r="D80" s="108">
        <f>B80+C80</f>
        <v>0</v>
      </c>
      <c r="E80" s="108"/>
      <c r="F80" s="108"/>
      <c r="G80" s="109">
        <f t="shared" ref="G80" si="23">B80-F80</f>
        <v>0</v>
      </c>
    </row>
    <row r="81" spans="1:7">
      <c r="B81" s="108"/>
      <c r="C81" s="108"/>
      <c r="D81" s="108"/>
      <c r="E81" s="108"/>
      <c r="F81" s="108"/>
      <c r="G81" s="109"/>
    </row>
    <row r="82" spans="1:7">
      <c r="A82" s="48" t="s">
        <v>234</v>
      </c>
      <c r="B82" s="110"/>
      <c r="C82" s="110"/>
      <c r="D82" s="110" t="s">
        <v>235</v>
      </c>
      <c r="E82" s="110"/>
      <c r="F82" s="111"/>
      <c r="G82" s="111"/>
    </row>
    <row r="83" spans="1:7">
      <c r="A83" s="48" t="s">
        <v>236</v>
      </c>
      <c r="B83" s="49"/>
      <c r="C83" s="49"/>
      <c r="D83" s="49" t="s">
        <v>237</v>
      </c>
      <c r="E83" s="49"/>
    </row>
  </sheetData>
  <mergeCells count="12">
    <mergeCell ref="B82:C82"/>
    <mergeCell ref="D82:E82"/>
    <mergeCell ref="B83:C83"/>
    <mergeCell ref="D83:E83"/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H170"/>
  <sheetViews>
    <sheetView workbookViewId="0">
      <selection sqref="A1:XFD1048576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12" t="s">
        <v>417</v>
      </c>
      <c r="B1" s="94"/>
      <c r="C1" s="94"/>
      <c r="D1" s="94"/>
      <c r="E1" s="94"/>
      <c r="F1" s="94"/>
      <c r="G1" s="94"/>
    </row>
    <row r="2" spans="1:8">
      <c r="A2" s="113" t="s">
        <v>239</v>
      </c>
      <c r="B2" s="113"/>
      <c r="C2" s="113"/>
      <c r="D2" s="113"/>
      <c r="E2" s="113"/>
      <c r="F2" s="113"/>
      <c r="G2" s="113"/>
    </row>
    <row r="3" spans="1:8">
      <c r="A3" s="114" t="s">
        <v>418</v>
      </c>
      <c r="B3" s="114"/>
      <c r="C3" s="114"/>
      <c r="D3" s="114"/>
      <c r="E3" s="114"/>
      <c r="F3" s="114"/>
      <c r="G3" s="114"/>
    </row>
    <row r="4" spans="1:8">
      <c r="A4" s="114" t="s">
        <v>419</v>
      </c>
      <c r="B4" s="114"/>
      <c r="C4" s="114"/>
      <c r="D4" s="114"/>
      <c r="E4" s="114"/>
      <c r="F4" s="114"/>
      <c r="G4" s="114"/>
    </row>
    <row r="5" spans="1:8">
      <c r="A5" s="115" t="s">
        <v>284</v>
      </c>
      <c r="B5" s="115"/>
      <c r="C5" s="115"/>
      <c r="D5" s="115"/>
      <c r="E5" s="115"/>
      <c r="F5" s="115"/>
      <c r="G5" s="115"/>
    </row>
    <row r="6" spans="1:8">
      <c r="A6" s="98" t="s">
        <v>242</v>
      </c>
      <c r="B6" s="98"/>
      <c r="C6" s="98"/>
      <c r="D6" s="98"/>
      <c r="E6" s="98"/>
      <c r="F6" s="98"/>
      <c r="G6" s="98"/>
    </row>
    <row r="7" spans="1:8">
      <c r="A7" s="116" t="s">
        <v>309</v>
      </c>
      <c r="B7" s="116" t="s">
        <v>420</v>
      </c>
      <c r="C7" s="116"/>
      <c r="D7" s="116"/>
      <c r="E7" s="116"/>
      <c r="F7" s="116"/>
      <c r="G7" s="117" t="s">
        <v>421</v>
      </c>
    </row>
    <row r="8" spans="1:8" ht="30">
      <c r="A8" s="116"/>
      <c r="B8" s="22" t="s">
        <v>422</v>
      </c>
      <c r="C8" s="22" t="s">
        <v>423</v>
      </c>
      <c r="D8" s="22" t="s">
        <v>424</v>
      </c>
      <c r="E8" s="22" t="s">
        <v>8</v>
      </c>
      <c r="F8" s="22" t="s">
        <v>425</v>
      </c>
      <c r="G8" s="116"/>
    </row>
    <row r="9" spans="1:8">
      <c r="A9" s="118" t="s">
        <v>426</v>
      </c>
      <c r="B9" s="119">
        <f>B10+B18+B189+B28+B38+B48+B58+B62+B71+B75</f>
        <v>557546648.26999998</v>
      </c>
      <c r="C9" s="119">
        <f t="shared" ref="C9:G9" si="0">C10+C18+C189+C28+C38+C48+C58+C62+C71+C75</f>
        <v>104809900.72999999</v>
      </c>
      <c r="D9" s="119">
        <f t="shared" si="0"/>
        <v>662356549</v>
      </c>
      <c r="E9" s="119">
        <f t="shared" si="0"/>
        <v>516635702.09999996</v>
      </c>
      <c r="F9" s="119">
        <f t="shared" si="0"/>
        <v>499538476.78000003</v>
      </c>
      <c r="G9" s="119">
        <f t="shared" si="0"/>
        <v>145720846.90000001</v>
      </c>
    </row>
    <row r="10" spans="1:8">
      <c r="A10" s="120" t="s">
        <v>427</v>
      </c>
      <c r="B10" s="121">
        <f>SUM(B11:B17)</f>
        <v>279197273.35000002</v>
      </c>
      <c r="C10" s="121">
        <f t="shared" ref="C10:G10" si="1">SUM(C11:C17)</f>
        <v>5499999.9999999981</v>
      </c>
      <c r="D10" s="121">
        <f t="shared" si="1"/>
        <v>284697273.35000002</v>
      </c>
      <c r="E10" s="121">
        <f t="shared" si="1"/>
        <v>263839009.44999999</v>
      </c>
      <c r="F10" s="121">
        <f t="shared" si="1"/>
        <v>257790644.93000001</v>
      </c>
      <c r="G10" s="121">
        <f t="shared" si="1"/>
        <v>20858263.899999987</v>
      </c>
    </row>
    <row r="11" spans="1:8">
      <c r="A11" s="122" t="s">
        <v>428</v>
      </c>
      <c r="B11" s="123">
        <v>161095700.06</v>
      </c>
      <c r="C11" s="123">
        <v>3219466.19</v>
      </c>
      <c r="D11" s="121">
        <f>B11+C11</f>
        <v>164315166.25</v>
      </c>
      <c r="E11" s="123">
        <v>158603951.43000001</v>
      </c>
      <c r="F11" s="123">
        <v>158588051.00999999</v>
      </c>
      <c r="G11" s="121">
        <f>D11-E11</f>
        <v>5711214.8199999928</v>
      </c>
      <c r="H11" s="124" t="s">
        <v>429</v>
      </c>
    </row>
    <row r="12" spans="1:8">
      <c r="A12" s="122" t="s">
        <v>430</v>
      </c>
      <c r="B12" s="123">
        <v>3729234.01</v>
      </c>
      <c r="C12" s="123">
        <v>770920</v>
      </c>
      <c r="D12" s="121">
        <f t="shared" ref="D12:D17" si="2">B12+C12</f>
        <v>4500154.01</v>
      </c>
      <c r="E12" s="123">
        <v>4095086.74</v>
      </c>
      <c r="F12" s="123">
        <v>4095086.74</v>
      </c>
      <c r="G12" s="121">
        <f t="shared" ref="G12:G17" si="3">D12-E12</f>
        <v>405067.26999999955</v>
      </c>
      <c r="H12" s="124" t="s">
        <v>431</v>
      </c>
    </row>
    <row r="13" spans="1:8">
      <c r="A13" s="122" t="s">
        <v>432</v>
      </c>
      <c r="B13" s="123">
        <v>28689709.739999998</v>
      </c>
      <c r="C13" s="123">
        <v>7501226.5999999996</v>
      </c>
      <c r="D13" s="121">
        <f t="shared" si="2"/>
        <v>36190936.339999996</v>
      </c>
      <c r="E13" s="123">
        <v>29226306.390000001</v>
      </c>
      <c r="F13" s="123">
        <v>29226269.370000001</v>
      </c>
      <c r="G13" s="121">
        <f t="shared" si="3"/>
        <v>6964629.9499999955</v>
      </c>
      <c r="H13" s="124" t="s">
        <v>433</v>
      </c>
    </row>
    <row r="14" spans="1:8">
      <c r="A14" s="122" t="s">
        <v>434</v>
      </c>
      <c r="B14" s="123">
        <v>62483899.359999999</v>
      </c>
      <c r="C14" s="123">
        <v>-7306707</v>
      </c>
      <c r="D14" s="121">
        <f t="shared" si="2"/>
        <v>55177192.359999999</v>
      </c>
      <c r="E14" s="123">
        <v>50754609.75</v>
      </c>
      <c r="F14" s="123">
        <v>44722182.670000002</v>
      </c>
      <c r="G14" s="121">
        <f t="shared" si="3"/>
        <v>4422582.6099999994</v>
      </c>
      <c r="H14" s="124" t="s">
        <v>435</v>
      </c>
    </row>
    <row r="15" spans="1:8">
      <c r="A15" s="122" t="s">
        <v>436</v>
      </c>
      <c r="B15" s="123">
        <v>21683730.18</v>
      </c>
      <c r="C15" s="123">
        <v>2768848.61</v>
      </c>
      <c r="D15" s="121">
        <f t="shared" si="2"/>
        <v>24452578.789999999</v>
      </c>
      <c r="E15" s="123">
        <v>21159055.140000001</v>
      </c>
      <c r="F15" s="123">
        <v>21159055.140000001</v>
      </c>
      <c r="G15" s="121">
        <f t="shared" si="3"/>
        <v>3293523.6499999985</v>
      </c>
      <c r="H15" s="124" t="s">
        <v>437</v>
      </c>
    </row>
    <row r="16" spans="1:8">
      <c r="A16" s="122" t="s">
        <v>438</v>
      </c>
      <c r="B16" s="123">
        <v>1515000</v>
      </c>
      <c r="C16" s="123">
        <v>-1453754.4</v>
      </c>
      <c r="D16" s="121">
        <f t="shared" si="2"/>
        <v>61245.600000000093</v>
      </c>
      <c r="E16" s="123">
        <v>0</v>
      </c>
      <c r="F16" s="123">
        <v>0</v>
      </c>
      <c r="G16" s="121">
        <f t="shared" si="3"/>
        <v>61245.600000000093</v>
      </c>
      <c r="H16" s="124" t="s">
        <v>439</v>
      </c>
    </row>
    <row r="17" spans="1:8">
      <c r="A17" s="122" t="s">
        <v>440</v>
      </c>
      <c r="B17" s="121"/>
      <c r="C17" s="121"/>
      <c r="D17" s="121">
        <f t="shared" si="2"/>
        <v>0</v>
      </c>
      <c r="E17" s="121"/>
      <c r="F17" s="121"/>
      <c r="G17" s="121">
        <f t="shared" si="3"/>
        <v>0</v>
      </c>
      <c r="H17" s="124" t="s">
        <v>441</v>
      </c>
    </row>
    <row r="18" spans="1:8">
      <c r="A18" s="120" t="s">
        <v>442</v>
      </c>
      <c r="B18" s="121">
        <f>SUM(B19:B27)</f>
        <v>32987039.990000002</v>
      </c>
      <c r="C18" s="121">
        <f t="shared" ref="C18:G18" si="4">SUM(C19:C27)</f>
        <v>11774867.550000001</v>
      </c>
      <c r="D18" s="121">
        <f t="shared" si="4"/>
        <v>44761907.539999999</v>
      </c>
      <c r="E18" s="121">
        <f t="shared" si="4"/>
        <v>21659669.399999999</v>
      </c>
      <c r="F18" s="121">
        <f t="shared" si="4"/>
        <v>20491865.669999998</v>
      </c>
      <c r="G18" s="121">
        <f t="shared" si="4"/>
        <v>23102238.140000001</v>
      </c>
    </row>
    <row r="19" spans="1:8">
      <c r="A19" s="122" t="s">
        <v>443</v>
      </c>
      <c r="B19" s="123">
        <v>6317000</v>
      </c>
      <c r="C19" s="123">
        <v>2392065.02</v>
      </c>
      <c r="D19" s="121">
        <f t="shared" ref="D19:D27" si="5">B19+C19</f>
        <v>8709065.0199999996</v>
      </c>
      <c r="E19" s="123">
        <v>3991939.51</v>
      </c>
      <c r="F19" s="123">
        <v>3818530.75</v>
      </c>
      <c r="G19" s="121">
        <f t="shared" ref="G19:G27" si="6">D19-E19</f>
        <v>4717125.51</v>
      </c>
      <c r="H19" s="124" t="s">
        <v>444</v>
      </c>
    </row>
    <row r="20" spans="1:8">
      <c r="A20" s="122" t="s">
        <v>445</v>
      </c>
      <c r="B20" s="123">
        <v>1457500</v>
      </c>
      <c r="C20" s="123">
        <v>596420</v>
      </c>
      <c r="D20" s="121">
        <f t="shared" si="5"/>
        <v>2053920</v>
      </c>
      <c r="E20" s="123">
        <v>1778932.49</v>
      </c>
      <c r="F20" s="123">
        <v>1618216.96</v>
      </c>
      <c r="G20" s="121">
        <f t="shared" si="6"/>
        <v>274987.51</v>
      </c>
      <c r="H20" s="124" t="s">
        <v>446</v>
      </c>
    </row>
    <row r="21" spans="1:8">
      <c r="A21" s="122" t="s">
        <v>447</v>
      </c>
      <c r="B21" s="123">
        <v>57500</v>
      </c>
      <c r="C21" s="123">
        <v>17230</v>
      </c>
      <c r="D21" s="121">
        <f t="shared" si="5"/>
        <v>74730</v>
      </c>
      <c r="E21" s="123">
        <v>5614.4</v>
      </c>
      <c r="F21" s="123">
        <v>5614.4</v>
      </c>
      <c r="G21" s="121">
        <f t="shared" si="6"/>
        <v>69115.600000000006</v>
      </c>
      <c r="H21" s="124" t="s">
        <v>448</v>
      </c>
    </row>
    <row r="22" spans="1:8">
      <c r="A22" s="122" t="s">
        <v>449</v>
      </c>
      <c r="B22" s="123">
        <v>12723840</v>
      </c>
      <c r="C22" s="123">
        <v>5716711.4500000002</v>
      </c>
      <c r="D22" s="121">
        <f t="shared" si="5"/>
        <v>18440551.449999999</v>
      </c>
      <c r="E22" s="123">
        <v>7012802.1799999997</v>
      </c>
      <c r="F22" s="123">
        <v>6745638.25</v>
      </c>
      <c r="G22" s="121">
        <f t="shared" si="6"/>
        <v>11427749.27</v>
      </c>
      <c r="H22" s="124" t="s">
        <v>450</v>
      </c>
    </row>
    <row r="23" spans="1:8">
      <c r="A23" s="122" t="s">
        <v>451</v>
      </c>
      <c r="B23" s="123">
        <v>682300</v>
      </c>
      <c r="C23" s="123">
        <v>268810.87</v>
      </c>
      <c r="D23" s="121">
        <f t="shared" si="5"/>
        <v>951110.87</v>
      </c>
      <c r="E23" s="123">
        <v>219916.78</v>
      </c>
      <c r="F23" s="123">
        <v>213403.47</v>
      </c>
      <c r="G23" s="121">
        <f t="shared" si="6"/>
        <v>731194.09</v>
      </c>
      <c r="H23" s="124" t="s">
        <v>452</v>
      </c>
    </row>
    <row r="24" spans="1:8">
      <c r="A24" s="122" t="s">
        <v>453</v>
      </c>
      <c r="B24" s="123">
        <v>1157500</v>
      </c>
      <c r="C24" s="123">
        <v>64554.3</v>
      </c>
      <c r="D24" s="121">
        <f t="shared" si="5"/>
        <v>1222054.3</v>
      </c>
      <c r="E24" s="123">
        <v>583799.5</v>
      </c>
      <c r="F24" s="123">
        <v>363020.1</v>
      </c>
      <c r="G24" s="121">
        <f t="shared" si="6"/>
        <v>638254.80000000005</v>
      </c>
      <c r="H24" s="124" t="s">
        <v>454</v>
      </c>
    </row>
    <row r="25" spans="1:8">
      <c r="A25" s="122" t="s">
        <v>455</v>
      </c>
      <c r="B25" s="123">
        <v>6308900</v>
      </c>
      <c r="C25" s="123">
        <v>921110.44</v>
      </c>
      <c r="D25" s="121">
        <f t="shared" si="5"/>
        <v>7230010.4399999995</v>
      </c>
      <c r="E25" s="123">
        <v>4139350.27</v>
      </c>
      <c r="F25" s="123">
        <v>4138922.27</v>
      </c>
      <c r="G25" s="121">
        <f t="shared" si="6"/>
        <v>3090660.1699999995</v>
      </c>
      <c r="H25" s="124" t="s">
        <v>456</v>
      </c>
    </row>
    <row r="26" spans="1:8">
      <c r="A26" s="122" t="s">
        <v>457</v>
      </c>
      <c r="B26" s="121"/>
      <c r="C26" s="121"/>
      <c r="D26" s="121">
        <f t="shared" si="5"/>
        <v>0</v>
      </c>
      <c r="E26" s="121"/>
      <c r="F26" s="121"/>
      <c r="G26" s="121">
        <f t="shared" si="6"/>
        <v>0</v>
      </c>
      <c r="H26" s="124" t="s">
        <v>458</v>
      </c>
    </row>
    <row r="27" spans="1:8">
      <c r="A27" s="122" t="s">
        <v>459</v>
      </c>
      <c r="B27" s="123">
        <v>4282499.99</v>
      </c>
      <c r="C27" s="123">
        <v>1797965.47</v>
      </c>
      <c r="D27" s="121">
        <f t="shared" si="5"/>
        <v>6080465.46</v>
      </c>
      <c r="E27" s="123">
        <v>3927314.27</v>
      </c>
      <c r="F27" s="123">
        <v>3588519.47</v>
      </c>
      <c r="G27" s="121">
        <f t="shared" si="6"/>
        <v>2153151.19</v>
      </c>
      <c r="H27" s="124" t="s">
        <v>460</v>
      </c>
    </row>
    <row r="28" spans="1:8">
      <c r="A28" s="120" t="s">
        <v>461</v>
      </c>
      <c r="B28" s="121">
        <f>SUM(B29:B37)</f>
        <v>121314152.28999999</v>
      </c>
      <c r="C28" s="121">
        <f t="shared" ref="C28:G28" si="7">SUM(C29:C37)</f>
        <v>40926774.300000004</v>
      </c>
      <c r="D28" s="121">
        <f t="shared" si="7"/>
        <v>162240926.59</v>
      </c>
      <c r="E28" s="121">
        <f t="shared" si="7"/>
        <v>115576858.27999999</v>
      </c>
      <c r="F28" s="121">
        <f t="shared" si="7"/>
        <v>106094861.47999999</v>
      </c>
      <c r="G28" s="121">
        <f t="shared" si="7"/>
        <v>46664068.310000002</v>
      </c>
    </row>
    <row r="29" spans="1:8">
      <c r="A29" s="122" t="s">
        <v>462</v>
      </c>
      <c r="B29" s="123">
        <v>3163235</v>
      </c>
      <c r="C29" s="123">
        <v>3845500</v>
      </c>
      <c r="D29" s="121">
        <f t="shared" ref="D29:D82" si="8">B29+C29</f>
        <v>7008735</v>
      </c>
      <c r="E29" s="123">
        <v>5518527.96</v>
      </c>
      <c r="F29" s="123">
        <v>4641870.12</v>
      </c>
      <c r="G29" s="121">
        <f t="shared" ref="G29:G37" si="9">D29-E29</f>
        <v>1490207.04</v>
      </c>
      <c r="H29" s="124" t="s">
        <v>463</v>
      </c>
    </row>
    <row r="30" spans="1:8">
      <c r="A30" s="122" t="s">
        <v>464</v>
      </c>
      <c r="B30" s="123">
        <v>31292000</v>
      </c>
      <c r="C30" s="123">
        <v>6165066.3200000003</v>
      </c>
      <c r="D30" s="121">
        <f t="shared" si="8"/>
        <v>37457066.32</v>
      </c>
      <c r="E30" s="123">
        <v>33000025.59</v>
      </c>
      <c r="F30" s="123">
        <v>32913567.32</v>
      </c>
      <c r="G30" s="121">
        <f t="shared" si="9"/>
        <v>4457040.7300000004</v>
      </c>
      <c r="H30" s="124" t="s">
        <v>465</v>
      </c>
    </row>
    <row r="31" spans="1:8">
      <c r="A31" s="122" t="s">
        <v>466</v>
      </c>
      <c r="B31" s="123">
        <v>25084260</v>
      </c>
      <c r="C31" s="123">
        <v>24299948.350000001</v>
      </c>
      <c r="D31" s="121">
        <f t="shared" si="8"/>
        <v>49384208.350000001</v>
      </c>
      <c r="E31" s="123">
        <v>36160529.270000003</v>
      </c>
      <c r="F31" s="123">
        <v>28906568.609999999</v>
      </c>
      <c r="G31" s="121">
        <f t="shared" si="9"/>
        <v>13223679.079999998</v>
      </c>
      <c r="H31" s="124" t="s">
        <v>467</v>
      </c>
    </row>
    <row r="32" spans="1:8">
      <c r="A32" s="122" t="s">
        <v>468</v>
      </c>
      <c r="B32" s="123">
        <v>4374900</v>
      </c>
      <c r="C32" s="123">
        <v>0</v>
      </c>
      <c r="D32" s="121">
        <f t="shared" si="8"/>
        <v>4374900</v>
      </c>
      <c r="E32" s="123">
        <v>2873228.41</v>
      </c>
      <c r="F32" s="123">
        <v>2873228.41</v>
      </c>
      <c r="G32" s="121">
        <f t="shared" si="9"/>
        <v>1501671.5899999999</v>
      </c>
      <c r="H32" s="124" t="s">
        <v>469</v>
      </c>
    </row>
    <row r="33" spans="1:8">
      <c r="A33" s="122" t="s">
        <v>470</v>
      </c>
      <c r="B33" s="123">
        <v>15176640</v>
      </c>
      <c r="C33" s="123">
        <v>585790.24</v>
      </c>
      <c r="D33" s="121">
        <f t="shared" si="8"/>
        <v>15762430.24</v>
      </c>
      <c r="E33" s="123">
        <v>7514956.9199999999</v>
      </c>
      <c r="F33" s="123">
        <v>7273965.0300000003</v>
      </c>
      <c r="G33" s="121">
        <f t="shared" si="9"/>
        <v>8247473.3200000003</v>
      </c>
      <c r="H33" s="124" t="s">
        <v>471</v>
      </c>
    </row>
    <row r="34" spans="1:8">
      <c r="A34" s="122" t="s">
        <v>472</v>
      </c>
      <c r="B34" s="123">
        <v>7050100</v>
      </c>
      <c r="C34" s="123">
        <v>3754844.65</v>
      </c>
      <c r="D34" s="121">
        <f t="shared" si="8"/>
        <v>10804944.65</v>
      </c>
      <c r="E34" s="123">
        <v>8364795.2699999996</v>
      </c>
      <c r="F34" s="123">
        <v>8312974.2699999996</v>
      </c>
      <c r="G34" s="121">
        <f t="shared" si="9"/>
        <v>2440149.3800000008</v>
      </c>
      <c r="H34" s="124" t="s">
        <v>473</v>
      </c>
    </row>
    <row r="35" spans="1:8">
      <c r="A35" s="122" t="s">
        <v>474</v>
      </c>
      <c r="B35" s="123">
        <v>1513816</v>
      </c>
      <c r="C35" s="123">
        <v>491200</v>
      </c>
      <c r="D35" s="121">
        <f t="shared" si="8"/>
        <v>2005016</v>
      </c>
      <c r="E35" s="123">
        <v>135063.97</v>
      </c>
      <c r="F35" s="123">
        <v>123058.72</v>
      </c>
      <c r="G35" s="121">
        <f t="shared" si="9"/>
        <v>1869952.03</v>
      </c>
      <c r="H35" s="124" t="s">
        <v>475</v>
      </c>
    </row>
    <row r="36" spans="1:8">
      <c r="A36" s="122" t="s">
        <v>476</v>
      </c>
      <c r="B36" s="123">
        <v>8755000</v>
      </c>
      <c r="C36" s="123">
        <v>3474424.74</v>
      </c>
      <c r="D36" s="121">
        <f t="shared" si="8"/>
        <v>12229424.74</v>
      </c>
      <c r="E36" s="123">
        <v>3944450.45</v>
      </c>
      <c r="F36" s="123">
        <v>3885632.08</v>
      </c>
      <c r="G36" s="121">
        <f t="shared" si="9"/>
        <v>8284974.29</v>
      </c>
      <c r="H36" s="124" t="s">
        <v>477</v>
      </c>
    </row>
    <row r="37" spans="1:8">
      <c r="A37" s="122" t="s">
        <v>478</v>
      </c>
      <c r="B37" s="123">
        <v>24904201.289999999</v>
      </c>
      <c r="C37" s="123">
        <v>-1690000</v>
      </c>
      <c r="D37" s="121">
        <f t="shared" si="8"/>
        <v>23214201.289999999</v>
      </c>
      <c r="E37" s="123">
        <v>18065280.440000001</v>
      </c>
      <c r="F37" s="123">
        <v>17163996.920000002</v>
      </c>
      <c r="G37" s="121">
        <f t="shared" si="9"/>
        <v>5148920.8499999978</v>
      </c>
      <c r="H37" s="124" t="s">
        <v>479</v>
      </c>
    </row>
    <row r="38" spans="1:8">
      <c r="A38" s="120" t="s">
        <v>480</v>
      </c>
      <c r="B38" s="121">
        <f>SUM(B39:B47)</f>
        <v>62009703.350000001</v>
      </c>
      <c r="C38" s="121">
        <f t="shared" ref="C38:G38" si="10">SUM(C39:C47)</f>
        <v>14426288.840000002</v>
      </c>
      <c r="D38" s="121">
        <f t="shared" si="10"/>
        <v>76435992.190000013</v>
      </c>
      <c r="E38" s="121">
        <f t="shared" si="10"/>
        <v>68421169.030000001</v>
      </c>
      <c r="F38" s="121">
        <f t="shared" si="10"/>
        <v>68295033.800000012</v>
      </c>
      <c r="G38" s="121">
        <f t="shared" si="10"/>
        <v>8014823.1600000029</v>
      </c>
    </row>
    <row r="39" spans="1:8">
      <c r="A39" s="122" t="s">
        <v>481</v>
      </c>
      <c r="B39" s="123">
        <v>0</v>
      </c>
      <c r="C39" s="123">
        <v>1601309.52</v>
      </c>
      <c r="D39" s="121">
        <f t="shared" si="8"/>
        <v>1601309.52</v>
      </c>
      <c r="E39" s="123">
        <v>601309.52</v>
      </c>
      <c r="F39" s="123">
        <v>601309.52</v>
      </c>
      <c r="G39" s="121">
        <f t="shared" ref="G39:G47" si="11">D39-E39</f>
        <v>1000000</v>
      </c>
      <c r="H39" s="124" t="s">
        <v>482</v>
      </c>
    </row>
    <row r="40" spans="1:8">
      <c r="A40" s="122" t="s">
        <v>483</v>
      </c>
      <c r="B40" s="123">
        <v>42701123.350000001</v>
      </c>
      <c r="C40" s="123">
        <v>-6581824.4299999997</v>
      </c>
      <c r="D40" s="121">
        <f t="shared" si="8"/>
        <v>36119298.920000002</v>
      </c>
      <c r="E40" s="123">
        <v>36119298.920000002</v>
      </c>
      <c r="F40" s="123">
        <v>36119298.920000002</v>
      </c>
      <c r="G40" s="121">
        <f t="shared" si="11"/>
        <v>0</v>
      </c>
      <c r="H40" s="124" t="s">
        <v>484</v>
      </c>
    </row>
    <row r="41" spans="1:8">
      <c r="A41" s="122" t="s">
        <v>485</v>
      </c>
      <c r="B41" s="123">
        <v>4880000</v>
      </c>
      <c r="C41" s="123">
        <v>633680.24</v>
      </c>
      <c r="D41" s="121">
        <f t="shared" si="8"/>
        <v>5513680.2400000002</v>
      </c>
      <c r="E41" s="123">
        <v>2017024.89</v>
      </c>
      <c r="F41" s="123">
        <v>2017024.89</v>
      </c>
      <c r="G41" s="121">
        <f t="shared" si="11"/>
        <v>3496655.3500000006</v>
      </c>
      <c r="H41" s="124" t="s">
        <v>486</v>
      </c>
    </row>
    <row r="42" spans="1:8">
      <c r="A42" s="122" t="s">
        <v>487</v>
      </c>
      <c r="B42" s="123">
        <v>14428580</v>
      </c>
      <c r="C42" s="123">
        <v>18773123.510000002</v>
      </c>
      <c r="D42" s="121">
        <f t="shared" si="8"/>
        <v>33201703.510000002</v>
      </c>
      <c r="E42" s="123">
        <v>29683535.699999999</v>
      </c>
      <c r="F42" s="123">
        <v>29557400.469999999</v>
      </c>
      <c r="G42" s="121">
        <f t="shared" si="11"/>
        <v>3518167.8100000024</v>
      </c>
      <c r="H42" s="124" t="s">
        <v>488</v>
      </c>
    </row>
    <row r="43" spans="1:8">
      <c r="A43" s="122" t="s">
        <v>489</v>
      </c>
      <c r="B43" s="121"/>
      <c r="C43" s="121"/>
      <c r="D43" s="121">
        <f t="shared" si="8"/>
        <v>0</v>
      </c>
      <c r="E43" s="121"/>
      <c r="F43" s="121"/>
      <c r="G43" s="121">
        <f t="shared" si="11"/>
        <v>0</v>
      </c>
      <c r="H43" s="124" t="s">
        <v>490</v>
      </c>
    </row>
    <row r="44" spans="1:8">
      <c r="A44" s="122" t="s">
        <v>491</v>
      </c>
      <c r="B44" s="121"/>
      <c r="C44" s="121"/>
      <c r="D44" s="121">
        <f t="shared" si="8"/>
        <v>0</v>
      </c>
      <c r="E44" s="121"/>
      <c r="F44" s="121"/>
      <c r="G44" s="121">
        <f t="shared" si="11"/>
        <v>0</v>
      </c>
      <c r="H44" s="124" t="s">
        <v>492</v>
      </c>
    </row>
    <row r="45" spans="1:8">
      <c r="A45" s="122" t="s">
        <v>493</v>
      </c>
      <c r="B45" s="121"/>
      <c r="C45" s="121"/>
      <c r="D45" s="121">
        <f t="shared" si="8"/>
        <v>0</v>
      </c>
      <c r="E45" s="121"/>
      <c r="F45" s="121"/>
      <c r="G45" s="121">
        <f t="shared" si="11"/>
        <v>0</v>
      </c>
      <c r="H45" s="124" t="s">
        <v>494</v>
      </c>
    </row>
    <row r="46" spans="1:8">
      <c r="A46" s="122" t="s">
        <v>495</v>
      </c>
      <c r="B46" s="121"/>
      <c r="C46" s="121"/>
      <c r="D46" s="121">
        <f t="shared" si="8"/>
        <v>0</v>
      </c>
      <c r="E46" s="121"/>
      <c r="F46" s="121"/>
      <c r="G46" s="121">
        <f t="shared" si="11"/>
        <v>0</v>
      </c>
      <c r="H46" s="124" t="s">
        <v>496</v>
      </c>
    </row>
    <row r="47" spans="1:8">
      <c r="A47" s="122" t="s">
        <v>497</v>
      </c>
      <c r="B47" s="121"/>
      <c r="C47" s="121"/>
      <c r="D47" s="121">
        <f t="shared" si="8"/>
        <v>0</v>
      </c>
      <c r="E47" s="121"/>
      <c r="F47" s="121"/>
      <c r="G47" s="121">
        <f t="shared" si="11"/>
        <v>0</v>
      </c>
      <c r="H47" s="124" t="s">
        <v>498</v>
      </c>
    </row>
    <row r="48" spans="1:8">
      <c r="A48" s="120" t="s">
        <v>499</v>
      </c>
      <c r="B48" s="121">
        <f>SUM(B49:B57)</f>
        <v>18140900</v>
      </c>
      <c r="C48" s="121">
        <f t="shared" ref="C48:G48" si="12">SUM(C49:C57)</f>
        <v>361118.1100000001</v>
      </c>
      <c r="D48" s="121">
        <f t="shared" si="12"/>
        <v>18502018.109999999</v>
      </c>
      <c r="E48" s="121">
        <f t="shared" si="12"/>
        <v>3563769.85</v>
      </c>
      <c r="F48" s="121">
        <f t="shared" si="12"/>
        <v>3290844.81</v>
      </c>
      <c r="G48" s="121">
        <f t="shared" si="12"/>
        <v>14938248.26</v>
      </c>
    </row>
    <row r="49" spans="1:8">
      <c r="A49" s="122" t="s">
        <v>500</v>
      </c>
      <c r="B49" s="123">
        <v>2173400</v>
      </c>
      <c r="C49" s="123">
        <v>1963685.82</v>
      </c>
      <c r="D49" s="121">
        <f t="shared" si="8"/>
        <v>4137085.8200000003</v>
      </c>
      <c r="E49" s="123">
        <v>752080.23</v>
      </c>
      <c r="F49" s="123">
        <v>627810.15</v>
      </c>
      <c r="G49" s="121">
        <f t="shared" ref="G49:G57" si="13">D49-E49</f>
        <v>3385005.5900000003</v>
      </c>
      <c r="H49" s="124" t="s">
        <v>501</v>
      </c>
    </row>
    <row r="50" spans="1:8">
      <c r="A50" s="122" t="s">
        <v>502</v>
      </c>
      <c r="B50" s="123">
        <v>270000</v>
      </c>
      <c r="C50" s="123">
        <v>308892</v>
      </c>
      <c r="D50" s="121">
        <f t="shared" si="8"/>
        <v>578892</v>
      </c>
      <c r="E50" s="123">
        <v>44892</v>
      </c>
      <c r="F50" s="123">
        <v>0</v>
      </c>
      <c r="G50" s="121">
        <f t="shared" si="13"/>
        <v>534000</v>
      </c>
      <c r="H50" s="124" t="s">
        <v>503</v>
      </c>
    </row>
    <row r="51" spans="1:8">
      <c r="A51" s="122" t="s">
        <v>504</v>
      </c>
      <c r="B51" s="123">
        <v>125000</v>
      </c>
      <c r="C51" s="123">
        <v>-13500</v>
      </c>
      <c r="D51" s="121">
        <f t="shared" si="8"/>
        <v>111500</v>
      </c>
      <c r="E51" s="123">
        <v>0</v>
      </c>
      <c r="F51" s="123">
        <v>0</v>
      </c>
      <c r="G51" s="121">
        <f t="shared" si="13"/>
        <v>111500</v>
      </c>
      <c r="H51" s="124" t="s">
        <v>505</v>
      </c>
    </row>
    <row r="52" spans="1:8">
      <c r="A52" s="122" t="s">
        <v>506</v>
      </c>
      <c r="B52" s="123">
        <v>7429000</v>
      </c>
      <c r="C52" s="123">
        <v>-3877400.24</v>
      </c>
      <c r="D52" s="121">
        <f t="shared" si="8"/>
        <v>3551599.76</v>
      </c>
      <c r="E52" s="123">
        <v>0</v>
      </c>
      <c r="F52" s="123">
        <v>0</v>
      </c>
      <c r="G52" s="121">
        <f t="shared" si="13"/>
        <v>3551599.76</v>
      </c>
      <c r="H52" s="124" t="s">
        <v>507</v>
      </c>
    </row>
    <row r="53" spans="1:8">
      <c r="A53" s="122" t="s">
        <v>508</v>
      </c>
      <c r="B53" s="121"/>
      <c r="C53" s="121"/>
      <c r="D53" s="121">
        <f t="shared" si="8"/>
        <v>0</v>
      </c>
      <c r="E53" s="121"/>
      <c r="F53" s="121"/>
      <c r="G53" s="121">
        <f t="shared" si="13"/>
        <v>0</v>
      </c>
      <c r="H53" s="124" t="s">
        <v>509</v>
      </c>
    </row>
    <row r="54" spans="1:8">
      <c r="A54" s="122" t="s">
        <v>510</v>
      </c>
      <c r="B54" s="123">
        <v>4813500</v>
      </c>
      <c r="C54" s="123">
        <v>515840.53</v>
      </c>
      <c r="D54" s="121">
        <f t="shared" si="8"/>
        <v>5329340.53</v>
      </c>
      <c r="E54" s="123">
        <v>453757.62</v>
      </c>
      <c r="F54" s="123">
        <v>349994.66</v>
      </c>
      <c r="G54" s="121">
        <f t="shared" si="13"/>
        <v>4875582.91</v>
      </c>
      <c r="H54" s="124" t="s">
        <v>511</v>
      </c>
    </row>
    <row r="55" spans="1:8">
      <c r="A55" s="122" t="s">
        <v>512</v>
      </c>
      <c r="B55" s="121"/>
      <c r="C55" s="121"/>
      <c r="D55" s="121">
        <f t="shared" si="8"/>
        <v>0</v>
      </c>
      <c r="E55" s="121"/>
      <c r="F55" s="121"/>
      <c r="G55" s="121">
        <f t="shared" si="13"/>
        <v>0</v>
      </c>
      <c r="H55" s="124" t="s">
        <v>513</v>
      </c>
    </row>
    <row r="56" spans="1:8">
      <c r="A56" s="122" t="s">
        <v>514</v>
      </c>
      <c r="B56" s="123">
        <v>2080000</v>
      </c>
      <c r="C56" s="123">
        <v>0</v>
      </c>
      <c r="D56" s="121">
        <f t="shared" si="8"/>
        <v>2080000</v>
      </c>
      <c r="E56" s="123">
        <v>0</v>
      </c>
      <c r="F56" s="123">
        <v>0</v>
      </c>
      <c r="G56" s="121">
        <f t="shared" si="13"/>
        <v>2080000</v>
      </c>
      <c r="H56" s="124" t="s">
        <v>515</v>
      </c>
    </row>
    <row r="57" spans="1:8">
      <c r="A57" s="122" t="s">
        <v>516</v>
      </c>
      <c r="B57" s="123">
        <v>1250000</v>
      </c>
      <c r="C57" s="123">
        <v>1463600</v>
      </c>
      <c r="D57" s="121">
        <f t="shared" si="8"/>
        <v>2713600</v>
      </c>
      <c r="E57" s="123">
        <v>2313040</v>
      </c>
      <c r="F57" s="123">
        <v>2313040</v>
      </c>
      <c r="G57" s="121">
        <f t="shared" si="13"/>
        <v>400560</v>
      </c>
      <c r="H57" s="124" t="s">
        <v>517</v>
      </c>
    </row>
    <row r="58" spans="1:8">
      <c r="A58" s="120" t="s">
        <v>518</v>
      </c>
      <c r="B58" s="121">
        <f>SUM(B59:B61)</f>
        <v>12500000</v>
      </c>
      <c r="C58" s="121">
        <f t="shared" ref="C58:G58" si="14">SUM(C59:C61)</f>
        <v>15854809.890000001</v>
      </c>
      <c r="D58" s="121">
        <f t="shared" si="14"/>
        <v>28354809.890000001</v>
      </c>
      <c r="E58" s="121">
        <f t="shared" si="14"/>
        <v>20639998.149999999</v>
      </c>
      <c r="F58" s="121">
        <f t="shared" si="14"/>
        <v>20639998.149999999</v>
      </c>
      <c r="G58" s="121">
        <f t="shared" si="14"/>
        <v>7714811.7400000002</v>
      </c>
    </row>
    <row r="59" spans="1:8">
      <c r="A59" s="122" t="s">
        <v>519</v>
      </c>
      <c r="B59" s="123">
        <v>12500000</v>
      </c>
      <c r="C59" s="123">
        <v>14771829.470000001</v>
      </c>
      <c r="D59" s="121">
        <f t="shared" si="8"/>
        <v>27271829.469999999</v>
      </c>
      <c r="E59" s="123">
        <v>19637472.239999998</v>
      </c>
      <c r="F59" s="123">
        <v>19637472.239999998</v>
      </c>
      <c r="G59" s="121">
        <f t="shared" ref="G59:G61" si="15">D59-E59</f>
        <v>7634357.2300000004</v>
      </c>
      <c r="H59" s="124" t="s">
        <v>520</v>
      </c>
    </row>
    <row r="60" spans="1:8">
      <c r="A60" s="122" t="s">
        <v>521</v>
      </c>
      <c r="B60" s="123">
        <v>0</v>
      </c>
      <c r="C60" s="123">
        <v>1082980.42</v>
      </c>
      <c r="D60" s="121">
        <f t="shared" si="8"/>
        <v>1082980.42</v>
      </c>
      <c r="E60" s="123">
        <v>1002525.91</v>
      </c>
      <c r="F60" s="123">
        <v>1002525.91</v>
      </c>
      <c r="G60" s="121">
        <f t="shared" si="15"/>
        <v>80454.509999999893</v>
      </c>
      <c r="H60" s="124" t="s">
        <v>522</v>
      </c>
    </row>
    <row r="61" spans="1:8">
      <c r="A61" s="122" t="s">
        <v>523</v>
      </c>
      <c r="B61" s="121"/>
      <c r="C61" s="121"/>
      <c r="D61" s="121">
        <f t="shared" si="8"/>
        <v>0</v>
      </c>
      <c r="E61" s="121"/>
      <c r="F61" s="121"/>
      <c r="G61" s="121">
        <f t="shared" si="15"/>
        <v>0</v>
      </c>
      <c r="H61" s="124" t="s">
        <v>524</v>
      </c>
    </row>
    <row r="62" spans="1:8">
      <c r="A62" s="120" t="s">
        <v>525</v>
      </c>
      <c r="B62" s="121">
        <f>SUM(B63:B67,B69:B70)</f>
        <v>12515297.27</v>
      </c>
      <c r="C62" s="121">
        <f t="shared" ref="C62:G62" si="16">SUM(C63:C67,C69:C70)</f>
        <v>-4908472.84</v>
      </c>
      <c r="D62" s="121">
        <f t="shared" si="16"/>
        <v>7606824.4299999997</v>
      </c>
      <c r="E62" s="121">
        <f t="shared" si="16"/>
        <v>0</v>
      </c>
      <c r="F62" s="121">
        <f t="shared" si="16"/>
        <v>0</v>
      </c>
      <c r="G62" s="121">
        <f t="shared" si="16"/>
        <v>7606824.4299999997</v>
      </c>
    </row>
    <row r="63" spans="1:8">
      <c r="A63" s="122" t="s">
        <v>526</v>
      </c>
      <c r="B63" s="121"/>
      <c r="C63" s="121"/>
      <c r="D63" s="121">
        <f t="shared" si="8"/>
        <v>0</v>
      </c>
      <c r="E63" s="121"/>
      <c r="F63" s="121"/>
      <c r="G63" s="121">
        <f t="shared" ref="G63:G70" si="17">D63-E63</f>
        <v>0</v>
      </c>
      <c r="H63" s="124" t="s">
        <v>527</v>
      </c>
    </row>
    <row r="64" spans="1:8">
      <c r="A64" s="122" t="s">
        <v>528</v>
      </c>
      <c r="B64" s="121"/>
      <c r="C64" s="121"/>
      <c r="D64" s="121">
        <f t="shared" si="8"/>
        <v>0</v>
      </c>
      <c r="E64" s="121"/>
      <c r="F64" s="121"/>
      <c r="G64" s="121">
        <f t="shared" si="17"/>
        <v>0</v>
      </c>
      <c r="H64" s="124" t="s">
        <v>529</v>
      </c>
    </row>
    <row r="65" spans="1:8">
      <c r="A65" s="122" t="s">
        <v>530</v>
      </c>
      <c r="B65" s="121"/>
      <c r="C65" s="121"/>
      <c r="D65" s="121">
        <f t="shared" si="8"/>
        <v>0</v>
      </c>
      <c r="E65" s="121"/>
      <c r="F65" s="121"/>
      <c r="G65" s="121">
        <f t="shared" si="17"/>
        <v>0</v>
      </c>
      <c r="H65" s="124" t="s">
        <v>531</v>
      </c>
    </row>
    <row r="66" spans="1:8">
      <c r="A66" s="122" t="s">
        <v>532</v>
      </c>
      <c r="B66" s="121"/>
      <c r="C66" s="121"/>
      <c r="D66" s="121">
        <f t="shared" si="8"/>
        <v>0</v>
      </c>
      <c r="E66" s="121"/>
      <c r="F66" s="121"/>
      <c r="G66" s="121">
        <f t="shared" si="17"/>
        <v>0</v>
      </c>
      <c r="H66" s="124" t="s">
        <v>533</v>
      </c>
    </row>
    <row r="67" spans="1:8">
      <c r="A67" s="122" t="s">
        <v>534</v>
      </c>
      <c r="B67" s="121"/>
      <c r="C67" s="121"/>
      <c r="D67" s="121">
        <f t="shared" si="8"/>
        <v>0</v>
      </c>
      <c r="E67" s="121"/>
      <c r="F67" s="121"/>
      <c r="G67" s="121">
        <f t="shared" si="17"/>
        <v>0</v>
      </c>
      <c r="H67" s="124" t="s">
        <v>535</v>
      </c>
    </row>
    <row r="68" spans="1:8">
      <c r="A68" s="122" t="s">
        <v>536</v>
      </c>
      <c r="B68" s="121"/>
      <c r="C68" s="121"/>
      <c r="D68" s="121">
        <f t="shared" si="8"/>
        <v>0</v>
      </c>
      <c r="E68" s="121"/>
      <c r="F68" s="121"/>
      <c r="G68" s="121">
        <f t="shared" si="17"/>
        <v>0</v>
      </c>
      <c r="H68" s="124"/>
    </row>
    <row r="69" spans="1:8">
      <c r="A69" s="122" t="s">
        <v>537</v>
      </c>
      <c r="B69" s="121"/>
      <c r="C69" s="121"/>
      <c r="D69" s="121">
        <f t="shared" si="8"/>
        <v>0</v>
      </c>
      <c r="E69" s="121"/>
      <c r="F69" s="121"/>
      <c r="G69" s="121">
        <f t="shared" si="17"/>
        <v>0</v>
      </c>
      <c r="H69" s="124" t="s">
        <v>538</v>
      </c>
    </row>
    <row r="70" spans="1:8">
      <c r="A70" s="122" t="s">
        <v>539</v>
      </c>
      <c r="B70" s="123">
        <v>12515297.27</v>
      </c>
      <c r="C70" s="123">
        <v>-4908472.84</v>
      </c>
      <c r="D70" s="121">
        <f t="shared" si="8"/>
        <v>7606824.4299999997</v>
      </c>
      <c r="E70" s="123">
        <v>0</v>
      </c>
      <c r="F70" s="123">
        <v>0</v>
      </c>
      <c r="G70" s="121">
        <f t="shared" si="17"/>
        <v>7606824.4299999997</v>
      </c>
      <c r="H70" s="124" t="s">
        <v>540</v>
      </c>
    </row>
    <row r="71" spans="1:8">
      <c r="A71" s="120" t="s">
        <v>541</v>
      </c>
      <c r="B71" s="121">
        <f>SUM(B72:B74)</f>
        <v>0</v>
      </c>
      <c r="C71" s="121">
        <f t="shared" ref="C71:G71" si="18">SUM(C72:C74)</f>
        <v>20734028.629999999</v>
      </c>
      <c r="D71" s="121">
        <f t="shared" si="18"/>
        <v>20734028.629999999</v>
      </c>
      <c r="E71" s="121">
        <f t="shared" si="18"/>
        <v>13036806.380000001</v>
      </c>
      <c r="F71" s="121">
        <f t="shared" si="18"/>
        <v>13036806.380000001</v>
      </c>
      <c r="G71" s="121">
        <f t="shared" si="18"/>
        <v>7697222.2499999981</v>
      </c>
    </row>
    <row r="72" spans="1:8">
      <c r="A72" s="122" t="s">
        <v>542</v>
      </c>
      <c r="B72" s="121"/>
      <c r="C72" s="121"/>
      <c r="D72" s="121">
        <f t="shared" si="8"/>
        <v>0</v>
      </c>
      <c r="E72" s="121"/>
      <c r="F72" s="121"/>
      <c r="G72" s="121">
        <f t="shared" ref="G72:G74" si="19">D72-E72</f>
        <v>0</v>
      </c>
      <c r="H72" s="124" t="s">
        <v>543</v>
      </c>
    </row>
    <row r="73" spans="1:8">
      <c r="A73" s="122" t="s">
        <v>544</v>
      </c>
      <c r="B73" s="121"/>
      <c r="C73" s="121"/>
      <c r="D73" s="121">
        <f t="shared" si="8"/>
        <v>0</v>
      </c>
      <c r="E73" s="121"/>
      <c r="F73" s="121"/>
      <c r="G73" s="121">
        <f t="shared" si="19"/>
        <v>0</v>
      </c>
      <c r="H73" s="124" t="s">
        <v>545</v>
      </c>
    </row>
    <row r="74" spans="1:8">
      <c r="A74" s="122" t="s">
        <v>546</v>
      </c>
      <c r="B74" s="123">
        <v>0</v>
      </c>
      <c r="C74" s="123">
        <v>20734028.629999999</v>
      </c>
      <c r="D74" s="121">
        <f t="shared" si="8"/>
        <v>20734028.629999999</v>
      </c>
      <c r="E74" s="123">
        <v>13036806.380000001</v>
      </c>
      <c r="F74" s="123">
        <v>13036806.380000001</v>
      </c>
      <c r="G74" s="121">
        <f t="shared" si="19"/>
        <v>7697222.2499999981</v>
      </c>
      <c r="H74" s="124" t="s">
        <v>547</v>
      </c>
    </row>
    <row r="75" spans="1:8">
      <c r="A75" s="120" t="s">
        <v>548</v>
      </c>
      <c r="B75" s="121">
        <f>SUM(B76:B82)</f>
        <v>18882282.02</v>
      </c>
      <c r="C75" s="121">
        <f t="shared" ref="C75:G75" si="20">SUM(C76:C82)</f>
        <v>140486.25</v>
      </c>
      <c r="D75" s="121">
        <f t="shared" si="20"/>
        <v>19022768.27</v>
      </c>
      <c r="E75" s="121">
        <f t="shared" si="20"/>
        <v>9898421.5599999987</v>
      </c>
      <c r="F75" s="121">
        <f t="shared" si="20"/>
        <v>9898421.5599999987</v>
      </c>
      <c r="G75" s="121">
        <f t="shared" si="20"/>
        <v>9124346.7100000009</v>
      </c>
    </row>
    <row r="76" spans="1:8">
      <c r="A76" s="122" t="s">
        <v>549</v>
      </c>
      <c r="B76" s="123">
        <v>5095101.42</v>
      </c>
      <c r="C76" s="123">
        <v>245185.14</v>
      </c>
      <c r="D76" s="121">
        <f t="shared" si="8"/>
        <v>5340286.5599999996</v>
      </c>
      <c r="E76" s="123">
        <v>5340286.5599999996</v>
      </c>
      <c r="F76" s="123">
        <v>5340286.5599999996</v>
      </c>
      <c r="G76" s="121">
        <f t="shared" ref="G76:G82" si="21">D76-E76</f>
        <v>0</v>
      </c>
      <c r="H76" s="124" t="s">
        <v>550</v>
      </c>
    </row>
    <row r="77" spans="1:8">
      <c r="A77" s="122" t="s">
        <v>551</v>
      </c>
      <c r="B77" s="123">
        <v>6287180.5999999996</v>
      </c>
      <c r="C77" s="123">
        <v>0</v>
      </c>
      <c r="D77" s="121">
        <f t="shared" si="8"/>
        <v>6287180.5999999996</v>
      </c>
      <c r="E77" s="123">
        <v>4558135</v>
      </c>
      <c r="F77" s="123">
        <v>4558135</v>
      </c>
      <c r="G77" s="121">
        <f t="shared" si="21"/>
        <v>1729045.5999999996</v>
      </c>
      <c r="H77" s="124" t="s">
        <v>552</v>
      </c>
    </row>
    <row r="78" spans="1:8">
      <c r="A78" s="122" t="s">
        <v>553</v>
      </c>
      <c r="B78" s="121"/>
      <c r="C78" s="121"/>
      <c r="D78" s="121">
        <f t="shared" si="8"/>
        <v>0</v>
      </c>
      <c r="E78" s="121"/>
      <c r="F78" s="121"/>
      <c r="G78" s="121">
        <f t="shared" si="21"/>
        <v>0</v>
      </c>
      <c r="H78" s="124" t="s">
        <v>554</v>
      </c>
    </row>
    <row r="79" spans="1:8">
      <c r="A79" s="122" t="s">
        <v>555</v>
      </c>
      <c r="B79" s="121"/>
      <c r="C79" s="121"/>
      <c r="D79" s="121">
        <f t="shared" si="8"/>
        <v>0</v>
      </c>
      <c r="E79" s="121"/>
      <c r="F79" s="121"/>
      <c r="G79" s="121">
        <f t="shared" si="21"/>
        <v>0</v>
      </c>
      <c r="H79" s="124" t="s">
        <v>556</v>
      </c>
    </row>
    <row r="80" spans="1:8">
      <c r="A80" s="122" t="s">
        <v>557</v>
      </c>
      <c r="B80" s="121"/>
      <c r="C80" s="121"/>
      <c r="D80" s="121">
        <f t="shared" si="8"/>
        <v>0</v>
      </c>
      <c r="E80" s="121"/>
      <c r="F80" s="121"/>
      <c r="G80" s="121">
        <f t="shared" si="21"/>
        <v>0</v>
      </c>
      <c r="H80" s="124" t="s">
        <v>558</v>
      </c>
    </row>
    <row r="81" spans="1:8">
      <c r="A81" s="122" t="s">
        <v>559</v>
      </c>
      <c r="B81" s="121"/>
      <c r="C81" s="121"/>
      <c r="D81" s="121">
        <f t="shared" si="8"/>
        <v>0</v>
      </c>
      <c r="E81" s="121"/>
      <c r="F81" s="121"/>
      <c r="G81" s="121">
        <f t="shared" si="21"/>
        <v>0</v>
      </c>
      <c r="H81" s="124" t="s">
        <v>560</v>
      </c>
    </row>
    <row r="82" spans="1:8">
      <c r="A82" s="122" t="s">
        <v>561</v>
      </c>
      <c r="B82" s="123">
        <v>7500000</v>
      </c>
      <c r="C82" s="123">
        <v>-104698.89</v>
      </c>
      <c r="D82" s="121">
        <f t="shared" si="8"/>
        <v>7395301.1100000003</v>
      </c>
      <c r="E82" s="123">
        <v>0</v>
      </c>
      <c r="F82" s="123">
        <v>0</v>
      </c>
      <c r="G82" s="121">
        <f t="shared" si="21"/>
        <v>7395301.1100000003</v>
      </c>
      <c r="H82" s="124" t="s">
        <v>562</v>
      </c>
    </row>
    <row r="83" spans="1:8">
      <c r="A83" s="125"/>
      <c r="B83" s="126"/>
      <c r="C83" s="126"/>
      <c r="D83" s="126"/>
      <c r="E83" s="126"/>
      <c r="F83" s="126"/>
      <c r="G83" s="126"/>
    </row>
    <row r="84" spans="1:8">
      <c r="A84" s="127" t="s">
        <v>563</v>
      </c>
      <c r="B84" s="119">
        <f>B85+B93+B103+B113+B123+B133+B137+B146+B150</f>
        <v>253446953.57000002</v>
      </c>
      <c r="C84" s="119">
        <f t="shared" ref="C84:G84" si="22">C85+C93+C103+C113+C123+C133+C137+C146+C150</f>
        <v>141615294.28999999</v>
      </c>
      <c r="D84" s="119">
        <f t="shared" si="22"/>
        <v>395062247.86000001</v>
      </c>
      <c r="E84" s="119">
        <f t="shared" si="22"/>
        <v>249395398.59</v>
      </c>
      <c r="F84" s="119">
        <f t="shared" si="22"/>
        <v>223157704.03</v>
      </c>
      <c r="G84" s="119">
        <f t="shared" si="22"/>
        <v>145666849.27000001</v>
      </c>
    </row>
    <row r="85" spans="1:8">
      <c r="A85" s="120" t="s">
        <v>427</v>
      </c>
      <c r="B85" s="121">
        <f>SUM(B86:B92)</f>
        <v>79240054.799999997</v>
      </c>
      <c r="C85" s="121">
        <f t="shared" ref="C85:G85" si="23">SUM(C86:C92)</f>
        <v>-60026537.750000007</v>
      </c>
      <c r="D85" s="121">
        <f t="shared" si="23"/>
        <v>19213517.050000001</v>
      </c>
      <c r="E85" s="121">
        <f t="shared" si="23"/>
        <v>18547826.41</v>
      </c>
      <c r="F85" s="121">
        <f t="shared" si="23"/>
        <v>18000942.859999999</v>
      </c>
      <c r="G85" s="121">
        <f t="shared" si="23"/>
        <v>665690.63999999827</v>
      </c>
    </row>
    <row r="86" spans="1:8">
      <c r="A86" s="122" t="s">
        <v>428</v>
      </c>
      <c r="B86" s="123">
        <v>46000000</v>
      </c>
      <c r="C86" s="123">
        <v>-34256055.82</v>
      </c>
      <c r="D86" s="121">
        <f t="shared" ref="D86:D92" si="24">B86+C86</f>
        <v>11743944.18</v>
      </c>
      <c r="E86" s="123">
        <v>11445925.5</v>
      </c>
      <c r="F86" s="123">
        <v>11445925.5</v>
      </c>
      <c r="G86" s="121">
        <f t="shared" ref="G86:G92" si="25">D86-E86</f>
        <v>298018.6799999997</v>
      </c>
      <c r="H86" s="124" t="s">
        <v>564</v>
      </c>
    </row>
    <row r="87" spans="1:8">
      <c r="A87" s="122" t="s">
        <v>430</v>
      </c>
      <c r="B87" s="123">
        <v>85000</v>
      </c>
      <c r="C87" s="123">
        <v>-71829.179999999993</v>
      </c>
      <c r="D87" s="121">
        <f t="shared" si="24"/>
        <v>13170.820000000007</v>
      </c>
      <c r="E87" s="123">
        <v>5670.82</v>
      </c>
      <c r="F87" s="123">
        <v>5670.82</v>
      </c>
      <c r="G87" s="121">
        <f t="shared" si="25"/>
        <v>7500.0000000000073</v>
      </c>
      <c r="H87" s="124" t="s">
        <v>565</v>
      </c>
    </row>
    <row r="88" spans="1:8">
      <c r="A88" s="122" t="s">
        <v>432</v>
      </c>
      <c r="B88" s="123">
        <v>10385393.16</v>
      </c>
      <c r="C88" s="123">
        <v>-8114814.8099999996</v>
      </c>
      <c r="D88" s="121">
        <f t="shared" si="24"/>
        <v>2270578.3500000006</v>
      </c>
      <c r="E88" s="123">
        <v>2222109.83</v>
      </c>
      <c r="F88" s="123">
        <v>2222109.83</v>
      </c>
      <c r="G88" s="121">
        <f t="shared" si="25"/>
        <v>48468.520000000484</v>
      </c>
      <c r="H88" s="124" t="s">
        <v>566</v>
      </c>
    </row>
    <row r="89" spans="1:8">
      <c r="A89" s="122" t="s">
        <v>434</v>
      </c>
      <c r="B89" s="123">
        <v>18207040.329999998</v>
      </c>
      <c r="C89" s="123">
        <v>-14155106.34</v>
      </c>
      <c r="D89" s="121">
        <f t="shared" si="24"/>
        <v>4051933.9899999984</v>
      </c>
      <c r="E89" s="123">
        <v>3814023.3</v>
      </c>
      <c r="F89" s="123">
        <v>3267139.75</v>
      </c>
      <c r="G89" s="121">
        <f t="shared" si="25"/>
        <v>237910.68999999855</v>
      </c>
      <c r="H89" s="124" t="s">
        <v>567</v>
      </c>
    </row>
    <row r="90" spans="1:8">
      <c r="A90" s="122" t="s">
        <v>436</v>
      </c>
      <c r="B90" s="123">
        <v>4212621.3099999996</v>
      </c>
      <c r="C90" s="123">
        <v>-3078731.6</v>
      </c>
      <c r="D90" s="121">
        <f t="shared" si="24"/>
        <v>1133889.7099999995</v>
      </c>
      <c r="E90" s="123">
        <v>1060096.96</v>
      </c>
      <c r="F90" s="123">
        <v>1060096.96</v>
      </c>
      <c r="G90" s="121">
        <f t="shared" si="25"/>
        <v>73792.749999999534</v>
      </c>
      <c r="H90" s="124" t="s">
        <v>568</v>
      </c>
    </row>
    <row r="91" spans="1:8">
      <c r="A91" s="122" t="s">
        <v>438</v>
      </c>
      <c r="B91" s="121"/>
      <c r="C91" s="121"/>
      <c r="D91" s="121">
        <f t="shared" si="24"/>
        <v>0</v>
      </c>
      <c r="E91" s="121"/>
      <c r="F91" s="121"/>
      <c r="G91" s="121">
        <f t="shared" si="25"/>
        <v>0</v>
      </c>
      <c r="H91" s="124" t="s">
        <v>569</v>
      </c>
    </row>
    <row r="92" spans="1:8">
      <c r="A92" s="122" t="s">
        <v>440</v>
      </c>
      <c r="B92" s="123">
        <v>350000</v>
      </c>
      <c r="C92" s="123">
        <v>-350000</v>
      </c>
      <c r="D92" s="121">
        <f t="shared" si="24"/>
        <v>0</v>
      </c>
      <c r="E92" s="123">
        <v>0</v>
      </c>
      <c r="F92" s="123">
        <v>0</v>
      </c>
      <c r="G92" s="121">
        <f t="shared" si="25"/>
        <v>0</v>
      </c>
      <c r="H92" s="124" t="s">
        <v>570</v>
      </c>
    </row>
    <row r="93" spans="1:8">
      <c r="A93" s="120" t="s">
        <v>442</v>
      </c>
      <c r="B93" s="121">
        <f>SUM(B94:B102)</f>
        <v>21057389.09</v>
      </c>
      <c r="C93" s="121">
        <f t="shared" ref="C93:G93" si="26">SUM(C94:C102)</f>
        <v>6996940.7800000003</v>
      </c>
      <c r="D93" s="121">
        <f t="shared" si="26"/>
        <v>28054329.870000001</v>
      </c>
      <c r="E93" s="121">
        <f t="shared" si="26"/>
        <v>27677946.470000003</v>
      </c>
      <c r="F93" s="121">
        <f t="shared" si="26"/>
        <v>25420893.880000003</v>
      </c>
      <c r="G93" s="121">
        <f t="shared" si="26"/>
        <v>376383.39999999921</v>
      </c>
    </row>
    <row r="94" spans="1:8">
      <c r="A94" s="122" t="s">
        <v>443</v>
      </c>
      <c r="B94" s="123">
        <v>0</v>
      </c>
      <c r="C94" s="123">
        <v>200000</v>
      </c>
      <c r="D94" s="121">
        <f t="shared" ref="D94:D102" si="27">B94+C94</f>
        <v>200000</v>
      </c>
      <c r="E94" s="123">
        <v>41590.589999999997</v>
      </c>
      <c r="F94" s="123">
        <v>41590.589999999997</v>
      </c>
      <c r="G94" s="121">
        <f t="shared" ref="G94:G102" si="28">D94-E94</f>
        <v>158409.41</v>
      </c>
      <c r="H94" s="124" t="s">
        <v>571</v>
      </c>
    </row>
    <row r="95" spans="1:8">
      <c r="A95" s="122" t="s">
        <v>445</v>
      </c>
      <c r="B95" s="123">
        <v>0</v>
      </c>
      <c r="C95" s="123">
        <v>720000</v>
      </c>
      <c r="D95" s="121">
        <f t="shared" si="27"/>
        <v>720000</v>
      </c>
      <c r="E95" s="123">
        <v>701966.4</v>
      </c>
      <c r="F95" s="123">
        <v>632163.4</v>
      </c>
      <c r="G95" s="121">
        <f t="shared" si="28"/>
        <v>18033.599999999977</v>
      </c>
      <c r="H95" s="124" t="s">
        <v>572</v>
      </c>
    </row>
    <row r="96" spans="1:8">
      <c r="A96" s="122" t="s">
        <v>447</v>
      </c>
      <c r="B96" s="121"/>
      <c r="C96" s="121"/>
      <c r="D96" s="121">
        <f t="shared" si="27"/>
        <v>0</v>
      </c>
      <c r="E96" s="121"/>
      <c r="F96" s="121"/>
      <c r="G96" s="121">
        <f t="shared" si="28"/>
        <v>0</v>
      </c>
      <c r="H96" s="124" t="s">
        <v>573</v>
      </c>
    </row>
    <row r="97" spans="1:8">
      <c r="A97" s="122" t="s">
        <v>449</v>
      </c>
      <c r="B97" s="123">
        <v>487389.09</v>
      </c>
      <c r="C97" s="123">
        <v>250000</v>
      </c>
      <c r="D97" s="121">
        <f t="shared" si="27"/>
        <v>737389.09000000008</v>
      </c>
      <c r="E97" s="123">
        <v>678556.72</v>
      </c>
      <c r="F97" s="123">
        <v>480056.72</v>
      </c>
      <c r="G97" s="121">
        <f t="shared" si="28"/>
        <v>58832.370000000112</v>
      </c>
      <c r="H97" s="124" t="s">
        <v>574</v>
      </c>
    </row>
    <row r="98" spans="1:8">
      <c r="A98" s="128" t="s">
        <v>451</v>
      </c>
      <c r="B98" s="121"/>
      <c r="C98" s="121"/>
      <c r="D98" s="121">
        <f t="shared" si="27"/>
        <v>0</v>
      </c>
      <c r="E98" s="121"/>
      <c r="F98" s="121"/>
      <c r="G98" s="121">
        <f t="shared" si="28"/>
        <v>0</v>
      </c>
      <c r="H98" s="124" t="s">
        <v>575</v>
      </c>
    </row>
    <row r="99" spans="1:8">
      <c r="A99" s="122" t="s">
        <v>453</v>
      </c>
      <c r="B99" s="123">
        <v>16070000</v>
      </c>
      <c r="C99" s="123">
        <v>4300000</v>
      </c>
      <c r="D99" s="121">
        <f t="shared" si="27"/>
        <v>20370000</v>
      </c>
      <c r="E99" s="123">
        <v>20291737.280000001</v>
      </c>
      <c r="F99" s="123">
        <v>19861123.210000001</v>
      </c>
      <c r="G99" s="121">
        <f t="shared" si="28"/>
        <v>78262.719999998808</v>
      </c>
      <c r="H99" s="124" t="s">
        <v>576</v>
      </c>
    </row>
    <row r="100" spans="1:8">
      <c r="A100" s="122" t="s">
        <v>455</v>
      </c>
      <c r="B100" s="123">
        <v>3000000</v>
      </c>
      <c r="C100" s="123">
        <v>896940.78</v>
      </c>
      <c r="D100" s="121">
        <f t="shared" si="27"/>
        <v>3896940.7800000003</v>
      </c>
      <c r="E100" s="123">
        <v>3834192.12</v>
      </c>
      <c r="F100" s="123">
        <v>2276056.6</v>
      </c>
      <c r="G100" s="121">
        <f t="shared" si="28"/>
        <v>62748.660000000149</v>
      </c>
      <c r="H100" s="124" t="s">
        <v>577</v>
      </c>
    </row>
    <row r="101" spans="1:8">
      <c r="A101" s="122" t="s">
        <v>457</v>
      </c>
      <c r="B101" s="123">
        <v>1500000</v>
      </c>
      <c r="C101" s="123">
        <v>630000</v>
      </c>
      <c r="D101" s="121">
        <f t="shared" si="27"/>
        <v>2130000</v>
      </c>
      <c r="E101" s="123">
        <v>2129903.36</v>
      </c>
      <c r="F101" s="123">
        <v>2129903.36</v>
      </c>
      <c r="G101" s="121">
        <f t="shared" si="28"/>
        <v>96.640000000130385</v>
      </c>
      <c r="H101" s="124" t="s">
        <v>578</v>
      </c>
    </row>
    <row r="102" spans="1:8">
      <c r="A102" s="122" t="s">
        <v>459</v>
      </c>
      <c r="B102" s="121"/>
      <c r="C102" s="121"/>
      <c r="D102" s="121">
        <f t="shared" si="27"/>
        <v>0</v>
      </c>
      <c r="E102" s="121"/>
      <c r="F102" s="121"/>
      <c r="G102" s="121">
        <f t="shared" si="28"/>
        <v>0</v>
      </c>
      <c r="H102" s="124" t="s">
        <v>579</v>
      </c>
    </row>
    <row r="103" spans="1:8">
      <c r="A103" s="120" t="s">
        <v>461</v>
      </c>
      <c r="B103" s="121">
        <f>SUM(B104:B112)</f>
        <v>30955266.34</v>
      </c>
      <c r="C103" s="121">
        <f t="shared" ref="C103:G103" si="29">SUM(C104:C112)</f>
        <v>26463117.990000002</v>
      </c>
      <c r="D103" s="121">
        <f t="shared" si="29"/>
        <v>57418384.329999998</v>
      </c>
      <c r="E103" s="121">
        <f t="shared" si="29"/>
        <v>45942963.479999997</v>
      </c>
      <c r="F103" s="121">
        <f t="shared" si="29"/>
        <v>38105050.079999998</v>
      </c>
      <c r="G103" s="121">
        <f t="shared" si="29"/>
        <v>11475420.850000001</v>
      </c>
    </row>
    <row r="104" spans="1:8">
      <c r="A104" s="122" t="s">
        <v>462</v>
      </c>
      <c r="B104" s="123">
        <v>8815000</v>
      </c>
      <c r="C104" s="123">
        <v>2818582.29</v>
      </c>
      <c r="D104" s="121">
        <f t="shared" ref="D104:D112" si="30">B104+C104</f>
        <v>11633582.289999999</v>
      </c>
      <c r="E104" s="123">
        <v>9180592.2699999996</v>
      </c>
      <c r="F104" s="123">
        <v>7567519.8899999997</v>
      </c>
      <c r="G104" s="121">
        <f t="shared" ref="G104:G112" si="31">D104-E104</f>
        <v>2452990.0199999996</v>
      </c>
      <c r="H104" s="124" t="s">
        <v>580</v>
      </c>
    </row>
    <row r="105" spans="1:8">
      <c r="A105" s="122" t="s">
        <v>464</v>
      </c>
      <c r="B105" s="123">
        <v>2210000</v>
      </c>
      <c r="C105" s="123">
        <v>1129200</v>
      </c>
      <c r="D105" s="121">
        <f t="shared" si="30"/>
        <v>3339200</v>
      </c>
      <c r="E105" s="123">
        <v>2499636.77</v>
      </c>
      <c r="F105" s="123">
        <v>2499636.77</v>
      </c>
      <c r="G105" s="121">
        <f t="shared" si="31"/>
        <v>839563.23</v>
      </c>
      <c r="H105" s="124" t="s">
        <v>581</v>
      </c>
    </row>
    <row r="106" spans="1:8">
      <c r="A106" s="122" t="s">
        <v>466</v>
      </c>
      <c r="B106" s="123">
        <v>3757279.79</v>
      </c>
      <c r="C106" s="123">
        <v>21755573.100000001</v>
      </c>
      <c r="D106" s="121">
        <f t="shared" si="30"/>
        <v>25512852.890000001</v>
      </c>
      <c r="E106" s="123">
        <v>17764691.27</v>
      </c>
      <c r="F106" s="123">
        <v>14585099.09</v>
      </c>
      <c r="G106" s="121">
        <f t="shared" si="31"/>
        <v>7748161.620000001</v>
      </c>
      <c r="H106" s="124" t="s">
        <v>582</v>
      </c>
    </row>
    <row r="107" spans="1:8">
      <c r="A107" s="122" t="s">
        <v>468</v>
      </c>
      <c r="B107" s="123">
        <v>400000</v>
      </c>
      <c r="C107" s="123">
        <v>0</v>
      </c>
      <c r="D107" s="121">
        <f t="shared" si="30"/>
        <v>400000</v>
      </c>
      <c r="E107" s="123">
        <v>399465.35</v>
      </c>
      <c r="F107" s="123">
        <v>54500.25</v>
      </c>
      <c r="G107" s="121">
        <f t="shared" si="31"/>
        <v>534.65000000002328</v>
      </c>
      <c r="H107" s="124" t="s">
        <v>583</v>
      </c>
    </row>
    <row r="108" spans="1:8">
      <c r="A108" s="122" t="s">
        <v>470</v>
      </c>
      <c r="B108" s="123">
        <v>1745510</v>
      </c>
      <c r="C108" s="123">
        <v>993000</v>
      </c>
      <c r="D108" s="121">
        <f t="shared" si="30"/>
        <v>2738510</v>
      </c>
      <c r="E108" s="123">
        <v>2711766.17</v>
      </c>
      <c r="F108" s="123">
        <v>1478806.46</v>
      </c>
      <c r="G108" s="121">
        <f t="shared" si="31"/>
        <v>26743.830000000075</v>
      </c>
      <c r="H108" s="124" t="s">
        <v>584</v>
      </c>
    </row>
    <row r="109" spans="1:8">
      <c r="A109" s="122" t="s">
        <v>472</v>
      </c>
      <c r="B109" s="123">
        <v>0</v>
      </c>
      <c r="C109" s="123">
        <v>0</v>
      </c>
      <c r="D109" s="121">
        <f t="shared" si="30"/>
        <v>0</v>
      </c>
      <c r="E109" s="123">
        <v>0</v>
      </c>
      <c r="F109" s="123">
        <v>0</v>
      </c>
      <c r="G109" s="121">
        <f t="shared" si="31"/>
        <v>0</v>
      </c>
      <c r="H109" s="124" t="s">
        <v>585</v>
      </c>
    </row>
    <row r="110" spans="1:8">
      <c r="A110" s="122" t="s">
        <v>474</v>
      </c>
      <c r="B110" s="121"/>
      <c r="C110" s="121"/>
      <c r="D110" s="121">
        <f t="shared" si="30"/>
        <v>0</v>
      </c>
      <c r="E110" s="121"/>
      <c r="F110" s="121"/>
      <c r="G110" s="121">
        <f t="shared" si="31"/>
        <v>0</v>
      </c>
      <c r="H110" s="124" t="s">
        <v>586</v>
      </c>
    </row>
    <row r="111" spans="1:8">
      <c r="A111" s="122" t="s">
        <v>476</v>
      </c>
      <c r="B111" s="123">
        <v>0</v>
      </c>
      <c r="C111" s="123">
        <v>1295000</v>
      </c>
      <c r="D111" s="121">
        <f t="shared" si="30"/>
        <v>1295000</v>
      </c>
      <c r="E111" s="123">
        <v>1211840.01</v>
      </c>
      <c r="F111" s="123">
        <v>0</v>
      </c>
      <c r="G111" s="121">
        <f t="shared" si="31"/>
        <v>83159.989999999991</v>
      </c>
      <c r="H111" s="124" t="s">
        <v>587</v>
      </c>
    </row>
    <row r="112" spans="1:8">
      <c r="A112" s="122" t="s">
        <v>478</v>
      </c>
      <c r="B112" s="123">
        <v>14027476.550000001</v>
      </c>
      <c r="C112" s="123">
        <v>-1528237.4</v>
      </c>
      <c r="D112" s="121">
        <f t="shared" si="30"/>
        <v>12499239.15</v>
      </c>
      <c r="E112" s="123">
        <v>12174971.640000001</v>
      </c>
      <c r="F112" s="123">
        <v>11919487.619999999</v>
      </c>
      <c r="G112" s="121">
        <f t="shared" si="31"/>
        <v>324267.50999999978</v>
      </c>
      <c r="H112" s="124" t="s">
        <v>588</v>
      </c>
    </row>
    <row r="113" spans="1:8">
      <c r="A113" s="120" t="s">
        <v>480</v>
      </c>
      <c r="B113" s="121">
        <f>SUM(B114:B122)</f>
        <v>8000000</v>
      </c>
      <c r="C113" s="121">
        <f t="shared" ref="C113:G113" si="32">SUM(C114:C122)</f>
        <v>17573434.32</v>
      </c>
      <c r="D113" s="121">
        <f t="shared" si="32"/>
        <v>25573434.32</v>
      </c>
      <c r="E113" s="121">
        <f t="shared" si="32"/>
        <v>19984394.920000002</v>
      </c>
      <c r="F113" s="121">
        <f t="shared" si="32"/>
        <v>19634834.920000002</v>
      </c>
      <c r="G113" s="121">
        <f t="shared" si="32"/>
        <v>5589039.4000000004</v>
      </c>
    </row>
    <row r="114" spans="1:8">
      <c r="A114" s="122" t="s">
        <v>481</v>
      </c>
      <c r="B114" s="121"/>
      <c r="C114" s="121"/>
      <c r="D114" s="121">
        <f t="shared" ref="D114:D122" si="33">B114+C114</f>
        <v>0</v>
      </c>
      <c r="E114" s="121"/>
      <c r="F114" s="121"/>
      <c r="G114" s="121">
        <f t="shared" ref="G114:G122" si="34">D114-E114</f>
        <v>0</v>
      </c>
      <c r="H114" s="124" t="s">
        <v>589</v>
      </c>
    </row>
    <row r="115" spans="1:8">
      <c r="A115" s="122" t="s">
        <v>483</v>
      </c>
      <c r="B115" s="123">
        <v>0</v>
      </c>
      <c r="C115" s="123">
        <v>8681824.4299999997</v>
      </c>
      <c r="D115" s="121">
        <f t="shared" si="33"/>
        <v>8681824.4299999997</v>
      </c>
      <c r="E115" s="123">
        <v>8681824.4299999997</v>
      </c>
      <c r="F115" s="123">
        <v>8681824.4299999997</v>
      </c>
      <c r="G115" s="121">
        <f t="shared" si="34"/>
        <v>0</v>
      </c>
      <c r="H115" s="124" t="s">
        <v>590</v>
      </c>
    </row>
    <row r="116" spans="1:8">
      <c r="A116" s="122" t="s">
        <v>485</v>
      </c>
      <c r="B116" s="121"/>
      <c r="C116" s="121"/>
      <c r="D116" s="121">
        <f t="shared" si="33"/>
        <v>0</v>
      </c>
      <c r="E116" s="121"/>
      <c r="F116" s="121"/>
      <c r="G116" s="121">
        <f t="shared" si="34"/>
        <v>0</v>
      </c>
      <c r="H116" s="124" t="s">
        <v>591</v>
      </c>
    </row>
    <row r="117" spans="1:8">
      <c r="A117" s="122" t="s">
        <v>487</v>
      </c>
      <c r="B117" s="123">
        <v>8000000</v>
      </c>
      <c r="C117" s="123">
        <v>8891609.8900000006</v>
      </c>
      <c r="D117" s="121">
        <f t="shared" si="33"/>
        <v>16891609.890000001</v>
      </c>
      <c r="E117" s="123">
        <v>11302570.49</v>
      </c>
      <c r="F117" s="123">
        <v>10953010.49</v>
      </c>
      <c r="G117" s="121">
        <f t="shared" si="34"/>
        <v>5589039.4000000004</v>
      </c>
      <c r="H117" s="124" t="s">
        <v>592</v>
      </c>
    </row>
    <row r="118" spans="1:8">
      <c r="A118" s="122" t="s">
        <v>489</v>
      </c>
      <c r="B118" s="121"/>
      <c r="C118" s="121"/>
      <c r="D118" s="121">
        <f t="shared" si="33"/>
        <v>0</v>
      </c>
      <c r="E118" s="121"/>
      <c r="F118" s="121"/>
      <c r="G118" s="121">
        <f t="shared" si="34"/>
        <v>0</v>
      </c>
      <c r="H118" s="124" t="s">
        <v>593</v>
      </c>
    </row>
    <row r="119" spans="1:8">
      <c r="A119" s="122" t="s">
        <v>491</v>
      </c>
      <c r="B119" s="121"/>
      <c r="C119" s="121"/>
      <c r="D119" s="121">
        <f t="shared" si="33"/>
        <v>0</v>
      </c>
      <c r="E119" s="121"/>
      <c r="F119" s="121"/>
      <c r="G119" s="121">
        <f t="shared" si="34"/>
        <v>0</v>
      </c>
      <c r="H119" s="124" t="s">
        <v>594</v>
      </c>
    </row>
    <row r="120" spans="1:8">
      <c r="A120" s="122" t="s">
        <v>493</v>
      </c>
      <c r="B120" s="121"/>
      <c r="C120" s="121"/>
      <c r="D120" s="121">
        <f t="shared" si="33"/>
        <v>0</v>
      </c>
      <c r="E120" s="121"/>
      <c r="F120" s="121"/>
      <c r="G120" s="121">
        <f t="shared" si="34"/>
        <v>0</v>
      </c>
      <c r="H120" s="129" t="s">
        <v>595</v>
      </c>
    </row>
    <row r="121" spans="1:8">
      <c r="A121" s="122" t="s">
        <v>495</v>
      </c>
      <c r="B121" s="121"/>
      <c r="C121" s="121"/>
      <c r="D121" s="121">
        <f t="shared" si="33"/>
        <v>0</v>
      </c>
      <c r="E121" s="121"/>
      <c r="F121" s="121"/>
      <c r="G121" s="121">
        <f t="shared" si="34"/>
        <v>0</v>
      </c>
      <c r="H121" s="129" t="s">
        <v>596</v>
      </c>
    </row>
    <row r="122" spans="1:8">
      <c r="A122" s="122" t="s">
        <v>497</v>
      </c>
      <c r="B122" s="121"/>
      <c r="C122" s="121"/>
      <c r="D122" s="121">
        <f t="shared" si="33"/>
        <v>0</v>
      </c>
      <c r="E122" s="121"/>
      <c r="F122" s="121"/>
      <c r="G122" s="121">
        <f t="shared" si="34"/>
        <v>0</v>
      </c>
      <c r="H122" s="124" t="s">
        <v>597</v>
      </c>
    </row>
    <row r="123" spans="1:8">
      <c r="A123" s="120" t="s">
        <v>499</v>
      </c>
      <c r="B123" s="121">
        <f>SUM(B124:B132)</f>
        <v>16500000</v>
      </c>
      <c r="C123" s="121">
        <f t="shared" ref="C123:G123" si="35">SUM(C124:C132)</f>
        <v>357696.58000000031</v>
      </c>
      <c r="D123" s="121">
        <f t="shared" si="35"/>
        <v>16857696.580000002</v>
      </c>
      <c r="E123" s="121">
        <f t="shared" si="35"/>
        <v>13370146.57</v>
      </c>
      <c r="F123" s="121">
        <f t="shared" si="35"/>
        <v>2786166.8</v>
      </c>
      <c r="G123" s="121">
        <f t="shared" si="35"/>
        <v>3487550.0100000007</v>
      </c>
    </row>
    <row r="124" spans="1:8">
      <c r="A124" s="122" t="s">
        <v>500</v>
      </c>
      <c r="B124" s="123">
        <v>0</v>
      </c>
      <c r="C124" s="123">
        <v>7983121.3600000003</v>
      </c>
      <c r="D124" s="121">
        <f t="shared" ref="D124:D132" si="36">B124+C124</f>
        <v>7983121.3600000003</v>
      </c>
      <c r="E124" s="123">
        <v>6497299.7699999996</v>
      </c>
      <c r="F124" s="123">
        <v>0</v>
      </c>
      <c r="G124" s="121">
        <f t="shared" ref="G124:G132" si="37">D124-E124</f>
        <v>1485821.5900000008</v>
      </c>
      <c r="H124" s="124" t="s">
        <v>598</v>
      </c>
    </row>
    <row r="125" spans="1:8">
      <c r="A125" s="122" t="s">
        <v>502</v>
      </c>
      <c r="B125" s="121"/>
      <c r="C125" s="121"/>
      <c r="D125" s="121">
        <f t="shared" si="36"/>
        <v>0</v>
      </c>
      <c r="E125" s="121"/>
      <c r="F125" s="121"/>
      <c r="G125" s="121">
        <f t="shared" si="37"/>
        <v>0</v>
      </c>
      <c r="H125" s="124" t="s">
        <v>599</v>
      </c>
    </row>
    <row r="126" spans="1:8">
      <c r="A126" s="122" t="s">
        <v>504</v>
      </c>
      <c r="B126" s="121"/>
      <c r="C126" s="121"/>
      <c r="D126" s="121">
        <f t="shared" si="36"/>
        <v>0</v>
      </c>
      <c r="E126" s="121"/>
      <c r="F126" s="121"/>
      <c r="G126" s="121">
        <f t="shared" si="37"/>
        <v>0</v>
      </c>
      <c r="H126" s="124" t="s">
        <v>600</v>
      </c>
    </row>
    <row r="127" spans="1:8">
      <c r="A127" s="122" t="s">
        <v>506</v>
      </c>
      <c r="B127" s="123">
        <v>8000000</v>
      </c>
      <c r="C127" s="123">
        <v>-1185591.58</v>
      </c>
      <c r="D127" s="121">
        <f t="shared" si="36"/>
        <v>6814408.4199999999</v>
      </c>
      <c r="E127" s="123">
        <v>6812680</v>
      </c>
      <c r="F127" s="123">
        <v>2726000</v>
      </c>
      <c r="G127" s="121">
        <f t="shared" si="37"/>
        <v>1728.4199999999255</v>
      </c>
      <c r="H127" s="124" t="s">
        <v>601</v>
      </c>
    </row>
    <row r="128" spans="1:8">
      <c r="A128" s="122" t="s">
        <v>508</v>
      </c>
      <c r="B128" s="123">
        <v>8000000</v>
      </c>
      <c r="C128" s="123">
        <v>-8000000</v>
      </c>
      <c r="D128" s="121">
        <f t="shared" si="36"/>
        <v>0</v>
      </c>
      <c r="E128" s="123">
        <v>0</v>
      </c>
      <c r="F128" s="123">
        <v>0</v>
      </c>
      <c r="G128" s="121">
        <f t="shared" si="37"/>
        <v>0</v>
      </c>
      <c r="H128" s="124" t="s">
        <v>602</v>
      </c>
    </row>
    <row r="129" spans="1:8">
      <c r="A129" s="122" t="s">
        <v>510</v>
      </c>
      <c r="B129" s="123">
        <v>500000</v>
      </c>
      <c r="C129" s="123">
        <v>-439833.2</v>
      </c>
      <c r="D129" s="121">
        <f t="shared" si="36"/>
        <v>60166.799999999988</v>
      </c>
      <c r="E129" s="123">
        <v>60166.8</v>
      </c>
      <c r="F129" s="123">
        <v>60166.8</v>
      </c>
      <c r="G129" s="121">
        <f t="shared" si="37"/>
        <v>0</v>
      </c>
      <c r="H129" s="124" t="s">
        <v>603</v>
      </c>
    </row>
    <row r="130" spans="1:8">
      <c r="A130" s="122" t="s">
        <v>512</v>
      </c>
      <c r="B130" s="121"/>
      <c r="C130" s="121"/>
      <c r="D130" s="121">
        <f t="shared" si="36"/>
        <v>0</v>
      </c>
      <c r="E130" s="121"/>
      <c r="F130" s="121"/>
      <c r="G130" s="121">
        <f t="shared" si="37"/>
        <v>0</v>
      </c>
      <c r="H130" s="124" t="s">
        <v>604</v>
      </c>
    </row>
    <row r="131" spans="1:8">
      <c r="A131" s="122" t="s">
        <v>514</v>
      </c>
      <c r="B131" s="123">
        <v>0</v>
      </c>
      <c r="C131" s="123">
        <v>2000000</v>
      </c>
      <c r="D131" s="121">
        <f t="shared" si="36"/>
        <v>2000000</v>
      </c>
      <c r="E131" s="123">
        <v>0</v>
      </c>
      <c r="F131" s="123">
        <v>0</v>
      </c>
      <c r="G131" s="121">
        <f t="shared" si="37"/>
        <v>2000000</v>
      </c>
      <c r="H131" s="124" t="s">
        <v>605</v>
      </c>
    </row>
    <row r="132" spans="1:8">
      <c r="A132" s="122" t="s">
        <v>516</v>
      </c>
      <c r="B132" s="121"/>
      <c r="C132" s="121"/>
      <c r="D132" s="121">
        <f t="shared" si="36"/>
        <v>0</v>
      </c>
      <c r="E132" s="121"/>
      <c r="F132" s="121"/>
      <c r="G132" s="121">
        <f t="shared" si="37"/>
        <v>0</v>
      </c>
      <c r="H132" s="124" t="s">
        <v>606</v>
      </c>
    </row>
    <row r="133" spans="1:8">
      <c r="A133" s="120" t="s">
        <v>518</v>
      </c>
      <c r="B133" s="121">
        <f>SUM(B134:B136)</f>
        <v>71163560.340000004</v>
      </c>
      <c r="C133" s="121">
        <f t="shared" ref="C133:G133" si="38">SUM(C134:C136)</f>
        <v>162531017.66</v>
      </c>
      <c r="D133" s="121">
        <f t="shared" si="38"/>
        <v>233694578</v>
      </c>
      <c r="E133" s="121">
        <f t="shared" si="38"/>
        <v>114135475.20999999</v>
      </c>
      <c r="F133" s="121">
        <f t="shared" si="38"/>
        <v>109473169.95999999</v>
      </c>
      <c r="G133" s="121">
        <f t="shared" si="38"/>
        <v>119559102.78999999</v>
      </c>
    </row>
    <row r="134" spans="1:8">
      <c r="A134" s="122" t="s">
        <v>519</v>
      </c>
      <c r="B134" s="123">
        <v>71163560.340000004</v>
      </c>
      <c r="C134" s="123">
        <v>148308864.69999999</v>
      </c>
      <c r="D134" s="121">
        <f t="shared" ref="D134:D157" si="39">B134+C134</f>
        <v>219472425.03999999</v>
      </c>
      <c r="E134" s="123">
        <v>104363554.23999999</v>
      </c>
      <c r="F134" s="123">
        <v>99801969.239999995</v>
      </c>
      <c r="G134" s="121">
        <f t="shared" ref="G134:G136" si="40">D134-E134</f>
        <v>115108870.8</v>
      </c>
      <c r="H134" s="124" t="s">
        <v>607</v>
      </c>
    </row>
    <row r="135" spans="1:8">
      <c r="A135" s="122" t="s">
        <v>521</v>
      </c>
      <c r="B135" s="123">
        <v>0</v>
      </c>
      <c r="C135" s="123">
        <v>14222152.960000001</v>
      </c>
      <c r="D135" s="121">
        <f t="shared" si="39"/>
        <v>14222152.960000001</v>
      </c>
      <c r="E135" s="123">
        <v>9771920.9700000007</v>
      </c>
      <c r="F135" s="123">
        <v>9671200.7200000007</v>
      </c>
      <c r="G135" s="121">
        <f t="shared" si="40"/>
        <v>4450231.99</v>
      </c>
      <c r="H135" s="124" t="s">
        <v>608</v>
      </c>
    </row>
    <row r="136" spans="1:8">
      <c r="A136" s="122" t="s">
        <v>523</v>
      </c>
      <c r="B136" s="121"/>
      <c r="C136" s="121"/>
      <c r="D136" s="121">
        <f t="shared" si="39"/>
        <v>0</v>
      </c>
      <c r="E136" s="121"/>
      <c r="F136" s="121"/>
      <c r="G136" s="121">
        <f t="shared" si="40"/>
        <v>0</v>
      </c>
      <c r="H136" s="124" t="s">
        <v>609</v>
      </c>
    </row>
    <row r="137" spans="1:8">
      <c r="A137" s="120" t="s">
        <v>525</v>
      </c>
      <c r="B137" s="121">
        <f>SUM(B138:B142,B144:B145)</f>
        <v>12778486.529999999</v>
      </c>
      <c r="C137" s="121">
        <f t="shared" ref="C137:G137" si="41">SUM(C138:C142,C144:C145)</f>
        <v>-12280375.289999999</v>
      </c>
      <c r="D137" s="121">
        <f t="shared" si="41"/>
        <v>498111.24000000022</v>
      </c>
      <c r="E137" s="121">
        <f t="shared" si="41"/>
        <v>0</v>
      </c>
      <c r="F137" s="121">
        <f t="shared" si="41"/>
        <v>0</v>
      </c>
      <c r="G137" s="121">
        <f t="shared" si="41"/>
        <v>498111.24000000022</v>
      </c>
    </row>
    <row r="138" spans="1:8">
      <c r="A138" s="122" t="s">
        <v>526</v>
      </c>
      <c r="B138" s="121"/>
      <c r="C138" s="121"/>
      <c r="D138" s="121">
        <f t="shared" si="39"/>
        <v>0</v>
      </c>
      <c r="E138" s="121"/>
      <c r="F138" s="121"/>
      <c r="G138" s="121">
        <f t="shared" ref="G138:G145" si="42">D138-E138</f>
        <v>0</v>
      </c>
      <c r="H138" s="124" t="s">
        <v>610</v>
      </c>
    </row>
    <row r="139" spans="1:8">
      <c r="A139" s="122" t="s">
        <v>528</v>
      </c>
      <c r="B139" s="121"/>
      <c r="C139" s="121"/>
      <c r="D139" s="121">
        <f t="shared" si="39"/>
        <v>0</v>
      </c>
      <c r="E139" s="121"/>
      <c r="F139" s="121"/>
      <c r="G139" s="121">
        <f t="shared" si="42"/>
        <v>0</v>
      </c>
      <c r="H139" s="124" t="s">
        <v>611</v>
      </c>
    </row>
    <row r="140" spans="1:8">
      <c r="A140" s="122" t="s">
        <v>530</v>
      </c>
      <c r="B140" s="121"/>
      <c r="C140" s="121"/>
      <c r="D140" s="121">
        <f t="shared" si="39"/>
        <v>0</v>
      </c>
      <c r="E140" s="121"/>
      <c r="F140" s="121"/>
      <c r="G140" s="121">
        <f t="shared" si="42"/>
        <v>0</v>
      </c>
      <c r="H140" s="124" t="s">
        <v>612</v>
      </c>
    </row>
    <row r="141" spans="1:8">
      <c r="A141" s="122" t="s">
        <v>532</v>
      </c>
      <c r="B141" s="121"/>
      <c r="C141" s="121"/>
      <c r="D141" s="121">
        <f t="shared" si="39"/>
        <v>0</v>
      </c>
      <c r="E141" s="121"/>
      <c r="F141" s="121"/>
      <c r="G141" s="121">
        <f t="shared" si="42"/>
        <v>0</v>
      </c>
      <c r="H141" s="124" t="s">
        <v>613</v>
      </c>
    </row>
    <row r="142" spans="1:8">
      <c r="A142" s="122" t="s">
        <v>534</v>
      </c>
      <c r="B142" s="121"/>
      <c r="C142" s="121"/>
      <c r="D142" s="121">
        <f t="shared" si="39"/>
        <v>0</v>
      </c>
      <c r="E142" s="121"/>
      <c r="F142" s="121"/>
      <c r="G142" s="121">
        <f t="shared" si="42"/>
        <v>0</v>
      </c>
      <c r="H142" s="124" t="s">
        <v>614</v>
      </c>
    </row>
    <row r="143" spans="1:8">
      <c r="A143" s="122" t="s">
        <v>536</v>
      </c>
      <c r="B143" s="121"/>
      <c r="C143" s="121"/>
      <c r="D143" s="121">
        <f t="shared" si="39"/>
        <v>0</v>
      </c>
      <c r="E143" s="121"/>
      <c r="F143" s="121"/>
      <c r="G143" s="121">
        <f t="shared" si="42"/>
        <v>0</v>
      </c>
      <c r="H143" s="124"/>
    </row>
    <row r="144" spans="1:8">
      <c r="A144" s="122" t="s">
        <v>537</v>
      </c>
      <c r="B144" s="121"/>
      <c r="C144" s="121"/>
      <c r="D144" s="121">
        <f t="shared" si="39"/>
        <v>0</v>
      </c>
      <c r="E144" s="121"/>
      <c r="F144" s="121"/>
      <c r="G144" s="121">
        <f t="shared" si="42"/>
        <v>0</v>
      </c>
      <c r="H144" s="124" t="s">
        <v>615</v>
      </c>
    </row>
    <row r="145" spans="1:8">
      <c r="A145" s="122" t="s">
        <v>539</v>
      </c>
      <c r="B145" s="123">
        <v>12778486.529999999</v>
      </c>
      <c r="C145" s="123">
        <v>-12280375.289999999</v>
      </c>
      <c r="D145" s="121">
        <f t="shared" si="39"/>
        <v>498111.24000000022</v>
      </c>
      <c r="E145" s="123">
        <v>0</v>
      </c>
      <c r="F145" s="123">
        <v>0</v>
      </c>
      <c r="G145" s="121">
        <f t="shared" si="42"/>
        <v>498111.24000000022</v>
      </c>
      <c r="H145" s="124" t="s">
        <v>616</v>
      </c>
    </row>
    <row r="146" spans="1:8">
      <c r="A146" s="120" t="s">
        <v>541</v>
      </c>
      <c r="B146" s="121">
        <f>SUM(B147:B149)</f>
        <v>0</v>
      </c>
      <c r="C146" s="121">
        <f t="shared" ref="C146:G146" si="43">SUM(C147:C149)</f>
        <v>0</v>
      </c>
      <c r="D146" s="121">
        <f t="shared" si="43"/>
        <v>0</v>
      </c>
      <c r="E146" s="121">
        <f t="shared" si="43"/>
        <v>0</v>
      </c>
      <c r="F146" s="121">
        <f t="shared" si="43"/>
        <v>0</v>
      </c>
      <c r="G146" s="121">
        <f t="shared" si="43"/>
        <v>0</v>
      </c>
    </row>
    <row r="147" spans="1:8">
      <c r="A147" s="122" t="s">
        <v>542</v>
      </c>
      <c r="B147" s="121"/>
      <c r="C147" s="121"/>
      <c r="D147" s="121">
        <f t="shared" si="39"/>
        <v>0</v>
      </c>
      <c r="E147" s="121"/>
      <c r="F147" s="121"/>
      <c r="G147" s="121">
        <f t="shared" ref="G147:G149" si="44">D147-E147</f>
        <v>0</v>
      </c>
      <c r="H147" s="124" t="s">
        <v>617</v>
      </c>
    </row>
    <row r="148" spans="1:8">
      <c r="A148" s="122" t="s">
        <v>544</v>
      </c>
      <c r="B148" s="121"/>
      <c r="C148" s="121"/>
      <c r="D148" s="121">
        <f t="shared" si="39"/>
        <v>0</v>
      </c>
      <c r="E148" s="121"/>
      <c r="F148" s="121"/>
      <c r="G148" s="121">
        <f t="shared" si="44"/>
        <v>0</v>
      </c>
      <c r="H148" s="124" t="s">
        <v>618</v>
      </c>
    </row>
    <row r="149" spans="1:8">
      <c r="A149" s="122" t="s">
        <v>546</v>
      </c>
      <c r="B149" s="121"/>
      <c r="C149" s="121"/>
      <c r="D149" s="121">
        <f t="shared" si="39"/>
        <v>0</v>
      </c>
      <c r="E149" s="121"/>
      <c r="F149" s="121"/>
      <c r="G149" s="121">
        <f t="shared" si="44"/>
        <v>0</v>
      </c>
      <c r="H149" s="124" t="s">
        <v>619</v>
      </c>
    </row>
    <row r="150" spans="1:8">
      <c r="A150" s="120" t="s">
        <v>548</v>
      </c>
      <c r="B150" s="121">
        <f>SUM(B151:B157)</f>
        <v>13752196.469999999</v>
      </c>
      <c r="C150" s="121">
        <f t="shared" ref="C150:G150" si="45">SUM(C151:C157)</f>
        <v>0</v>
      </c>
      <c r="D150" s="121">
        <f t="shared" si="45"/>
        <v>13752196.469999999</v>
      </c>
      <c r="E150" s="121">
        <f t="shared" si="45"/>
        <v>9736645.5300000012</v>
      </c>
      <c r="F150" s="121">
        <f t="shared" si="45"/>
        <v>9736645.5300000012</v>
      </c>
      <c r="G150" s="121">
        <f t="shared" si="45"/>
        <v>4015550.9399999995</v>
      </c>
    </row>
    <row r="151" spans="1:8">
      <c r="A151" s="122" t="s">
        <v>549</v>
      </c>
      <c r="B151" s="123">
        <v>8268301.0099999998</v>
      </c>
      <c r="C151" s="123">
        <v>0</v>
      </c>
      <c r="D151" s="121">
        <f t="shared" si="39"/>
        <v>8268301.0099999998</v>
      </c>
      <c r="E151" s="123">
        <v>6950082.4400000004</v>
      </c>
      <c r="F151" s="123">
        <v>6950082.4400000004</v>
      </c>
      <c r="G151" s="121">
        <f t="shared" ref="G151:G157" si="46">D151-E151</f>
        <v>1318218.5699999994</v>
      </c>
      <c r="H151" s="124" t="s">
        <v>620</v>
      </c>
    </row>
    <row r="152" spans="1:8">
      <c r="A152" s="122" t="s">
        <v>551</v>
      </c>
      <c r="B152" s="123">
        <v>5483895.46</v>
      </c>
      <c r="C152" s="123">
        <v>0</v>
      </c>
      <c r="D152" s="121">
        <f t="shared" si="39"/>
        <v>5483895.46</v>
      </c>
      <c r="E152" s="123">
        <v>2786563.09</v>
      </c>
      <c r="F152" s="123">
        <v>2786563.09</v>
      </c>
      <c r="G152" s="121">
        <f t="shared" si="46"/>
        <v>2697332.37</v>
      </c>
      <c r="H152" s="124" t="s">
        <v>621</v>
      </c>
    </row>
    <row r="153" spans="1:8">
      <c r="A153" s="122" t="s">
        <v>553</v>
      </c>
      <c r="B153" s="121"/>
      <c r="C153" s="121"/>
      <c r="D153" s="121">
        <f t="shared" si="39"/>
        <v>0</v>
      </c>
      <c r="E153" s="121"/>
      <c r="F153" s="121"/>
      <c r="G153" s="121">
        <f t="shared" si="46"/>
        <v>0</v>
      </c>
      <c r="H153" s="124" t="s">
        <v>622</v>
      </c>
    </row>
    <row r="154" spans="1:8">
      <c r="A154" s="128" t="s">
        <v>555</v>
      </c>
      <c r="B154" s="121"/>
      <c r="C154" s="121"/>
      <c r="D154" s="121">
        <f t="shared" si="39"/>
        <v>0</v>
      </c>
      <c r="E154" s="121"/>
      <c r="F154" s="121"/>
      <c r="G154" s="121">
        <f t="shared" si="46"/>
        <v>0</v>
      </c>
      <c r="H154" s="124" t="s">
        <v>623</v>
      </c>
    </row>
    <row r="155" spans="1:8">
      <c r="A155" s="122" t="s">
        <v>557</v>
      </c>
      <c r="B155" s="121"/>
      <c r="C155" s="121"/>
      <c r="D155" s="121">
        <f t="shared" si="39"/>
        <v>0</v>
      </c>
      <c r="E155" s="121"/>
      <c r="F155" s="121"/>
      <c r="G155" s="121">
        <f t="shared" si="46"/>
        <v>0</v>
      </c>
      <c r="H155" s="124" t="s">
        <v>624</v>
      </c>
    </row>
    <row r="156" spans="1:8">
      <c r="A156" s="122" t="s">
        <v>559</v>
      </c>
      <c r="B156" s="121"/>
      <c r="C156" s="121"/>
      <c r="D156" s="121">
        <f t="shared" si="39"/>
        <v>0</v>
      </c>
      <c r="E156" s="121"/>
      <c r="F156" s="121"/>
      <c r="G156" s="121">
        <f t="shared" si="46"/>
        <v>0</v>
      </c>
      <c r="H156" s="124" t="s">
        <v>625</v>
      </c>
    </row>
    <row r="157" spans="1:8">
      <c r="A157" s="122" t="s">
        <v>561</v>
      </c>
      <c r="B157" s="121"/>
      <c r="C157" s="121"/>
      <c r="D157" s="121">
        <f t="shared" si="39"/>
        <v>0</v>
      </c>
      <c r="E157" s="121"/>
      <c r="F157" s="121"/>
      <c r="G157" s="121">
        <f t="shared" si="46"/>
        <v>0</v>
      </c>
      <c r="H157" s="124" t="s">
        <v>626</v>
      </c>
    </row>
    <row r="158" spans="1:8">
      <c r="A158" s="130"/>
      <c r="B158" s="126"/>
      <c r="C158" s="126"/>
      <c r="D158" s="126"/>
      <c r="E158" s="126"/>
      <c r="F158" s="126"/>
      <c r="G158" s="126"/>
    </row>
    <row r="159" spans="1:8">
      <c r="A159" s="131" t="s">
        <v>627</v>
      </c>
      <c r="B159" s="119">
        <f>B9+B84</f>
        <v>810993601.84000003</v>
      </c>
      <c r="C159" s="119">
        <f t="shared" ref="C159:G159" si="47">C9+C84</f>
        <v>246425195.01999998</v>
      </c>
      <c r="D159" s="119">
        <f t="shared" si="47"/>
        <v>1057418796.86</v>
      </c>
      <c r="E159" s="119">
        <f t="shared" si="47"/>
        <v>766031100.68999994</v>
      </c>
      <c r="F159" s="119">
        <f t="shared" si="47"/>
        <v>722696180.81000006</v>
      </c>
      <c r="G159" s="119">
        <f t="shared" si="47"/>
        <v>291387696.17000002</v>
      </c>
    </row>
    <row r="160" spans="1:8">
      <c r="A160" s="132"/>
      <c r="B160" s="133"/>
      <c r="C160" s="133"/>
      <c r="D160" s="133"/>
      <c r="E160" s="133"/>
      <c r="F160" s="133"/>
      <c r="G160" s="133"/>
    </row>
    <row r="161" spans="1:3">
      <c r="A161" s="134"/>
    </row>
    <row r="169" spans="1:3">
      <c r="A169" s="135" t="s">
        <v>234</v>
      </c>
      <c r="B169" s="136" t="s">
        <v>235</v>
      </c>
      <c r="C169" s="136"/>
    </row>
    <row r="170" spans="1:3">
      <c r="A170" s="135" t="s">
        <v>236</v>
      </c>
      <c r="B170" s="137" t="s">
        <v>237</v>
      </c>
      <c r="C170" s="137"/>
    </row>
  </sheetData>
  <mergeCells count="11">
    <mergeCell ref="A7:A8"/>
    <mergeCell ref="B7:F7"/>
    <mergeCell ref="G7:G8"/>
    <mergeCell ref="B169:C169"/>
    <mergeCell ref="B170:C170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G41"/>
  <sheetViews>
    <sheetView workbookViewId="0">
      <selection sqref="A1:XFD1048576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12" t="s">
        <v>628</v>
      </c>
      <c r="B1" s="112"/>
      <c r="C1" s="112"/>
      <c r="D1" s="112"/>
      <c r="E1" s="112"/>
      <c r="F1" s="112"/>
      <c r="G1" s="112"/>
    </row>
    <row r="2" spans="1:7">
      <c r="A2" s="8" t="s">
        <v>239</v>
      </c>
      <c r="B2" s="9"/>
      <c r="C2" s="9"/>
      <c r="D2" s="9"/>
      <c r="E2" s="9"/>
      <c r="F2" s="9"/>
      <c r="G2" s="10"/>
    </row>
    <row r="3" spans="1:7">
      <c r="A3" s="11" t="s">
        <v>418</v>
      </c>
      <c r="B3" s="12"/>
      <c r="C3" s="12"/>
      <c r="D3" s="12"/>
      <c r="E3" s="12"/>
      <c r="F3" s="12"/>
      <c r="G3" s="13"/>
    </row>
    <row r="4" spans="1:7">
      <c r="A4" s="11" t="s">
        <v>629</v>
      </c>
      <c r="B4" s="12"/>
      <c r="C4" s="12"/>
      <c r="D4" s="12"/>
      <c r="E4" s="12"/>
      <c r="F4" s="12"/>
      <c r="G4" s="13"/>
    </row>
    <row r="5" spans="1:7">
      <c r="A5" s="14" t="s">
        <v>284</v>
      </c>
      <c r="B5" s="15"/>
      <c r="C5" s="15"/>
      <c r="D5" s="15"/>
      <c r="E5" s="15"/>
      <c r="F5" s="15"/>
      <c r="G5" s="16"/>
    </row>
    <row r="6" spans="1:7">
      <c r="A6" s="17" t="s">
        <v>242</v>
      </c>
      <c r="B6" s="18"/>
      <c r="C6" s="18"/>
      <c r="D6" s="18"/>
      <c r="E6" s="18"/>
      <c r="F6" s="18"/>
      <c r="G6" s="19"/>
    </row>
    <row r="7" spans="1:7">
      <c r="A7" s="96" t="s">
        <v>309</v>
      </c>
      <c r="B7" s="138" t="s">
        <v>420</v>
      </c>
      <c r="C7" s="138"/>
      <c r="D7" s="138"/>
      <c r="E7" s="138"/>
      <c r="F7" s="138"/>
      <c r="G7" s="139" t="s">
        <v>421</v>
      </c>
    </row>
    <row r="8" spans="1:7" ht="30">
      <c r="A8" s="98"/>
      <c r="B8" s="140" t="s">
        <v>422</v>
      </c>
      <c r="C8" s="141" t="s">
        <v>352</v>
      </c>
      <c r="D8" s="140" t="s">
        <v>353</v>
      </c>
      <c r="E8" s="140" t="s">
        <v>8</v>
      </c>
      <c r="F8" s="140" t="s">
        <v>9</v>
      </c>
      <c r="G8" s="142"/>
    </row>
    <row r="9" spans="1:7">
      <c r="A9" s="100" t="s">
        <v>630</v>
      </c>
      <c r="B9" s="143">
        <f>SUM(B10:B18)</f>
        <v>557546648.26999998</v>
      </c>
      <c r="C9" s="143">
        <f t="shared" ref="C9:G9" si="0">SUM(C10:C18)</f>
        <v>104809900.72999999</v>
      </c>
      <c r="D9" s="143">
        <f t="shared" si="0"/>
        <v>662356549</v>
      </c>
      <c r="E9" s="143">
        <f t="shared" si="0"/>
        <v>516635702.10000002</v>
      </c>
      <c r="F9" s="143">
        <f t="shared" si="0"/>
        <v>499538476.78000003</v>
      </c>
      <c r="G9" s="143">
        <f t="shared" si="0"/>
        <v>145720846.90000001</v>
      </c>
    </row>
    <row r="10" spans="1:7">
      <c r="A10" s="144">
        <v>3111</v>
      </c>
      <c r="B10" s="81">
        <v>514845524.92000002</v>
      </c>
      <c r="C10" s="81">
        <v>0</v>
      </c>
      <c r="D10" s="59">
        <f>B10+C10</f>
        <v>514845524.92000002</v>
      </c>
      <c r="E10" s="81">
        <v>481416403.18000001</v>
      </c>
      <c r="F10" s="81">
        <v>464319177.86000001</v>
      </c>
      <c r="G10" s="59">
        <f>D10-E10</f>
        <v>33429121.74000001</v>
      </c>
    </row>
    <row r="11" spans="1:7">
      <c r="A11" s="144">
        <v>3112</v>
      </c>
      <c r="B11" s="81">
        <v>42701123.350000001</v>
      </c>
      <c r="C11" s="81">
        <v>0</v>
      </c>
      <c r="D11" s="59">
        <f t="shared" ref="D11:D17" si="1">B11+C11</f>
        <v>42701123.350000001</v>
      </c>
      <c r="E11" s="81">
        <v>35219298.920000002</v>
      </c>
      <c r="F11" s="81">
        <v>35219298.920000002</v>
      </c>
      <c r="G11" s="59">
        <f t="shared" ref="G11:G17" si="2">D11-E11</f>
        <v>7481824.4299999997</v>
      </c>
    </row>
    <row r="12" spans="1:7">
      <c r="A12" s="144">
        <v>3111</v>
      </c>
      <c r="B12" s="81">
        <v>0</v>
      </c>
      <c r="C12" s="81">
        <v>112291725.16</v>
      </c>
      <c r="D12" s="59">
        <f t="shared" si="1"/>
        <v>112291725.16</v>
      </c>
      <c r="E12" s="81">
        <v>0</v>
      </c>
      <c r="F12" s="81">
        <v>0</v>
      </c>
      <c r="G12" s="59">
        <f t="shared" si="2"/>
        <v>112291725.16</v>
      </c>
    </row>
    <row r="13" spans="1:7">
      <c r="A13" s="144">
        <v>3112</v>
      </c>
      <c r="B13" s="81">
        <v>0</v>
      </c>
      <c r="C13" s="81">
        <v>-7481824.4299999997</v>
      </c>
      <c r="D13" s="59">
        <f t="shared" si="1"/>
        <v>-7481824.4299999997</v>
      </c>
      <c r="E13" s="81">
        <v>0</v>
      </c>
      <c r="F13" s="81">
        <v>0</v>
      </c>
      <c r="G13" s="59">
        <f t="shared" si="2"/>
        <v>-7481824.4299999997</v>
      </c>
    </row>
    <row r="14" spans="1:7">
      <c r="A14" s="145" t="s">
        <v>631</v>
      </c>
      <c r="B14" s="59"/>
      <c r="C14" s="59"/>
      <c r="D14" s="59">
        <f t="shared" si="1"/>
        <v>0</v>
      </c>
      <c r="E14" s="59"/>
      <c r="F14" s="59"/>
      <c r="G14" s="59">
        <f t="shared" si="2"/>
        <v>0</v>
      </c>
    </row>
    <row r="15" spans="1:7">
      <c r="A15" s="145" t="s">
        <v>632</v>
      </c>
      <c r="B15" s="59"/>
      <c r="C15" s="59"/>
      <c r="D15" s="59">
        <f t="shared" si="1"/>
        <v>0</v>
      </c>
      <c r="E15" s="59"/>
      <c r="F15" s="59"/>
      <c r="G15" s="59">
        <f t="shared" si="2"/>
        <v>0</v>
      </c>
    </row>
    <row r="16" spans="1:7">
      <c r="A16" s="145" t="s">
        <v>633</v>
      </c>
      <c r="B16" s="59"/>
      <c r="C16" s="59"/>
      <c r="D16" s="59">
        <f t="shared" si="1"/>
        <v>0</v>
      </c>
      <c r="E16" s="59"/>
      <c r="F16" s="59"/>
      <c r="G16" s="59">
        <f t="shared" si="2"/>
        <v>0</v>
      </c>
    </row>
    <row r="17" spans="1:7">
      <c r="A17" s="145" t="s">
        <v>634</v>
      </c>
      <c r="B17" s="59"/>
      <c r="C17" s="59"/>
      <c r="D17" s="59">
        <f t="shared" si="1"/>
        <v>0</v>
      </c>
      <c r="E17" s="59"/>
      <c r="F17" s="59"/>
      <c r="G17" s="59">
        <f t="shared" si="2"/>
        <v>0</v>
      </c>
    </row>
    <row r="18" spans="1:7">
      <c r="A18" s="38" t="s">
        <v>266</v>
      </c>
      <c r="B18" s="62"/>
      <c r="C18" s="62"/>
      <c r="D18" s="62"/>
      <c r="E18" s="62"/>
      <c r="F18" s="62"/>
      <c r="G18" s="62"/>
    </row>
    <row r="19" spans="1:7">
      <c r="A19" s="67" t="s">
        <v>635</v>
      </c>
      <c r="B19" s="56">
        <f>SUM(B20:B28)</f>
        <v>253446953.56999999</v>
      </c>
      <c r="C19" s="56">
        <f t="shared" ref="C19:G19" si="3">SUM(C20:C28)</f>
        <v>141615294.28999999</v>
      </c>
      <c r="D19" s="56">
        <f t="shared" si="3"/>
        <v>395062247.86000001</v>
      </c>
      <c r="E19" s="56">
        <f t="shared" si="3"/>
        <v>249395398.59</v>
      </c>
      <c r="F19" s="56">
        <f t="shared" si="3"/>
        <v>13407560.67</v>
      </c>
      <c r="G19" s="56">
        <f t="shared" si="3"/>
        <v>145666849.27000001</v>
      </c>
    </row>
    <row r="20" spans="1:7">
      <c r="A20" s="144">
        <v>3111</v>
      </c>
      <c r="B20" s="81">
        <v>253446953.56999999</v>
      </c>
      <c r="C20" s="81">
        <v>132933469.86</v>
      </c>
      <c r="D20" s="59">
        <f t="shared" ref="D20:D28" si="4">B20+C20</f>
        <v>386380423.43000001</v>
      </c>
      <c r="E20" s="81">
        <v>240713574.16</v>
      </c>
      <c r="F20" s="81">
        <v>4725736.24</v>
      </c>
      <c r="G20" s="59">
        <f t="shared" ref="G20:G28" si="5">D20-E20</f>
        <v>145666849.27000001</v>
      </c>
    </row>
    <row r="21" spans="1:7">
      <c r="A21" s="144">
        <v>3112</v>
      </c>
      <c r="B21" s="81">
        <v>0</v>
      </c>
      <c r="C21" s="81">
        <v>8681824.4299999997</v>
      </c>
      <c r="D21" s="59">
        <f t="shared" si="4"/>
        <v>8681824.4299999997</v>
      </c>
      <c r="E21" s="81">
        <v>8681824.4299999997</v>
      </c>
      <c r="F21" s="81">
        <v>8681824.4299999997</v>
      </c>
      <c r="G21" s="59">
        <f t="shared" si="5"/>
        <v>0</v>
      </c>
    </row>
    <row r="22" spans="1:7">
      <c r="A22" s="145" t="s">
        <v>636</v>
      </c>
      <c r="B22" s="59"/>
      <c r="C22" s="59"/>
      <c r="D22" s="59">
        <f t="shared" si="4"/>
        <v>0</v>
      </c>
      <c r="E22" s="59"/>
      <c r="F22" s="59"/>
      <c r="G22" s="59">
        <f t="shared" si="5"/>
        <v>0</v>
      </c>
    </row>
    <row r="23" spans="1:7">
      <c r="A23" s="145" t="s">
        <v>637</v>
      </c>
      <c r="B23" s="59"/>
      <c r="C23" s="59"/>
      <c r="D23" s="59">
        <f t="shared" si="4"/>
        <v>0</v>
      </c>
      <c r="E23" s="59"/>
      <c r="F23" s="59"/>
      <c r="G23" s="59">
        <f t="shared" si="5"/>
        <v>0</v>
      </c>
    </row>
    <row r="24" spans="1:7">
      <c r="A24" s="145" t="s">
        <v>631</v>
      </c>
      <c r="B24" s="59"/>
      <c r="C24" s="59"/>
      <c r="D24" s="59">
        <f t="shared" si="4"/>
        <v>0</v>
      </c>
      <c r="E24" s="59"/>
      <c r="F24" s="59"/>
      <c r="G24" s="59">
        <f t="shared" si="5"/>
        <v>0</v>
      </c>
    </row>
    <row r="25" spans="1:7">
      <c r="A25" s="145" t="s">
        <v>632</v>
      </c>
      <c r="B25" s="59"/>
      <c r="C25" s="59"/>
      <c r="D25" s="59">
        <f t="shared" si="4"/>
        <v>0</v>
      </c>
      <c r="E25" s="59"/>
      <c r="F25" s="59"/>
      <c r="G25" s="59">
        <f t="shared" si="5"/>
        <v>0</v>
      </c>
    </row>
    <row r="26" spans="1:7">
      <c r="A26" s="145" t="s">
        <v>633</v>
      </c>
      <c r="B26" s="59"/>
      <c r="C26" s="59"/>
      <c r="D26" s="59">
        <f t="shared" si="4"/>
        <v>0</v>
      </c>
      <c r="E26" s="59"/>
      <c r="F26" s="59"/>
      <c r="G26" s="59">
        <f t="shared" si="5"/>
        <v>0</v>
      </c>
    </row>
    <row r="27" spans="1:7">
      <c r="A27" s="145" t="s">
        <v>634</v>
      </c>
      <c r="B27" s="59"/>
      <c r="C27" s="59"/>
      <c r="D27" s="59">
        <f t="shared" si="4"/>
        <v>0</v>
      </c>
      <c r="E27" s="59"/>
      <c r="F27" s="59"/>
      <c r="G27" s="59">
        <f t="shared" si="5"/>
        <v>0</v>
      </c>
    </row>
    <row r="28" spans="1:7">
      <c r="A28" s="38" t="s">
        <v>266</v>
      </c>
      <c r="B28" s="62"/>
      <c r="C28" s="62"/>
      <c r="D28" s="59">
        <f t="shared" si="4"/>
        <v>0</v>
      </c>
      <c r="E28" s="59"/>
      <c r="F28" s="59"/>
      <c r="G28" s="59">
        <f t="shared" si="5"/>
        <v>0</v>
      </c>
    </row>
    <row r="29" spans="1:7">
      <c r="A29" s="67" t="s">
        <v>627</v>
      </c>
      <c r="B29" s="56">
        <f>B9+B19</f>
        <v>810993601.83999991</v>
      </c>
      <c r="C29" s="56">
        <f t="shared" ref="C29:F29" si="6">C9+C19</f>
        <v>246425195.01999998</v>
      </c>
      <c r="D29" s="56">
        <f>B29+C29</f>
        <v>1057418796.8599999</v>
      </c>
      <c r="E29" s="56">
        <f t="shared" si="6"/>
        <v>766031100.69000006</v>
      </c>
      <c r="F29" s="56">
        <f t="shared" si="6"/>
        <v>512946037.45000005</v>
      </c>
      <c r="G29" s="56">
        <f>D29-E29</f>
        <v>291387696.16999984</v>
      </c>
    </row>
    <row r="30" spans="1:7">
      <c r="A30" s="63"/>
      <c r="B30" s="146"/>
      <c r="C30" s="146"/>
      <c r="D30" s="146"/>
      <c r="E30" s="146"/>
      <c r="F30" s="146"/>
      <c r="G30" s="146"/>
    </row>
    <row r="31" spans="1:7">
      <c r="A31" s="147"/>
    </row>
    <row r="32" spans="1:7">
      <c r="A32" s="147"/>
    </row>
    <row r="33" spans="1:5">
      <c r="A33" s="147"/>
    </row>
    <row r="34" spans="1:5">
      <c r="A34" s="147"/>
    </row>
    <row r="40" spans="1:5">
      <c r="A40" s="135" t="s">
        <v>234</v>
      </c>
      <c r="B40" s="136"/>
      <c r="C40" s="136"/>
      <c r="D40" s="136" t="s">
        <v>235</v>
      </c>
      <c r="E40" s="136"/>
    </row>
    <row r="41" spans="1:5">
      <c r="A41" s="135" t="s">
        <v>236</v>
      </c>
      <c r="B41" s="137"/>
      <c r="C41" s="137"/>
      <c r="D41" s="137" t="s">
        <v>237</v>
      </c>
      <c r="E41" s="137"/>
    </row>
  </sheetData>
  <mergeCells count="13">
    <mergeCell ref="A7:A8"/>
    <mergeCell ref="B7:F7"/>
    <mergeCell ref="G7:G8"/>
    <mergeCell ref="B40:C40"/>
    <mergeCell ref="D40:E40"/>
    <mergeCell ref="B41:C41"/>
    <mergeCell ref="D41:E41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83"/>
  <sheetViews>
    <sheetView workbookViewId="0">
      <selection activeCell="B14" sqref="B14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48" t="s">
        <v>638</v>
      </c>
      <c r="B1" s="149"/>
      <c r="C1" s="149"/>
      <c r="D1" s="149"/>
      <c r="E1" s="149"/>
      <c r="F1" s="149"/>
      <c r="G1" s="149"/>
    </row>
    <row r="2" spans="1:8">
      <c r="A2" s="8" t="s">
        <v>239</v>
      </c>
      <c r="B2" s="9"/>
      <c r="C2" s="9"/>
      <c r="D2" s="9"/>
      <c r="E2" s="9"/>
      <c r="F2" s="9"/>
      <c r="G2" s="10"/>
    </row>
    <row r="3" spans="1:8">
      <c r="A3" s="11" t="s">
        <v>639</v>
      </c>
      <c r="B3" s="12"/>
      <c r="C3" s="12"/>
      <c r="D3" s="12"/>
      <c r="E3" s="12"/>
      <c r="F3" s="12"/>
      <c r="G3" s="13"/>
    </row>
    <row r="4" spans="1:8">
      <c r="A4" s="11" t="s">
        <v>640</v>
      </c>
      <c r="B4" s="12"/>
      <c r="C4" s="12"/>
      <c r="D4" s="12"/>
      <c r="E4" s="12"/>
      <c r="F4" s="12"/>
      <c r="G4" s="13"/>
    </row>
    <row r="5" spans="1:8">
      <c r="A5" s="14" t="s">
        <v>284</v>
      </c>
      <c r="B5" s="15"/>
      <c r="C5" s="15"/>
      <c r="D5" s="15"/>
      <c r="E5" s="15"/>
      <c r="F5" s="15"/>
      <c r="G5" s="16"/>
    </row>
    <row r="6" spans="1:8">
      <c r="A6" s="17" t="s">
        <v>242</v>
      </c>
      <c r="B6" s="18"/>
      <c r="C6" s="18"/>
      <c r="D6" s="18"/>
      <c r="E6" s="18"/>
      <c r="F6" s="18"/>
      <c r="G6" s="19"/>
    </row>
    <row r="7" spans="1:8">
      <c r="A7" s="12" t="s">
        <v>309</v>
      </c>
      <c r="B7" s="17" t="s">
        <v>420</v>
      </c>
      <c r="C7" s="18"/>
      <c r="D7" s="18"/>
      <c r="E7" s="18"/>
      <c r="F7" s="19"/>
      <c r="G7" s="117" t="s">
        <v>641</v>
      </c>
    </row>
    <row r="8" spans="1:8" ht="30">
      <c r="A8" s="12"/>
      <c r="B8" s="99" t="s">
        <v>422</v>
      </c>
      <c r="C8" s="22" t="s">
        <v>642</v>
      </c>
      <c r="D8" s="99" t="s">
        <v>424</v>
      </c>
      <c r="E8" s="99" t="s">
        <v>8</v>
      </c>
      <c r="F8" s="150" t="s">
        <v>9</v>
      </c>
      <c r="G8" s="116"/>
    </row>
    <row r="9" spans="1:8">
      <c r="A9" s="100" t="s">
        <v>643</v>
      </c>
      <c r="B9" s="151">
        <f>B10+B19+B27+B37</f>
        <v>557546648.26999998</v>
      </c>
      <c r="C9" s="151">
        <f t="shared" ref="C9:G9" si="0">C10+C19+C27+C37</f>
        <v>104809900.72999999</v>
      </c>
      <c r="D9" s="151">
        <f t="shared" si="0"/>
        <v>662356549</v>
      </c>
      <c r="E9" s="151">
        <f t="shared" si="0"/>
        <v>516635702.10000008</v>
      </c>
      <c r="F9" s="151">
        <f t="shared" si="0"/>
        <v>499538476.78000003</v>
      </c>
      <c r="G9" s="151">
        <f t="shared" si="0"/>
        <v>145720846.89999998</v>
      </c>
    </row>
    <row r="10" spans="1:8">
      <c r="A10" s="69" t="s">
        <v>644</v>
      </c>
      <c r="B10" s="152">
        <f>SUM(B11:B18)</f>
        <v>254248161.18000001</v>
      </c>
      <c r="C10" s="152">
        <f t="shared" ref="C10:G10" si="1">SUM(C11:C18)</f>
        <v>61025483.490000002</v>
      </c>
      <c r="D10" s="152">
        <f t="shared" si="1"/>
        <v>315273644.67000002</v>
      </c>
      <c r="E10" s="152">
        <f t="shared" si="1"/>
        <v>242564171.71000001</v>
      </c>
      <c r="F10" s="152">
        <f t="shared" si="1"/>
        <v>236093467.06</v>
      </c>
      <c r="G10" s="152">
        <f t="shared" si="1"/>
        <v>72709472.960000008</v>
      </c>
    </row>
    <row r="11" spans="1:8">
      <c r="A11" s="103" t="s">
        <v>645</v>
      </c>
      <c r="B11" s="152"/>
      <c r="C11" s="152"/>
      <c r="D11" s="152">
        <f>B11+C11</f>
        <v>0</v>
      </c>
      <c r="E11" s="152"/>
      <c r="F11" s="152"/>
      <c r="G11" s="152">
        <f>D11-E11</f>
        <v>0</v>
      </c>
      <c r="H11" s="153" t="s">
        <v>646</v>
      </c>
    </row>
    <row r="12" spans="1:8">
      <c r="A12" s="103" t="s">
        <v>647</v>
      </c>
      <c r="B12" s="152"/>
      <c r="C12" s="152"/>
      <c r="D12" s="152">
        <f t="shared" ref="D12:D18" si="2">B12+C12</f>
        <v>0</v>
      </c>
      <c r="E12" s="152"/>
      <c r="F12" s="152"/>
      <c r="G12" s="152">
        <f t="shared" ref="G12:G18" si="3">D12-E12</f>
        <v>0</v>
      </c>
      <c r="H12" s="153" t="s">
        <v>648</v>
      </c>
    </row>
    <row r="13" spans="1:8">
      <c r="A13" s="103" t="s">
        <v>649</v>
      </c>
      <c r="B13" s="154">
        <v>50684198.100000001</v>
      </c>
      <c r="C13" s="154">
        <v>13740671.07</v>
      </c>
      <c r="D13" s="152">
        <f t="shared" si="2"/>
        <v>64424869.170000002</v>
      </c>
      <c r="E13" s="154">
        <v>48411688.149999999</v>
      </c>
      <c r="F13" s="154">
        <v>47473888.390000001</v>
      </c>
      <c r="G13" s="152">
        <f t="shared" si="3"/>
        <v>16013181.020000003</v>
      </c>
      <c r="H13" s="153" t="s">
        <v>650</v>
      </c>
    </row>
    <row r="14" spans="1:8">
      <c r="A14" s="103" t="s">
        <v>651</v>
      </c>
      <c r="B14" s="152"/>
      <c r="C14" s="152"/>
      <c r="D14" s="152">
        <f t="shared" si="2"/>
        <v>0</v>
      </c>
      <c r="E14" s="152"/>
      <c r="F14" s="152"/>
      <c r="G14" s="152">
        <f t="shared" si="3"/>
        <v>0</v>
      </c>
      <c r="H14" s="153" t="s">
        <v>652</v>
      </c>
    </row>
    <row r="15" spans="1:8">
      <c r="A15" s="103" t="s">
        <v>653</v>
      </c>
      <c r="B15" s="154">
        <v>71516389.230000004</v>
      </c>
      <c r="C15" s="154">
        <v>-1974589.9</v>
      </c>
      <c r="D15" s="152">
        <f t="shared" si="2"/>
        <v>69541799.329999998</v>
      </c>
      <c r="E15" s="154">
        <v>47277300.119999997</v>
      </c>
      <c r="F15" s="154">
        <v>46530979.670000002</v>
      </c>
      <c r="G15" s="152">
        <f t="shared" si="3"/>
        <v>22264499.210000001</v>
      </c>
      <c r="H15" s="153" t="s">
        <v>654</v>
      </c>
    </row>
    <row r="16" spans="1:8">
      <c r="A16" s="103" t="s">
        <v>655</v>
      </c>
      <c r="B16" s="152"/>
      <c r="C16" s="152"/>
      <c r="D16" s="152">
        <f t="shared" si="2"/>
        <v>0</v>
      </c>
      <c r="E16" s="152"/>
      <c r="F16" s="152"/>
      <c r="G16" s="152">
        <f t="shared" si="3"/>
        <v>0</v>
      </c>
      <c r="H16" s="153" t="s">
        <v>656</v>
      </c>
    </row>
    <row r="17" spans="1:8">
      <c r="A17" s="103" t="s">
        <v>657</v>
      </c>
      <c r="B17" s="154">
        <v>35362772.399999999</v>
      </c>
      <c r="C17" s="154">
        <v>36740246.670000002</v>
      </c>
      <c r="D17" s="152">
        <f t="shared" si="2"/>
        <v>72103019.069999993</v>
      </c>
      <c r="E17" s="154">
        <v>57164632.840000004</v>
      </c>
      <c r="F17" s="154">
        <v>56231160.909999996</v>
      </c>
      <c r="G17" s="152">
        <f t="shared" si="3"/>
        <v>14938386.229999989</v>
      </c>
      <c r="H17" s="153" t="s">
        <v>658</v>
      </c>
    </row>
    <row r="18" spans="1:8">
      <c r="A18" s="103" t="s">
        <v>659</v>
      </c>
      <c r="B18" s="154">
        <v>96684801.450000003</v>
      </c>
      <c r="C18" s="154">
        <v>12519155.65</v>
      </c>
      <c r="D18" s="152">
        <f t="shared" si="2"/>
        <v>109203957.10000001</v>
      </c>
      <c r="E18" s="154">
        <v>89710550.599999994</v>
      </c>
      <c r="F18" s="154">
        <v>85857438.090000004</v>
      </c>
      <c r="G18" s="152">
        <f t="shared" si="3"/>
        <v>19493406.500000015</v>
      </c>
      <c r="H18" s="153" t="s">
        <v>660</v>
      </c>
    </row>
    <row r="19" spans="1:8">
      <c r="A19" s="69" t="s">
        <v>661</v>
      </c>
      <c r="B19" s="152">
        <f>SUM(B20:B26)</f>
        <v>227002560.50999999</v>
      </c>
      <c r="C19" s="152">
        <f t="shared" ref="C19:G19" si="4">SUM(C20:C26)</f>
        <v>33667215.670000002</v>
      </c>
      <c r="D19" s="152">
        <f t="shared" si="4"/>
        <v>260669776.18000001</v>
      </c>
      <c r="E19" s="152">
        <f t="shared" si="4"/>
        <v>209102589.66000006</v>
      </c>
      <c r="F19" s="152">
        <f t="shared" si="4"/>
        <v>199920950.29999998</v>
      </c>
      <c r="G19" s="152">
        <f t="shared" si="4"/>
        <v>51567186.519999973</v>
      </c>
    </row>
    <row r="20" spans="1:8">
      <c r="A20" s="103" t="s">
        <v>662</v>
      </c>
      <c r="B20" s="154">
        <v>5724026.04</v>
      </c>
      <c r="C20" s="154">
        <v>2498834.04</v>
      </c>
      <c r="D20" s="152">
        <f t="shared" ref="D20:D26" si="5">B20+C20</f>
        <v>8222860.0800000001</v>
      </c>
      <c r="E20" s="154">
        <v>6905572.6100000003</v>
      </c>
      <c r="F20" s="154">
        <v>6754468.9500000002</v>
      </c>
      <c r="G20" s="152">
        <f t="shared" ref="G20:G26" si="6">D20-E20</f>
        <v>1317287.4699999997</v>
      </c>
      <c r="H20" s="153" t="s">
        <v>663</v>
      </c>
    </row>
    <row r="21" spans="1:8">
      <c r="A21" s="103" t="s">
        <v>664</v>
      </c>
      <c r="B21" s="154">
        <v>149185319.34999999</v>
      </c>
      <c r="C21" s="154">
        <v>36794304.07</v>
      </c>
      <c r="D21" s="152">
        <f t="shared" si="5"/>
        <v>185979623.41999999</v>
      </c>
      <c r="E21" s="154">
        <v>142492342.49000001</v>
      </c>
      <c r="F21" s="154">
        <v>134031833.27</v>
      </c>
      <c r="G21" s="152">
        <f t="shared" si="6"/>
        <v>43487280.929999977</v>
      </c>
      <c r="H21" s="153" t="s">
        <v>665</v>
      </c>
    </row>
    <row r="22" spans="1:8">
      <c r="A22" s="103" t="s">
        <v>666</v>
      </c>
      <c r="B22" s="152"/>
      <c r="C22" s="152"/>
      <c r="D22" s="152">
        <f t="shared" si="5"/>
        <v>0</v>
      </c>
      <c r="E22" s="152"/>
      <c r="F22" s="152"/>
      <c r="G22" s="152">
        <f t="shared" si="6"/>
        <v>0</v>
      </c>
      <c r="H22" s="153" t="s">
        <v>667</v>
      </c>
    </row>
    <row r="23" spans="1:8">
      <c r="A23" s="103" t="s">
        <v>668</v>
      </c>
      <c r="B23" s="154">
        <v>24405538.02</v>
      </c>
      <c r="C23" s="154">
        <v>1742505.44</v>
      </c>
      <c r="D23" s="152">
        <f t="shared" si="5"/>
        <v>26148043.460000001</v>
      </c>
      <c r="E23" s="154">
        <v>20678496.91</v>
      </c>
      <c r="F23" s="154">
        <v>20226472.719999999</v>
      </c>
      <c r="G23" s="152">
        <f t="shared" si="6"/>
        <v>5469546.5500000007</v>
      </c>
      <c r="H23" s="153" t="s">
        <v>669</v>
      </c>
    </row>
    <row r="24" spans="1:8">
      <c r="A24" s="103" t="s">
        <v>670</v>
      </c>
      <c r="B24" s="154">
        <v>2591058.91</v>
      </c>
      <c r="C24" s="154">
        <v>143785.21</v>
      </c>
      <c r="D24" s="152">
        <f t="shared" si="5"/>
        <v>2734844.12</v>
      </c>
      <c r="E24" s="154">
        <v>2020227.77</v>
      </c>
      <c r="F24" s="154">
        <v>1985474.28</v>
      </c>
      <c r="G24" s="152">
        <f t="shared" si="6"/>
        <v>714616.35000000009</v>
      </c>
      <c r="H24" s="153" t="s">
        <v>671</v>
      </c>
    </row>
    <row r="25" spans="1:8">
      <c r="A25" s="103" t="s">
        <v>672</v>
      </c>
      <c r="B25" s="154">
        <v>37880223.350000001</v>
      </c>
      <c r="C25" s="154">
        <v>-7160924.4299999997</v>
      </c>
      <c r="D25" s="152">
        <f t="shared" si="5"/>
        <v>30719298.920000002</v>
      </c>
      <c r="E25" s="154">
        <v>30719298.920000002</v>
      </c>
      <c r="F25" s="154">
        <v>30719298.920000002</v>
      </c>
      <c r="G25" s="152">
        <f t="shared" si="6"/>
        <v>0</v>
      </c>
      <c r="H25" s="153" t="s">
        <v>673</v>
      </c>
    </row>
    <row r="26" spans="1:8">
      <c r="A26" s="103" t="s">
        <v>674</v>
      </c>
      <c r="B26" s="154">
        <v>7216394.8399999999</v>
      </c>
      <c r="C26" s="154">
        <v>-351288.66</v>
      </c>
      <c r="D26" s="152">
        <f t="shared" si="5"/>
        <v>6865106.1799999997</v>
      </c>
      <c r="E26" s="154">
        <v>6286650.96</v>
      </c>
      <c r="F26" s="154">
        <v>6203402.1600000001</v>
      </c>
      <c r="G26" s="152">
        <f t="shared" si="6"/>
        <v>578455.21999999974</v>
      </c>
      <c r="H26" s="153" t="s">
        <v>675</v>
      </c>
    </row>
    <row r="27" spans="1:8">
      <c r="A27" s="69" t="s">
        <v>676</v>
      </c>
      <c r="B27" s="152">
        <f>SUM(B28:B36)</f>
        <v>76295926.579999998</v>
      </c>
      <c r="C27" s="152">
        <f t="shared" ref="C27:G27" si="7">SUM(C28:C36)</f>
        <v>10117201.57</v>
      </c>
      <c r="D27" s="152">
        <f t="shared" si="7"/>
        <v>86413128.150000006</v>
      </c>
      <c r="E27" s="152">
        <f t="shared" si="7"/>
        <v>64968940.730000004</v>
      </c>
      <c r="F27" s="152">
        <f t="shared" si="7"/>
        <v>63524059.420000002</v>
      </c>
      <c r="G27" s="152">
        <f t="shared" si="7"/>
        <v>21444187.419999994</v>
      </c>
    </row>
    <row r="28" spans="1:8">
      <c r="A28" s="105" t="s">
        <v>677</v>
      </c>
      <c r="B28" s="154">
        <v>51865575.229999997</v>
      </c>
      <c r="C28" s="154">
        <v>11566577.529999999</v>
      </c>
      <c r="D28" s="152">
        <f t="shared" ref="D28:D36" si="8">B28+C28</f>
        <v>63432152.759999998</v>
      </c>
      <c r="E28" s="154">
        <v>47563422.130000003</v>
      </c>
      <c r="F28" s="154">
        <v>46527505.93</v>
      </c>
      <c r="G28" s="152">
        <f t="shared" ref="G28:G36" si="9">D28-E28</f>
        <v>15868730.629999995</v>
      </c>
      <c r="H28" s="153" t="s">
        <v>678</v>
      </c>
    </row>
    <row r="29" spans="1:8">
      <c r="A29" s="103" t="s">
        <v>679</v>
      </c>
      <c r="B29" s="154">
        <v>19940510.870000001</v>
      </c>
      <c r="C29" s="154">
        <v>-1060901.71</v>
      </c>
      <c r="D29" s="152">
        <f t="shared" si="8"/>
        <v>18879609.16</v>
      </c>
      <c r="E29" s="154">
        <v>14551157.75</v>
      </c>
      <c r="F29" s="154">
        <v>14189572.75</v>
      </c>
      <c r="G29" s="152">
        <f t="shared" si="9"/>
        <v>4328451.41</v>
      </c>
      <c r="H29" s="153" t="s">
        <v>680</v>
      </c>
    </row>
    <row r="30" spans="1:8">
      <c r="A30" s="103" t="s">
        <v>681</v>
      </c>
      <c r="B30" s="152"/>
      <c r="C30" s="152"/>
      <c r="D30" s="152">
        <f t="shared" si="8"/>
        <v>0</v>
      </c>
      <c r="E30" s="152"/>
      <c r="F30" s="152"/>
      <c r="G30" s="152">
        <f t="shared" si="9"/>
        <v>0</v>
      </c>
      <c r="H30" s="153" t="s">
        <v>682</v>
      </c>
    </row>
    <row r="31" spans="1:8">
      <c r="A31" s="103" t="s">
        <v>683</v>
      </c>
      <c r="B31" s="152"/>
      <c r="C31" s="152"/>
      <c r="D31" s="152">
        <f t="shared" si="8"/>
        <v>0</v>
      </c>
      <c r="E31" s="152"/>
      <c r="F31" s="152"/>
      <c r="G31" s="152">
        <f t="shared" si="9"/>
        <v>0</v>
      </c>
      <c r="H31" s="153" t="s">
        <v>684</v>
      </c>
    </row>
    <row r="32" spans="1:8">
      <c r="A32" s="103" t="s">
        <v>685</v>
      </c>
      <c r="B32" s="152"/>
      <c r="C32" s="152"/>
      <c r="D32" s="152">
        <f t="shared" si="8"/>
        <v>0</v>
      </c>
      <c r="E32" s="152"/>
      <c r="F32" s="152"/>
      <c r="G32" s="152">
        <f t="shared" si="9"/>
        <v>0</v>
      </c>
      <c r="H32" s="153" t="s">
        <v>686</v>
      </c>
    </row>
    <row r="33" spans="1:8">
      <c r="A33" s="103" t="s">
        <v>687</v>
      </c>
      <c r="B33" s="152"/>
      <c r="C33" s="152"/>
      <c r="D33" s="152">
        <f t="shared" si="8"/>
        <v>0</v>
      </c>
      <c r="E33" s="152"/>
      <c r="F33" s="152"/>
      <c r="G33" s="152">
        <f t="shared" si="9"/>
        <v>0</v>
      </c>
      <c r="H33" s="153" t="s">
        <v>688</v>
      </c>
    </row>
    <row r="34" spans="1:8">
      <c r="A34" s="103" t="s">
        <v>689</v>
      </c>
      <c r="B34" s="154">
        <v>4489840.4800000004</v>
      </c>
      <c r="C34" s="154">
        <v>-388474.25</v>
      </c>
      <c r="D34" s="152">
        <f t="shared" si="8"/>
        <v>4101366.2300000004</v>
      </c>
      <c r="E34" s="154">
        <v>2854360.85</v>
      </c>
      <c r="F34" s="154">
        <v>2806980.74</v>
      </c>
      <c r="G34" s="152">
        <f t="shared" si="9"/>
        <v>1247005.3800000004</v>
      </c>
      <c r="H34" s="153" t="s">
        <v>690</v>
      </c>
    </row>
    <row r="35" spans="1:8">
      <c r="A35" s="103" t="s">
        <v>691</v>
      </c>
      <c r="B35" s="152"/>
      <c r="C35" s="152"/>
      <c r="D35" s="152">
        <f t="shared" si="8"/>
        <v>0</v>
      </c>
      <c r="E35" s="152"/>
      <c r="F35" s="152"/>
      <c r="G35" s="152">
        <f t="shared" si="9"/>
        <v>0</v>
      </c>
      <c r="H35" s="153" t="s">
        <v>692</v>
      </c>
    </row>
    <row r="36" spans="1:8">
      <c r="A36" s="103" t="s">
        <v>693</v>
      </c>
      <c r="B36" s="152"/>
      <c r="C36" s="152"/>
      <c r="D36" s="152">
        <f t="shared" si="8"/>
        <v>0</v>
      </c>
      <c r="E36" s="152"/>
      <c r="F36" s="152"/>
      <c r="G36" s="152">
        <f t="shared" si="9"/>
        <v>0</v>
      </c>
      <c r="H36" s="153" t="s">
        <v>694</v>
      </c>
    </row>
    <row r="37" spans="1:8" ht="30">
      <c r="A37" s="155" t="s">
        <v>695</v>
      </c>
      <c r="B37" s="152">
        <f>SUM(B38:B41)</f>
        <v>0</v>
      </c>
      <c r="C37" s="152">
        <f t="shared" ref="C37:G37" si="10">SUM(C38:C41)</f>
        <v>0</v>
      </c>
      <c r="D37" s="152">
        <f t="shared" si="10"/>
        <v>0</v>
      </c>
      <c r="E37" s="152">
        <f t="shared" si="10"/>
        <v>0</v>
      </c>
      <c r="F37" s="152">
        <f t="shared" si="10"/>
        <v>0</v>
      </c>
      <c r="G37" s="152">
        <f t="shared" si="10"/>
        <v>0</v>
      </c>
    </row>
    <row r="38" spans="1:8" ht="30">
      <c r="A38" s="105" t="s">
        <v>696</v>
      </c>
      <c r="B38" s="152"/>
      <c r="C38" s="152"/>
      <c r="D38" s="152">
        <f t="shared" ref="D38:D41" si="11">B38+C38</f>
        <v>0</v>
      </c>
      <c r="E38" s="152"/>
      <c r="F38" s="152"/>
      <c r="G38" s="152">
        <f t="shared" ref="G38:G41" si="12">D38-E38</f>
        <v>0</v>
      </c>
      <c r="H38" s="153" t="s">
        <v>697</v>
      </c>
    </row>
    <row r="39" spans="1:8" ht="30">
      <c r="A39" s="105" t="s">
        <v>698</v>
      </c>
      <c r="B39" s="152"/>
      <c r="C39" s="152"/>
      <c r="D39" s="152">
        <f t="shared" si="11"/>
        <v>0</v>
      </c>
      <c r="E39" s="152"/>
      <c r="F39" s="152"/>
      <c r="G39" s="152">
        <f t="shared" si="12"/>
        <v>0</v>
      </c>
      <c r="H39" s="153" t="s">
        <v>699</v>
      </c>
    </row>
    <row r="40" spans="1:8">
      <c r="A40" s="105" t="s">
        <v>700</v>
      </c>
      <c r="B40" s="152"/>
      <c r="C40" s="152"/>
      <c r="D40" s="152">
        <f t="shared" si="11"/>
        <v>0</v>
      </c>
      <c r="E40" s="152"/>
      <c r="F40" s="152"/>
      <c r="G40" s="152">
        <f t="shared" si="12"/>
        <v>0</v>
      </c>
      <c r="H40" s="153" t="s">
        <v>701</v>
      </c>
    </row>
    <row r="41" spans="1:8">
      <c r="A41" s="105" t="s">
        <v>702</v>
      </c>
      <c r="B41" s="152"/>
      <c r="C41" s="152"/>
      <c r="D41" s="152">
        <f t="shared" si="11"/>
        <v>0</v>
      </c>
      <c r="E41" s="152"/>
      <c r="F41" s="152"/>
      <c r="G41" s="152">
        <f t="shared" si="12"/>
        <v>0</v>
      </c>
      <c r="H41" s="153" t="s">
        <v>703</v>
      </c>
    </row>
    <row r="42" spans="1:8">
      <c r="A42" s="105"/>
      <c r="B42" s="152"/>
      <c r="C42" s="152"/>
      <c r="D42" s="152"/>
      <c r="E42" s="152"/>
      <c r="F42" s="152"/>
      <c r="G42" s="152"/>
    </row>
    <row r="43" spans="1:8">
      <c r="A43" s="67" t="s">
        <v>704</v>
      </c>
      <c r="B43" s="156">
        <f>B44+B53+B61+B71</f>
        <v>253446953.56999999</v>
      </c>
      <c r="C43" s="156">
        <f t="shared" ref="C43:G43" si="13">C44+C53+C61+C71</f>
        <v>141615294.29000002</v>
      </c>
      <c r="D43" s="156">
        <f t="shared" si="13"/>
        <v>395062247.86000001</v>
      </c>
      <c r="E43" s="156">
        <f t="shared" si="13"/>
        <v>249395398.58999997</v>
      </c>
      <c r="F43" s="156">
        <f t="shared" si="13"/>
        <v>223157704.02999997</v>
      </c>
      <c r="G43" s="156">
        <f t="shared" si="13"/>
        <v>145666849.27000001</v>
      </c>
    </row>
    <row r="44" spans="1:8">
      <c r="A44" s="69" t="s">
        <v>705</v>
      </c>
      <c r="B44" s="152">
        <f>SUM(B45:B52)</f>
        <v>170400237.81999999</v>
      </c>
      <c r="C44" s="152">
        <f t="shared" ref="C44:G44" si="14">SUM(C45:C52)</f>
        <v>-52200102.189999998</v>
      </c>
      <c r="D44" s="152">
        <f t="shared" si="14"/>
        <v>118200135.63</v>
      </c>
      <c r="E44" s="152">
        <f t="shared" si="14"/>
        <v>109230707.34999999</v>
      </c>
      <c r="F44" s="152">
        <f t="shared" si="14"/>
        <v>88197108.760000005</v>
      </c>
      <c r="G44" s="152">
        <f t="shared" si="14"/>
        <v>8969428.2799999919</v>
      </c>
    </row>
    <row r="45" spans="1:8">
      <c r="A45" s="105" t="s">
        <v>645</v>
      </c>
      <c r="B45" s="152"/>
      <c r="C45" s="152"/>
      <c r="D45" s="152">
        <f t="shared" ref="D45:D52" si="15">B45+C45</f>
        <v>0</v>
      </c>
      <c r="E45" s="152"/>
      <c r="F45" s="152"/>
      <c r="G45" s="152">
        <f t="shared" ref="G45:G52" si="16">D45-E45</f>
        <v>0</v>
      </c>
      <c r="H45" s="153" t="s">
        <v>706</v>
      </c>
    </row>
    <row r="46" spans="1:8">
      <c r="A46" s="105" t="s">
        <v>647</v>
      </c>
      <c r="B46" s="152"/>
      <c r="C46" s="152"/>
      <c r="D46" s="152">
        <f t="shared" si="15"/>
        <v>0</v>
      </c>
      <c r="E46" s="152"/>
      <c r="F46" s="152"/>
      <c r="G46" s="152">
        <f t="shared" si="16"/>
        <v>0</v>
      </c>
      <c r="H46" s="153" t="s">
        <v>707</v>
      </c>
    </row>
    <row r="47" spans="1:8">
      <c r="A47" s="105" t="s">
        <v>649</v>
      </c>
      <c r="B47" s="154">
        <v>0</v>
      </c>
      <c r="C47" s="154">
        <v>600000</v>
      </c>
      <c r="D47" s="152">
        <f t="shared" si="15"/>
        <v>600000</v>
      </c>
      <c r="E47" s="154">
        <v>559092.6</v>
      </c>
      <c r="F47" s="154">
        <v>296553</v>
      </c>
      <c r="G47" s="152">
        <f t="shared" si="16"/>
        <v>40907.400000000023</v>
      </c>
      <c r="H47" s="153" t="s">
        <v>708</v>
      </c>
    </row>
    <row r="48" spans="1:8">
      <c r="A48" s="105" t="s">
        <v>651</v>
      </c>
      <c r="B48" s="152"/>
      <c r="C48" s="152"/>
      <c r="D48" s="152">
        <f t="shared" si="15"/>
        <v>0</v>
      </c>
      <c r="E48" s="152"/>
      <c r="F48" s="152"/>
      <c r="G48" s="152">
        <f t="shared" si="16"/>
        <v>0</v>
      </c>
      <c r="H48" s="153" t="s">
        <v>709</v>
      </c>
    </row>
    <row r="49" spans="1:8">
      <c r="A49" s="105" t="s">
        <v>653</v>
      </c>
      <c r="B49" s="154">
        <v>40232196.469999999</v>
      </c>
      <c r="C49" s="154">
        <v>-11053195.07</v>
      </c>
      <c r="D49" s="152">
        <f t="shared" si="15"/>
        <v>29179001.399999999</v>
      </c>
      <c r="E49" s="154">
        <v>24759076.68</v>
      </c>
      <c r="F49" s="154">
        <v>24305644.100000001</v>
      </c>
      <c r="G49" s="152">
        <f t="shared" si="16"/>
        <v>4419924.7199999988</v>
      </c>
      <c r="H49" s="153" t="s">
        <v>710</v>
      </c>
    </row>
    <row r="50" spans="1:8">
      <c r="A50" s="105" t="s">
        <v>655</v>
      </c>
      <c r="B50" s="152"/>
      <c r="C50" s="152"/>
      <c r="D50" s="152">
        <f t="shared" si="15"/>
        <v>0</v>
      </c>
      <c r="E50" s="152"/>
      <c r="F50" s="152"/>
      <c r="G50" s="152">
        <f t="shared" si="16"/>
        <v>0</v>
      </c>
      <c r="H50" s="153" t="s">
        <v>711</v>
      </c>
    </row>
    <row r="51" spans="1:8">
      <c r="A51" s="105" t="s">
        <v>657</v>
      </c>
      <c r="B51" s="154">
        <v>114168041.34999999</v>
      </c>
      <c r="C51" s="154">
        <v>-45446907.119999997</v>
      </c>
      <c r="D51" s="152">
        <f t="shared" si="15"/>
        <v>68721134.229999989</v>
      </c>
      <c r="E51" s="154">
        <v>64249477.659999996</v>
      </c>
      <c r="F51" s="154">
        <v>44042228.579999998</v>
      </c>
      <c r="G51" s="152">
        <f t="shared" si="16"/>
        <v>4471656.5699999928</v>
      </c>
      <c r="H51" s="153" t="s">
        <v>712</v>
      </c>
    </row>
    <row r="52" spans="1:8">
      <c r="A52" s="105" t="s">
        <v>659</v>
      </c>
      <c r="B52" s="154">
        <v>16000000</v>
      </c>
      <c r="C52" s="154">
        <v>3700000</v>
      </c>
      <c r="D52" s="152">
        <f t="shared" si="15"/>
        <v>19700000</v>
      </c>
      <c r="E52" s="154">
        <v>19663060.41</v>
      </c>
      <c r="F52" s="154">
        <v>19552683.079999998</v>
      </c>
      <c r="G52" s="152">
        <f t="shared" si="16"/>
        <v>36939.589999999851</v>
      </c>
      <c r="H52" s="153" t="s">
        <v>713</v>
      </c>
    </row>
    <row r="53" spans="1:8">
      <c r="A53" s="69" t="s">
        <v>661</v>
      </c>
      <c r="B53" s="152">
        <f>SUM(B54:B60)</f>
        <v>83046715.75</v>
      </c>
      <c r="C53" s="152">
        <f t="shared" ref="C53:G53" si="17">SUM(C54:C60)</f>
        <v>193745396.48000002</v>
      </c>
      <c r="D53" s="152">
        <f t="shared" si="17"/>
        <v>276792112.23000002</v>
      </c>
      <c r="E53" s="152">
        <f t="shared" si="17"/>
        <v>140164691.23999998</v>
      </c>
      <c r="F53" s="152">
        <f t="shared" si="17"/>
        <v>134960595.26999998</v>
      </c>
      <c r="G53" s="152">
        <f t="shared" si="17"/>
        <v>136627420.99000001</v>
      </c>
    </row>
    <row r="54" spans="1:8">
      <c r="A54" s="105" t="s">
        <v>662</v>
      </c>
      <c r="B54" s="154">
        <v>0</v>
      </c>
      <c r="C54" s="154">
        <v>13940679.470000001</v>
      </c>
      <c r="D54" s="152">
        <f t="shared" ref="D54:D60" si="18">B54+C54</f>
        <v>13940679.470000001</v>
      </c>
      <c r="E54" s="154">
        <v>12032125.82</v>
      </c>
      <c r="F54" s="154">
        <v>12032125.82</v>
      </c>
      <c r="G54" s="152">
        <f t="shared" ref="G54:G60" si="19">D54-E54</f>
        <v>1908553.6500000004</v>
      </c>
      <c r="H54" s="153" t="s">
        <v>714</v>
      </c>
    </row>
    <row r="55" spans="1:8">
      <c r="A55" s="105" t="s">
        <v>664</v>
      </c>
      <c r="B55" s="154">
        <v>83046715.75</v>
      </c>
      <c r="C55" s="154">
        <v>163465328.84</v>
      </c>
      <c r="D55" s="152">
        <f t="shared" si="18"/>
        <v>246512044.59</v>
      </c>
      <c r="E55" s="154">
        <v>113273212.41</v>
      </c>
      <c r="F55" s="154">
        <v>108169836.69</v>
      </c>
      <c r="G55" s="152">
        <f t="shared" si="19"/>
        <v>133238832.18000001</v>
      </c>
      <c r="H55" s="153" t="s">
        <v>715</v>
      </c>
    </row>
    <row r="56" spans="1:8">
      <c r="A56" s="105" t="s">
        <v>666</v>
      </c>
      <c r="B56" s="152"/>
      <c r="C56" s="152"/>
      <c r="D56" s="152">
        <f t="shared" si="18"/>
        <v>0</v>
      </c>
      <c r="E56" s="152"/>
      <c r="F56" s="152"/>
      <c r="G56" s="152">
        <f t="shared" si="19"/>
        <v>0</v>
      </c>
      <c r="H56" s="153" t="s">
        <v>716</v>
      </c>
    </row>
    <row r="57" spans="1:8">
      <c r="A57" s="106" t="s">
        <v>668</v>
      </c>
      <c r="B57" s="154">
        <v>0</v>
      </c>
      <c r="C57" s="154">
        <v>5189643.99</v>
      </c>
      <c r="D57" s="152">
        <f t="shared" si="18"/>
        <v>5189643.99</v>
      </c>
      <c r="E57" s="154">
        <v>3709608.83</v>
      </c>
      <c r="F57" s="154">
        <v>3608888.58</v>
      </c>
      <c r="G57" s="152">
        <f t="shared" si="19"/>
        <v>1480035.1600000001</v>
      </c>
      <c r="H57" s="153" t="s">
        <v>717</v>
      </c>
    </row>
    <row r="58" spans="1:8">
      <c r="A58" s="105" t="s">
        <v>670</v>
      </c>
      <c r="B58" s="152"/>
      <c r="C58" s="152"/>
      <c r="D58" s="152">
        <f t="shared" si="18"/>
        <v>0</v>
      </c>
      <c r="E58" s="152"/>
      <c r="F58" s="152"/>
      <c r="G58" s="152">
        <f t="shared" si="19"/>
        <v>0</v>
      </c>
      <c r="H58" s="153" t="s">
        <v>718</v>
      </c>
    </row>
    <row r="59" spans="1:8">
      <c r="A59" s="105" t="s">
        <v>672</v>
      </c>
      <c r="B59" s="154">
        <v>0</v>
      </c>
      <c r="C59" s="154">
        <v>8681824.4299999997</v>
      </c>
      <c r="D59" s="152">
        <f t="shared" si="18"/>
        <v>8681824.4299999997</v>
      </c>
      <c r="E59" s="154">
        <v>8681824.4299999997</v>
      </c>
      <c r="F59" s="154">
        <v>8681824.4299999997</v>
      </c>
      <c r="G59" s="152">
        <f t="shared" si="19"/>
        <v>0</v>
      </c>
      <c r="H59" s="153" t="s">
        <v>719</v>
      </c>
    </row>
    <row r="60" spans="1:8">
      <c r="A60" s="105" t="s">
        <v>674</v>
      </c>
      <c r="B60" s="154">
        <v>0</v>
      </c>
      <c r="C60" s="154">
        <v>2467919.75</v>
      </c>
      <c r="D60" s="152">
        <f t="shared" si="18"/>
        <v>2467919.75</v>
      </c>
      <c r="E60" s="154">
        <v>2467919.75</v>
      </c>
      <c r="F60" s="154">
        <v>2467919.75</v>
      </c>
      <c r="G60" s="152">
        <f t="shared" si="19"/>
        <v>0</v>
      </c>
      <c r="H60" s="153" t="s">
        <v>720</v>
      </c>
    </row>
    <row r="61" spans="1:8">
      <c r="A61" s="69" t="s">
        <v>676</v>
      </c>
      <c r="B61" s="152">
        <f>SUM(B62:B70)</f>
        <v>0</v>
      </c>
      <c r="C61" s="152">
        <f t="shared" ref="C61:G61" si="20">SUM(C62:C70)</f>
        <v>70000</v>
      </c>
      <c r="D61" s="152">
        <f t="shared" si="20"/>
        <v>70000</v>
      </c>
      <c r="E61" s="152">
        <f t="shared" si="20"/>
        <v>0</v>
      </c>
      <c r="F61" s="152">
        <f t="shared" si="20"/>
        <v>0</v>
      </c>
      <c r="G61" s="152">
        <f t="shared" si="20"/>
        <v>70000</v>
      </c>
    </row>
    <row r="62" spans="1:8">
      <c r="A62" s="105" t="s">
        <v>677</v>
      </c>
      <c r="B62" s="152"/>
      <c r="C62" s="152"/>
      <c r="D62" s="152">
        <f t="shared" ref="D62:D70" si="21">B62+C62</f>
        <v>0</v>
      </c>
      <c r="E62" s="152"/>
      <c r="F62" s="152"/>
      <c r="G62" s="152">
        <f t="shared" ref="G62:G70" si="22">D62-E62</f>
        <v>0</v>
      </c>
      <c r="H62" s="153" t="s">
        <v>721</v>
      </c>
    </row>
    <row r="63" spans="1:8">
      <c r="A63" s="105" t="s">
        <v>679</v>
      </c>
      <c r="B63" s="152"/>
      <c r="C63" s="152"/>
      <c r="D63" s="152">
        <f t="shared" si="21"/>
        <v>0</v>
      </c>
      <c r="E63" s="152"/>
      <c r="F63" s="152"/>
      <c r="G63" s="152">
        <f t="shared" si="22"/>
        <v>0</v>
      </c>
      <c r="H63" s="153" t="s">
        <v>722</v>
      </c>
    </row>
    <row r="64" spans="1:8">
      <c r="A64" s="105" t="s">
        <v>681</v>
      </c>
      <c r="B64" s="152"/>
      <c r="C64" s="152"/>
      <c r="D64" s="152">
        <f t="shared" si="21"/>
        <v>0</v>
      </c>
      <c r="E64" s="152"/>
      <c r="F64" s="152"/>
      <c r="G64" s="152">
        <f t="shared" si="22"/>
        <v>0</v>
      </c>
      <c r="H64" s="153" t="s">
        <v>723</v>
      </c>
    </row>
    <row r="65" spans="1:8">
      <c r="A65" s="105" t="s">
        <v>683</v>
      </c>
      <c r="B65" s="152"/>
      <c r="C65" s="152"/>
      <c r="D65" s="152">
        <f t="shared" si="21"/>
        <v>0</v>
      </c>
      <c r="E65" s="152"/>
      <c r="F65" s="152"/>
      <c r="G65" s="152">
        <f t="shared" si="22"/>
        <v>0</v>
      </c>
      <c r="H65" s="153" t="s">
        <v>724</v>
      </c>
    </row>
    <row r="66" spans="1:8">
      <c r="A66" s="105" t="s">
        <v>685</v>
      </c>
      <c r="B66" s="152"/>
      <c r="C66" s="152"/>
      <c r="D66" s="152">
        <f t="shared" si="21"/>
        <v>0</v>
      </c>
      <c r="E66" s="152"/>
      <c r="F66" s="152"/>
      <c r="G66" s="152">
        <f t="shared" si="22"/>
        <v>0</v>
      </c>
      <c r="H66" s="153" t="s">
        <v>725</v>
      </c>
    </row>
    <row r="67" spans="1:8">
      <c r="A67" s="105" t="s">
        <v>687</v>
      </c>
      <c r="B67" s="152"/>
      <c r="C67" s="152"/>
      <c r="D67" s="152">
        <f t="shared" si="21"/>
        <v>0</v>
      </c>
      <c r="E67" s="152"/>
      <c r="F67" s="152"/>
      <c r="G67" s="152">
        <f t="shared" si="22"/>
        <v>0</v>
      </c>
      <c r="H67" s="153" t="s">
        <v>726</v>
      </c>
    </row>
    <row r="68" spans="1:8">
      <c r="A68" s="105" t="s">
        <v>689</v>
      </c>
      <c r="B68" s="154">
        <v>0</v>
      </c>
      <c r="C68" s="154">
        <v>70000</v>
      </c>
      <c r="D68" s="152">
        <f t="shared" si="21"/>
        <v>70000</v>
      </c>
      <c r="E68" s="154">
        <v>0</v>
      </c>
      <c r="F68" s="154">
        <v>0</v>
      </c>
      <c r="G68" s="152">
        <f t="shared" si="22"/>
        <v>70000</v>
      </c>
      <c r="H68" s="153" t="s">
        <v>727</v>
      </c>
    </row>
    <row r="69" spans="1:8">
      <c r="A69" s="105" t="s">
        <v>691</v>
      </c>
      <c r="B69" s="152"/>
      <c r="C69" s="152"/>
      <c r="D69" s="152">
        <f t="shared" si="21"/>
        <v>0</v>
      </c>
      <c r="E69" s="152"/>
      <c r="F69" s="152"/>
      <c r="G69" s="152">
        <f t="shared" si="22"/>
        <v>0</v>
      </c>
      <c r="H69" s="153" t="s">
        <v>728</v>
      </c>
    </row>
    <row r="70" spans="1:8">
      <c r="A70" s="105" t="s">
        <v>693</v>
      </c>
      <c r="B70" s="152"/>
      <c r="C70" s="152"/>
      <c r="D70" s="152">
        <f t="shared" si="21"/>
        <v>0</v>
      </c>
      <c r="E70" s="152"/>
      <c r="F70" s="152"/>
      <c r="G70" s="152">
        <f t="shared" si="22"/>
        <v>0</v>
      </c>
      <c r="H70" s="153" t="s">
        <v>729</v>
      </c>
    </row>
    <row r="71" spans="1:8">
      <c r="A71" s="155" t="s">
        <v>730</v>
      </c>
      <c r="B71" s="157">
        <f>SUM(B72:B75)</f>
        <v>0</v>
      </c>
      <c r="C71" s="157">
        <f t="shared" ref="C71:G71" si="23">SUM(C72:C75)</f>
        <v>0</v>
      </c>
      <c r="D71" s="157">
        <f t="shared" si="23"/>
        <v>0</v>
      </c>
      <c r="E71" s="157">
        <f t="shared" si="23"/>
        <v>0</v>
      </c>
      <c r="F71" s="157">
        <f t="shared" si="23"/>
        <v>0</v>
      </c>
      <c r="G71" s="157">
        <f t="shared" si="23"/>
        <v>0</v>
      </c>
    </row>
    <row r="72" spans="1:8" ht="30">
      <c r="A72" s="105" t="s">
        <v>696</v>
      </c>
      <c r="B72" s="152"/>
      <c r="C72" s="152"/>
      <c r="D72" s="152">
        <f t="shared" ref="D72:D75" si="24">B72+C72</f>
        <v>0</v>
      </c>
      <c r="E72" s="152"/>
      <c r="F72" s="152"/>
      <c r="G72" s="152">
        <f t="shared" ref="G72:G75" si="25">D72-E72</f>
        <v>0</v>
      </c>
      <c r="H72" s="153" t="s">
        <v>731</v>
      </c>
    </row>
    <row r="73" spans="1:8" ht="30">
      <c r="A73" s="105" t="s">
        <v>698</v>
      </c>
      <c r="B73" s="152"/>
      <c r="C73" s="152"/>
      <c r="D73" s="152">
        <f t="shared" si="24"/>
        <v>0</v>
      </c>
      <c r="E73" s="152"/>
      <c r="F73" s="152"/>
      <c r="G73" s="152">
        <f t="shared" si="25"/>
        <v>0</v>
      </c>
      <c r="H73" s="153" t="s">
        <v>732</v>
      </c>
    </row>
    <row r="74" spans="1:8">
      <c r="A74" s="105" t="s">
        <v>700</v>
      </c>
      <c r="B74" s="152"/>
      <c r="C74" s="152"/>
      <c r="D74" s="152">
        <f t="shared" si="24"/>
        <v>0</v>
      </c>
      <c r="E74" s="152"/>
      <c r="F74" s="152"/>
      <c r="G74" s="152">
        <f t="shared" si="25"/>
        <v>0</v>
      </c>
      <c r="H74" s="153" t="s">
        <v>733</v>
      </c>
    </row>
    <row r="75" spans="1:8">
      <c r="A75" s="105" t="s">
        <v>702</v>
      </c>
      <c r="B75" s="152"/>
      <c r="C75" s="152"/>
      <c r="D75" s="152">
        <f t="shared" si="24"/>
        <v>0</v>
      </c>
      <c r="E75" s="152"/>
      <c r="F75" s="152"/>
      <c r="G75" s="152">
        <f t="shared" si="25"/>
        <v>0</v>
      </c>
      <c r="H75" s="153" t="s">
        <v>734</v>
      </c>
    </row>
    <row r="76" spans="1:8">
      <c r="A76" s="31"/>
      <c r="B76" s="158"/>
      <c r="C76" s="158"/>
      <c r="D76" s="158"/>
      <c r="E76" s="158"/>
      <c r="F76" s="158"/>
      <c r="G76" s="158"/>
    </row>
    <row r="77" spans="1:8">
      <c r="A77" s="67" t="s">
        <v>627</v>
      </c>
      <c r="B77" s="156">
        <f>B9+B43</f>
        <v>810993601.83999991</v>
      </c>
      <c r="C77" s="156">
        <f t="shared" ref="C77:G77" si="26">C9+C43</f>
        <v>246425195.02000001</v>
      </c>
      <c r="D77" s="156">
        <f t="shared" si="26"/>
        <v>1057418796.86</v>
      </c>
      <c r="E77" s="156">
        <f t="shared" si="26"/>
        <v>766031100.69000006</v>
      </c>
      <c r="F77" s="156">
        <f t="shared" si="26"/>
        <v>722696180.80999994</v>
      </c>
      <c r="G77" s="156">
        <f t="shared" si="26"/>
        <v>291387696.16999996</v>
      </c>
    </row>
    <row r="78" spans="1:8">
      <c r="A78" s="63"/>
      <c r="B78" s="159"/>
      <c r="C78" s="159"/>
      <c r="D78" s="159"/>
      <c r="E78" s="159"/>
      <c r="F78" s="159"/>
      <c r="G78" s="159"/>
      <c r="H78" s="134"/>
    </row>
    <row r="82" spans="1:5">
      <c r="A82" s="135" t="s">
        <v>234</v>
      </c>
      <c r="B82" s="136"/>
      <c r="C82" s="136"/>
      <c r="D82" s="136" t="s">
        <v>235</v>
      </c>
      <c r="E82" s="136"/>
    </row>
    <row r="83" spans="1:5">
      <c r="A83" s="135" t="s">
        <v>236</v>
      </c>
      <c r="B83" s="137"/>
      <c r="C83" s="137"/>
      <c r="D83" s="137" t="s">
        <v>237</v>
      </c>
      <c r="E83" s="137"/>
    </row>
  </sheetData>
  <mergeCells count="13">
    <mergeCell ref="A7:A8"/>
    <mergeCell ref="B7:F7"/>
    <mergeCell ref="G7:G8"/>
    <mergeCell ref="B82:C82"/>
    <mergeCell ref="D82:E82"/>
    <mergeCell ref="B83:C83"/>
    <mergeCell ref="D83:E83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G42"/>
  <sheetViews>
    <sheetView workbookViewId="0">
      <selection activeCell="A11" sqref="A1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12" t="s">
        <v>735</v>
      </c>
      <c r="B1" s="94"/>
      <c r="C1" s="94"/>
      <c r="D1" s="94"/>
      <c r="E1" s="94"/>
      <c r="F1" s="94"/>
      <c r="G1" s="94"/>
    </row>
    <row r="2" spans="1:7">
      <c r="A2" s="8" t="s">
        <v>239</v>
      </c>
      <c r="B2" s="9"/>
      <c r="C2" s="9"/>
      <c r="D2" s="9"/>
      <c r="E2" s="9"/>
      <c r="F2" s="9"/>
      <c r="G2" s="10"/>
    </row>
    <row r="3" spans="1:7">
      <c r="A3" s="14" t="s">
        <v>418</v>
      </c>
      <c r="B3" s="15"/>
      <c r="C3" s="15"/>
      <c r="D3" s="15"/>
      <c r="E3" s="15"/>
      <c r="F3" s="15"/>
      <c r="G3" s="16"/>
    </row>
    <row r="4" spans="1:7">
      <c r="A4" s="14" t="s">
        <v>736</v>
      </c>
      <c r="B4" s="15"/>
      <c r="C4" s="15"/>
      <c r="D4" s="15"/>
      <c r="E4" s="15"/>
      <c r="F4" s="15"/>
      <c r="G4" s="16"/>
    </row>
    <row r="5" spans="1:7">
      <c r="A5" s="14" t="s">
        <v>284</v>
      </c>
      <c r="B5" s="15"/>
      <c r="C5" s="15"/>
      <c r="D5" s="15"/>
      <c r="E5" s="15"/>
      <c r="F5" s="15"/>
      <c r="G5" s="16"/>
    </row>
    <row r="6" spans="1:7">
      <c r="A6" s="17" t="s">
        <v>242</v>
      </c>
      <c r="B6" s="18"/>
      <c r="C6" s="18"/>
      <c r="D6" s="18"/>
      <c r="E6" s="18"/>
      <c r="F6" s="18"/>
      <c r="G6" s="19"/>
    </row>
    <row r="7" spans="1:7">
      <c r="A7" s="96" t="s">
        <v>737</v>
      </c>
      <c r="B7" s="116" t="s">
        <v>420</v>
      </c>
      <c r="C7" s="116"/>
      <c r="D7" s="116"/>
      <c r="E7" s="116"/>
      <c r="F7" s="116"/>
      <c r="G7" s="116" t="s">
        <v>421</v>
      </c>
    </row>
    <row r="8" spans="1:7" ht="30">
      <c r="A8" s="98"/>
      <c r="B8" s="22" t="s">
        <v>422</v>
      </c>
      <c r="C8" s="160" t="s">
        <v>642</v>
      </c>
      <c r="D8" s="160" t="s">
        <v>353</v>
      </c>
      <c r="E8" s="160" t="s">
        <v>8</v>
      </c>
      <c r="F8" s="160" t="s">
        <v>9</v>
      </c>
      <c r="G8" s="161"/>
    </row>
    <row r="9" spans="1:7">
      <c r="A9" s="100" t="s">
        <v>738</v>
      </c>
      <c r="B9" s="162">
        <f>B10+B11+B12+B15+B16+B19</f>
        <v>279197273.35000002</v>
      </c>
      <c r="C9" s="162">
        <f t="shared" ref="C9:G9" si="0">C10+C11+C12+C15+C16+C19</f>
        <v>5500000</v>
      </c>
      <c r="D9" s="162">
        <f t="shared" si="0"/>
        <v>284697273.35000002</v>
      </c>
      <c r="E9" s="162">
        <f t="shared" si="0"/>
        <v>263839009.44999999</v>
      </c>
      <c r="F9" s="162">
        <f t="shared" si="0"/>
        <v>257790644.93000001</v>
      </c>
      <c r="G9" s="162">
        <f t="shared" si="0"/>
        <v>20858263.900000036</v>
      </c>
    </row>
    <row r="10" spans="1:7">
      <c r="A10" s="69" t="s">
        <v>739</v>
      </c>
      <c r="B10" s="163">
        <v>279197273.35000002</v>
      </c>
      <c r="C10" s="163">
        <v>5500000</v>
      </c>
      <c r="D10" s="164">
        <f>B10+C10</f>
        <v>284697273.35000002</v>
      </c>
      <c r="E10" s="163">
        <v>263839009.44999999</v>
      </c>
      <c r="F10" s="163">
        <v>257790644.93000001</v>
      </c>
      <c r="G10" s="164">
        <f>D10-E10</f>
        <v>20858263.900000036</v>
      </c>
    </row>
    <row r="11" spans="1:7">
      <c r="A11" s="69" t="s">
        <v>740</v>
      </c>
      <c r="B11" s="164"/>
      <c r="C11" s="164"/>
      <c r="D11" s="164">
        <f>B11+C11</f>
        <v>0</v>
      </c>
      <c r="E11" s="164"/>
      <c r="F11" s="164"/>
      <c r="G11" s="164">
        <f>D11-E11</f>
        <v>0</v>
      </c>
    </row>
    <row r="12" spans="1:7">
      <c r="A12" s="69" t="s">
        <v>741</v>
      </c>
      <c r="B12" s="164">
        <f>B13+B14</f>
        <v>0</v>
      </c>
      <c r="C12" s="164">
        <f t="shared" ref="C12:G12" si="1">C13+C14</f>
        <v>0</v>
      </c>
      <c r="D12" s="164">
        <f t="shared" si="1"/>
        <v>0</v>
      </c>
      <c r="E12" s="164">
        <f t="shared" si="1"/>
        <v>0</v>
      </c>
      <c r="F12" s="164">
        <f t="shared" si="1"/>
        <v>0</v>
      </c>
      <c r="G12" s="164">
        <f t="shared" si="1"/>
        <v>0</v>
      </c>
    </row>
    <row r="13" spans="1:7">
      <c r="A13" s="103" t="s">
        <v>742</v>
      </c>
      <c r="B13" s="164"/>
      <c r="C13" s="164"/>
      <c r="D13" s="164">
        <f>B13+C13</f>
        <v>0</v>
      </c>
      <c r="E13" s="164"/>
      <c r="F13" s="164"/>
      <c r="G13" s="164">
        <f>D13-E13</f>
        <v>0</v>
      </c>
    </row>
    <row r="14" spans="1:7">
      <c r="A14" s="103" t="s">
        <v>743</v>
      </c>
      <c r="B14" s="164"/>
      <c r="C14" s="164"/>
      <c r="D14" s="164">
        <f>B14+C14</f>
        <v>0</v>
      </c>
      <c r="E14" s="164"/>
      <c r="F14" s="164"/>
      <c r="G14" s="164">
        <f>D14-E14</f>
        <v>0</v>
      </c>
    </row>
    <row r="15" spans="1:7">
      <c r="A15" s="69" t="s">
        <v>744</v>
      </c>
      <c r="B15" s="164"/>
      <c r="C15" s="164"/>
      <c r="D15" s="164">
        <f>B15+C15</f>
        <v>0</v>
      </c>
      <c r="E15" s="164"/>
      <c r="F15" s="164"/>
      <c r="G15" s="164">
        <f>D15-E15</f>
        <v>0</v>
      </c>
    </row>
    <row r="16" spans="1:7" ht="30">
      <c r="A16" s="155" t="s">
        <v>745</v>
      </c>
      <c r="B16" s="164">
        <f>B17+B18</f>
        <v>0</v>
      </c>
      <c r="C16" s="164">
        <f t="shared" ref="C16:G16" si="2">C17+C18</f>
        <v>0</v>
      </c>
      <c r="D16" s="164">
        <f t="shared" si="2"/>
        <v>0</v>
      </c>
      <c r="E16" s="164">
        <f t="shared" si="2"/>
        <v>0</v>
      </c>
      <c r="F16" s="164">
        <f t="shared" si="2"/>
        <v>0</v>
      </c>
      <c r="G16" s="164">
        <f t="shared" si="2"/>
        <v>0</v>
      </c>
    </row>
    <row r="17" spans="1:7">
      <c r="A17" s="103" t="s">
        <v>746</v>
      </c>
      <c r="B17" s="164"/>
      <c r="C17" s="164"/>
      <c r="D17" s="164">
        <f>B17+C17</f>
        <v>0</v>
      </c>
      <c r="E17" s="164"/>
      <c r="F17" s="164"/>
      <c r="G17" s="164">
        <f>D17-E17</f>
        <v>0</v>
      </c>
    </row>
    <row r="18" spans="1:7">
      <c r="A18" s="103" t="s">
        <v>747</v>
      </c>
      <c r="B18" s="164"/>
      <c r="C18" s="164"/>
      <c r="D18" s="164">
        <f>B18+C18</f>
        <v>0</v>
      </c>
      <c r="E18" s="164"/>
      <c r="F18" s="164"/>
      <c r="G18" s="164">
        <f>D18-E18</f>
        <v>0</v>
      </c>
    </row>
    <row r="19" spans="1:7">
      <c r="A19" s="69" t="s">
        <v>748</v>
      </c>
      <c r="B19" s="164"/>
      <c r="C19" s="164"/>
      <c r="D19" s="164">
        <f>B19+C19</f>
        <v>0</v>
      </c>
      <c r="E19" s="164"/>
      <c r="F19" s="164"/>
      <c r="G19" s="164">
        <f>D19-E19</f>
        <v>0</v>
      </c>
    </row>
    <row r="20" spans="1:7">
      <c r="A20" s="31"/>
      <c r="B20" s="165"/>
      <c r="C20" s="165"/>
      <c r="D20" s="165"/>
      <c r="E20" s="165"/>
      <c r="F20" s="165"/>
      <c r="G20" s="165"/>
    </row>
    <row r="21" spans="1:7">
      <c r="A21" s="166" t="s">
        <v>749</v>
      </c>
      <c r="B21" s="162">
        <f>B22+B23+B24+B27+B28+B31</f>
        <v>79240054.799999997</v>
      </c>
      <c r="C21" s="162">
        <f t="shared" ref="C21:G21" si="3">C22+C23+C24+C27+C28+C31</f>
        <v>-60026537.75</v>
      </c>
      <c r="D21" s="162">
        <f t="shared" si="3"/>
        <v>19213517.049999997</v>
      </c>
      <c r="E21" s="162">
        <f t="shared" si="3"/>
        <v>18547826.41</v>
      </c>
      <c r="F21" s="162">
        <f t="shared" si="3"/>
        <v>18000942.859999999</v>
      </c>
      <c r="G21" s="162">
        <f t="shared" si="3"/>
        <v>665690.63999999687</v>
      </c>
    </row>
    <row r="22" spans="1:7">
      <c r="A22" s="69" t="s">
        <v>739</v>
      </c>
      <c r="B22" s="163">
        <v>79240054.799999997</v>
      </c>
      <c r="C22" s="163">
        <v>-60026537.75</v>
      </c>
      <c r="D22" s="164">
        <f>B22+C22</f>
        <v>19213517.049999997</v>
      </c>
      <c r="E22" s="163">
        <v>18547826.41</v>
      </c>
      <c r="F22" s="163">
        <v>18000942.859999999</v>
      </c>
      <c r="G22" s="164">
        <f>D22-E22</f>
        <v>665690.63999999687</v>
      </c>
    </row>
    <row r="23" spans="1:7">
      <c r="A23" s="69" t="s">
        <v>740</v>
      </c>
      <c r="B23" s="164"/>
      <c r="C23" s="164"/>
      <c r="D23" s="164">
        <f>B23+C23</f>
        <v>0</v>
      </c>
      <c r="E23" s="164"/>
      <c r="F23" s="164"/>
      <c r="G23" s="164">
        <f>D23-E23</f>
        <v>0</v>
      </c>
    </row>
    <row r="24" spans="1:7">
      <c r="A24" s="69" t="s">
        <v>741</v>
      </c>
      <c r="B24" s="164">
        <f>B25+B26</f>
        <v>0</v>
      </c>
      <c r="C24" s="164">
        <f>C25+C26</f>
        <v>0</v>
      </c>
      <c r="D24" s="164">
        <f>D25+D26</f>
        <v>0</v>
      </c>
      <c r="E24" s="164">
        <f t="shared" ref="E24:G24" si="4">E25+E26</f>
        <v>0</v>
      </c>
      <c r="F24" s="164">
        <f t="shared" si="4"/>
        <v>0</v>
      </c>
      <c r="G24" s="164">
        <f t="shared" si="4"/>
        <v>0</v>
      </c>
    </row>
    <row r="25" spans="1:7">
      <c r="A25" s="103" t="s">
        <v>742</v>
      </c>
      <c r="B25" s="164"/>
      <c r="C25" s="164"/>
      <c r="D25" s="164">
        <f>B25+C25</f>
        <v>0</v>
      </c>
      <c r="E25" s="164"/>
      <c r="F25" s="164"/>
      <c r="G25" s="164">
        <f>D25-E25</f>
        <v>0</v>
      </c>
    </row>
    <row r="26" spans="1:7">
      <c r="A26" s="103" t="s">
        <v>743</v>
      </c>
      <c r="B26" s="164"/>
      <c r="C26" s="164"/>
      <c r="D26" s="164">
        <f>B26+C26</f>
        <v>0</v>
      </c>
      <c r="E26" s="164"/>
      <c r="F26" s="164"/>
      <c r="G26" s="164">
        <f>D26-E26</f>
        <v>0</v>
      </c>
    </row>
    <row r="27" spans="1:7">
      <c r="A27" s="69" t="s">
        <v>744</v>
      </c>
      <c r="B27" s="164"/>
      <c r="C27" s="164"/>
      <c r="D27" s="164"/>
      <c r="E27" s="164"/>
      <c r="F27" s="164"/>
      <c r="G27" s="164"/>
    </row>
    <row r="28" spans="1:7" ht="30">
      <c r="A28" s="155" t="s">
        <v>745</v>
      </c>
      <c r="B28" s="164">
        <f>B29+B30</f>
        <v>0</v>
      </c>
      <c r="C28" s="164">
        <f t="shared" ref="C28:G28" si="5">C29+C30</f>
        <v>0</v>
      </c>
      <c r="D28" s="164">
        <f t="shared" si="5"/>
        <v>0</v>
      </c>
      <c r="E28" s="164">
        <f t="shared" si="5"/>
        <v>0</v>
      </c>
      <c r="F28" s="164">
        <f t="shared" si="5"/>
        <v>0</v>
      </c>
      <c r="G28" s="164">
        <f t="shared" si="5"/>
        <v>0</v>
      </c>
    </row>
    <row r="29" spans="1:7">
      <c r="A29" s="103" t="s">
        <v>746</v>
      </c>
      <c r="B29" s="164"/>
      <c r="C29" s="164"/>
      <c r="D29" s="164">
        <f>B29+C29</f>
        <v>0</v>
      </c>
      <c r="E29" s="164"/>
      <c r="F29" s="164"/>
      <c r="G29" s="164">
        <f>D29-E29</f>
        <v>0</v>
      </c>
    </row>
    <row r="30" spans="1:7">
      <c r="A30" s="103" t="s">
        <v>747</v>
      </c>
      <c r="B30" s="164"/>
      <c r="C30" s="164"/>
      <c r="D30" s="164">
        <f>B30+C30</f>
        <v>0</v>
      </c>
      <c r="E30" s="164"/>
      <c r="F30" s="164"/>
      <c r="G30" s="164">
        <f>D30-E30</f>
        <v>0</v>
      </c>
    </row>
    <row r="31" spans="1:7">
      <c r="A31" s="69" t="s">
        <v>748</v>
      </c>
      <c r="B31" s="164"/>
      <c r="C31" s="164"/>
      <c r="D31" s="164">
        <f>B31+C31</f>
        <v>0</v>
      </c>
      <c r="E31" s="164"/>
      <c r="F31" s="164"/>
      <c r="G31" s="164">
        <f>D31-E31</f>
        <v>0</v>
      </c>
    </row>
    <row r="32" spans="1:7">
      <c r="A32" s="31"/>
      <c r="B32" s="165"/>
      <c r="C32" s="165"/>
      <c r="D32" s="165"/>
      <c r="E32" s="165"/>
      <c r="F32" s="165"/>
      <c r="G32" s="165"/>
    </row>
    <row r="33" spans="1:7">
      <c r="A33" s="67" t="s">
        <v>750</v>
      </c>
      <c r="B33" s="162">
        <f>B9+B21</f>
        <v>358437328.15000004</v>
      </c>
      <c r="C33" s="162">
        <f t="shared" ref="C33:G33" si="6">C9+C21</f>
        <v>-54526537.75</v>
      </c>
      <c r="D33" s="162">
        <f t="shared" si="6"/>
        <v>303910790.40000004</v>
      </c>
      <c r="E33" s="162">
        <f t="shared" si="6"/>
        <v>282386835.86000001</v>
      </c>
      <c r="F33" s="162">
        <f t="shared" si="6"/>
        <v>275791587.79000002</v>
      </c>
      <c r="G33" s="162">
        <f t="shared" si="6"/>
        <v>21523954.540000033</v>
      </c>
    </row>
    <row r="34" spans="1:7">
      <c r="A34" s="132"/>
      <c r="B34" s="167"/>
      <c r="C34" s="167"/>
      <c r="D34" s="167"/>
      <c r="E34" s="167"/>
      <c r="F34" s="167"/>
      <c r="G34" s="167"/>
    </row>
    <row r="41" spans="1:7">
      <c r="A41" s="135" t="s">
        <v>234</v>
      </c>
      <c r="B41" s="136"/>
      <c r="C41" s="136"/>
      <c r="D41" s="136" t="s">
        <v>235</v>
      </c>
      <c r="E41" s="136"/>
    </row>
    <row r="42" spans="1:7" ht="15" customHeight="1">
      <c r="A42" s="135" t="s">
        <v>236</v>
      </c>
      <c r="B42" s="137"/>
      <c r="C42" s="137"/>
      <c r="D42" s="137" t="s">
        <v>237</v>
      </c>
      <c r="E42" s="137"/>
    </row>
  </sheetData>
  <mergeCells count="13">
    <mergeCell ref="A7:A8"/>
    <mergeCell ref="B7:F7"/>
    <mergeCell ref="G7:G8"/>
    <mergeCell ref="B41:C41"/>
    <mergeCell ref="D41:E41"/>
    <mergeCell ref="B42:C42"/>
    <mergeCell ref="D42:E42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J1739"/>
  <sheetViews>
    <sheetView tabSelected="1" workbookViewId="0">
      <selection activeCell="E22" sqref="E22"/>
    </sheetView>
  </sheetViews>
  <sheetFormatPr baseColWidth="10" defaultRowHeight="11.25"/>
  <cols>
    <col min="1" max="5" width="11.42578125" style="3"/>
    <col min="6" max="6" width="14.140625" style="4" bestFit="1" customWidth="1"/>
    <col min="7" max="7" width="14.140625" style="4" customWidth="1"/>
    <col min="8" max="8" width="15.85546875" style="4" bestFit="1" customWidth="1"/>
    <col min="9" max="10" width="13.140625" style="4" bestFit="1" customWidth="1"/>
    <col min="11" max="16384" width="11.42578125" style="3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3" t="s">
        <v>11</v>
      </c>
      <c r="C2" s="3" t="s">
        <v>12</v>
      </c>
      <c r="D2" s="3">
        <v>1.5</v>
      </c>
      <c r="E2" s="3" t="s">
        <v>13</v>
      </c>
      <c r="F2" s="4">
        <v>1169018.6399999999</v>
      </c>
      <c r="G2" s="4">
        <v>0</v>
      </c>
      <c r="H2" s="4">
        <v>0</v>
      </c>
      <c r="I2" s="4">
        <v>1169018.6399999999</v>
      </c>
      <c r="J2" s="4">
        <v>1169018.6399999999</v>
      </c>
    </row>
    <row r="3" spans="1:10">
      <c r="A3" s="3" t="s">
        <v>10</v>
      </c>
      <c r="B3" s="3" t="s">
        <v>11</v>
      </c>
      <c r="C3" s="3" t="s">
        <v>14</v>
      </c>
      <c r="D3" s="3">
        <v>1.1000000000000001</v>
      </c>
      <c r="E3" s="3" t="s">
        <v>15</v>
      </c>
      <c r="F3" s="4">
        <v>0</v>
      </c>
      <c r="G3" s="4">
        <v>431590.06</v>
      </c>
      <c r="H3" s="4">
        <v>0</v>
      </c>
      <c r="I3" s="4">
        <v>431590.06</v>
      </c>
      <c r="J3" s="4">
        <v>431590.06</v>
      </c>
    </row>
    <row r="4" spans="1:10">
      <c r="A4" s="3" t="s">
        <v>10</v>
      </c>
      <c r="B4" s="3" t="s">
        <v>11</v>
      </c>
      <c r="C4" s="3" t="s">
        <v>14</v>
      </c>
      <c r="D4" s="3">
        <v>1.5</v>
      </c>
      <c r="E4" s="3" t="s">
        <v>15</v>
      </c>
      <c r="F4" s="4">
        <v>7481713.4400000004</v>
      </c>
      <c r="G4" s="4">
        <v>1427455.7</v>
      </c>
      <c r="H4" s="4">
        <v>0</v>
      </c>
      <c r="I4" s="4">
        <v>8909169.1400000006</v>
      </c>
      <c r="J4" s="4">
        <v>8909169.1400000006</v>
      </c>
    </row>
    <row r="5" spans="1:10">
      <c r="A5" s="3" t="s">
        <v>16</v>
      </c>
      <c r="B5" s="3" t="s">
        <v>11</v>
      </c>
      <c r="C5" s="3" t="s">
        <v>12</v>
      </c>
      <c r="D5" s="3">
        <v>1.5</v>
      </c>
      <c r="E5" s="3" t="s">
        <v>13</v>
      </c>
      <c r="F5" s="4">
        <v>5704106.3399999999</v>
      </c>
      <c r="G5" s="4">
        <v>133000</v>
      </c>
      <c r="H5" s="4">
        <v>-66755.78</v>
      </c>
      <c r="I5" s="4">
        <v>5630687.5899999999</v>
      </c>
      <c r="J5" s="4">
        <v>5630687.5899999999</v>
      </c>
    </row>
    <row r="6" spans="1:10">
      <c r="A6" s="3" t="s">
        <v>16</v>
      </c>
      <c r="B6" s="3" t="s">
        <v>11</v>
      </c>
      <c r="C6" s="3" t="s">
        <v>14</v>
      </c>
      <c r="D6" s="3">
        <v>1.5</v>
      </c>
      <c r="E6" s="3" t="s">
        <v>15</v>
      </c>
      <c r="F6" s="4">
        <v>529587.36</v>
      </c>
      <c r="G6" s="4">
        <v>0</v>
      </c>
      <c r="H6" s="4">
        <v>-125498.27</v>
      </c>
      <c r="I6" s="4">
        <v>380224.07</v>
      </c>
      <c r="J6" s="4">
        <v>380224.07</v>
      </c>
    </row>
    <row r="7" spans="1:10">
      <c r="A7" s="3" t="s">
        <v>16</v>
      </c>
      <c r="B7" s="3" t="s">
        <v>11</v>
      </c>
      <c r="C7" s="3" t="s">
        <v>17</v>
      </c>
      <c r="D7" s="3">
        <v>1.5</v>
      </c>
      <c r="E7" s="3" t="s">
        <v>18</v>
      </c>
      <c r="F7" s="4">
        <v>2673143.2200000002</v>
      </c>
      <c r="G7" s="4">
        <v>0</v>
      </c>
      <c r="H7" s="4">
        <v>-306865.76</v>
      </c>
      <c r="I7" s="4">
        <v>2314501.5</v>
      </c>
      <c r="J7" s="4">
        <v>2314501.5</v>
      </c>
    </row>
    <row r="8" spans="1:10">
      <c r="A8" s="3" t="s">
        <v>16</v>
      </c>
      <c r="B8" s="3" t="s">
        <v>11</v>
      </c>
      <c r="C8" s="3" t="s">
        <v>19</v>
      </c>
      <c r="D8" s="3">
        <v>1.5</v>
      </c>
      <c r="E8" s="3" t="s">
        <v>20</v>
      </c>
      <c r="F8" s="4">
        <v>595719.9</v>
      </c>
      <c r="G8" s="4">
        <v>0</v>
      </c>
      <c r="H8" s="4">
        <v>-103156.29</v>
      </c>
      <c r="I8" s="4">
        <v>492563.6</v>
      </c>
      <c r="J8" s="4">
        <v>492563.6</v>
      </c>
    </row>
    <row r="9" spans="1:10">
      <c r="A9" s="3" t="s">
        <v>16</v>
      </c>
      <c r="B9" s="3" t="s">
        <v>11</v>
      </c>
      <c r="C9" s="3" t="s">
        <v>19</v>
      </c>
      <c r="D9" s="3">
        <v>1.5</v>
      </c>
      <c r="E9" s="3" t="s">
        <v>21</v>
      </c>
      <c r="F9" s="4">
        <v>1514906.94</v>
      </c>
      <c r="G9" s="4">
        <v>108000</v>
      </c>
      <c r="H9" s="4">
        <v>-385.55</v>
      </c>
      <c r="I9" s="4">
        <v>1570239.54</v>
      </c>
      <c r="J9" s="4">
        <v>1570239.54</v>
      </c>
    </row>
    <row r="10" spans="1:10">
      <c r="A10" s="3" t="s">
        <v>16</v>
      </c>
      <c r="B10" s="3" t="s">
        <v>11</v>
      </c>
      <c r="C10" s="3" t="s">
        <v>22</v>
      </c>
      <c r="D10" s="3">
        <v>1.5</v>
      </c>
      <c r="E10" s="3" t="s">
        <v>23</v>
      </c>
      <c r="F10" s="4">
        <v>3909008.1</v>
      </c>
      <c r="G10" s="4">
        <v>0</v>
      </c>
      <c r="H10" s="4">
        <v>-492950.49</v>
      </c>
      <c r="I10" s="4">
        <v>3267514.87</v>
      </c>
      <c r="J10" s="4">
        <v>3267514.87</v>
      </c>
    </row>
    <row r="11" spans="1:10">
      <c r="A11" s="3" t="s">
        <v>16</v>
      </c>
      <c r="B11" s="3" t="s">
        <v>11</v>
      </c>
      <c r="C11" s="3" t="s">
        <v>24</v>
      </c>
      <c r="D11" s="3">
        <v>1.5</v>
      </c>
      <c r="E11" s="3" t="s">
        <v>25</v>
      </c>
      <c r="F11" s="4">
        <v>9846443.0999999996</v>
      </c>
      <c r="G11" s="4">
        <v>412701.39</v>
      </c>
      <c r="H11" s="4">
        <v>-20822.02</v>
      </c>
      <c r="I11" s="4">
        <v>10106985.5</v>
      </c>
      <c r="J11" s="4">
        <v>10106985.5</v>
      </c>
    </row>
    <row r="12" spans="1:10">
      <c r="A12" s="3" t="s">
        <v>16</v>
      </c>
      <c r="B12" s="3" t="s">
        <v>11</v>
      </c>
      <c r="C12" s="3" t="s">
        <v>24</v>
      </c>
      <c r="D12" s="3">
        <v>1.5</v>
      </c>
      <c r="E12" s="3" t="s">
        <v>26</v>
      </c>
      <c r="F12" s="4">
        <v>1131133.98</v>
      </c>
      <c r="G12" s="4">
        <v>95596.5</v>
      </c>
      <c r="H12" s="4">
        <v>-3070.99</v>
      </c>
      <c r="I12" s="4">
        <v>1162237.83</v>
      </c>
      <c r="J12" s="4">
        <v>1162237.83</v>
      </c>
    </row>
    <row r="13" spans="1:10">
      <c r="A13" s="3" t="s">
        <v>16</v>
      </c>
      <c r="B13" s="3" t="s">
        <v>11</v>
      </c>
      <c r="C13" s="3" t="s">
        <v>27</v>
      </c>
      <c r="D13" s="3">
        <v>1.5</v>
      </c>
      <c r="E13" s="3" t="s">
        <v>28</v>
      </c>
      <c r="F13" s="4">
        <v>3037617</v>
      </c>
      <c r="G13" s="4">
        <v>266338.5</v>
      </c>
      <c r="H13" s="4">
        <v>-108672.1</v>
      </c>
      <c r="I13" s="4">
        <v>3102267.54</v>
      </c>
      <c r="J13" s="4">
        <v>3102267.54</v>
      </c>
    </row>
    <row r="14" spans="1:10">
      <c r="A14" s="3" t="s">
        <v>16</v>
      </c>
      <c r="B14" s="3" t="s">
        <v>11</v>
      </c>
      <c r="C14" s="3" t="s">
        <v>29</v>
      </c>
      <c r="D14" s="3">
        <v>1.5</v>
      </c>
      <c r="E14" s="3" t="s">
        <v>30</v>
      </c>
      <c r="F14" s="4">
        <v>303212.7</v>
      </c>
      <c r="G14" s="4">
        <v>0</v>
      </c>
      <c r="H14" s="4">
        <v>0</v>
      </c>
      <c r="I14" s="4">
        <v>303212.7</v>
      </c>
      <c r="J14" s="4">
        <v>303212.7</v>
      </c>
    </row>
    <row r="15" spans="1:10">
      <c r="A15" s="3" t="s">
        <v>16</v>
      </c>
      <c r="B15" s="3" t="s">
        <v>11</v>
      </c>
      <c r="C15" s="3" t="s">
        <v>29</v>
      </c>
      <c r="D15" s="3">
        <v>1.5</v>
      </c>
      <c r="E15" s="3" t="s">
        <v>31</v>
      </c>
      <c r="F15" s="4">
        <v>10762284.9</v>
      </c>
      <c r="G15" s="4">
        <v>414973.75</v>
      </c>
      <c r="H15" s="4">
        <v>-2309614.62</v>
      </c>
      <c r="I15" s="4">
        <v>7803271.79</v>
      </c>
      <c r="J15" s="4">
        <v>7803271.79</v>
      </c>
    </row>
    <row r="16" spans="1:10">
      <c r="A16" s="3" t="s">
        <v>16</v>
      </c>
      <c r="B16" s="3" t="s">
        <v>11</v>
      </c>
      <c r="C16" s="3" t="s">
        <v>29</v>
      </c>
      <c r="D16" s="3">
        <v>2.5</v>
      </c>
      <c r="E16" s="3" t="s">
        <v>31</v>
      </c>
      <c r="F16" s="4">
        <v>46000000</v>
      </c>
      <c r="G16" s="4">
        <v>2849900.2</v>
      </c>
      <c r="H16" s="4">
        <v>-37105956.020000003</v>
      </c>
      <c r="I16" s="4">
        <v>11445925.5</v>
      </c>
      <c r="J16" s="4">
        <v>11445925.5</v>
      </c>
    </row>
    <row r="17" spans="1:10">
      <c r="A17" s="3" t="s">
        <v>16</v>
      </c>
      <c r="B17" s="3" t="s">
        <v>11</v>
      </c>
      <c r="C17" s="3" t="s">
        <v>32</v>
      </c>
      <c r="D17" s="3">
        <v>1.5</v>
      </c>
      <c r="E17" s="3" t="s">
        <v>33</v>
      </c>
      <c r="F17" s="4">
        <v>1552085.22</v>
      </c>
      <c r="G17" s="4">
        <v>0</v>
      </c>
      <c r="H17" s="4">
        <v>-120638.25</v>
      </c>
      <c r="I17" s="4">
        <v>1431446.97</v>
      </c>
      <c r="J17" s="4">
        <v>1431446.97</v>
      </c>
    </row>
    <row r="18" spans="1:10">
      <c r="A18" s="3" t="s">
        <v>16</v>
      </c>
      <c r="B18" s="3" t="s">
        <v>11</v>
      </c>
      <c r="C18" s="3" t="s">
        <v>34</v>
      </c>
      <c r="D18" s="3">
        <v>1.5</v>
      </c>
      <c r="E18" s="3" t="s">
        <v>35</v>
      </c>
      <c r="F18" s="4">
        <v>2955764.6</v>
      </c>
      <c r="G18" s="4">
        <v>100000</v>
      </c>
      <c r="H18" s="4">
        <v>-166731.35</v>
      </c>
      <c r="I18" s="4">
        <v>2561365.98</v>
      </c>
      <c r="J18" s="4">
        <v>2561365.98</v>
      </c>
    </row>
    <row r="19" spans="1:10">
      <c r="A19" s="3" t="s">
        <v>16</v>
      </c>
      <c r="B19" s="3" t="s">
        <v>11</v>
      </c>
      <c r="C19" s="3" t="s">
        <v>34</v>
      </c>
      <c r="D19" s="3">
        <v>1.5</v>
      </c>
      <c r="E19" s="3" t="s">
        <v>36</v>
      </c>
      <c r="F19" s="4">
        <v>2879021.88</v>
      </c>
      <c r="G19" s="4">
        <v>0</v>
      </c>
      <c r="H19" s="4">
        <v>-1091.0999999999999</v>
      </c>
      <c r="I19" s="4">
        <v>2877006.29</v>
      </c>
      <c r="J19" s="4">
        <v>2877006.29</v>
      </c>
    </row>
    <row r="20" spans="1:10">
      <c r="A20" s="3" t="s">
        <v>16</v>
      </c>
      <c r="B20" s="3" t="s">
        <v>11</v>
      </c>
      <c r="C20" s="3" t="s">
        <v>37</v>
      </c>
      <c r="D20" s="3">
        <v>1.1000000000000001</v>
      </c>
      <c r="E20" s="3" t="s">
        <v>38</v>
      </c>
      <c r="F20" s="4">
        <v>953133.54</v>
      </c>
      <c r="G20" s="4">
        <v>0</v>
      </c>
      <c r="H20" s="4">
        <v>-187914.59</v>
      </c>
      <c r="I20" s="4">
        <v>724793.73</v>
      </c>
      <c r="J20" s="4">
        <v>724793.73</v>
      </c>
    </row>
    <row r="21" spans="1:10">
      <c r="A21" s="3" t="s">
        <v>16</v>
      </c>
      <c r="B21" s="3" t="s">
        <v>11</v>
      </c>
      <c r="C21" s="3" t="s">
        <v>37</v>
      </c>
      <c r="D21" s="3">
        <v>1.1000000000000001</v>
      </c>
      <c r="E21" s="3" t="s">
        <v>39</v>
      </c>
      <c r="F21" s="4">
        <v>14239969.32</v>
      </c>
      <c r="G21" s="4">
        <v>693164.73</v>
      </c>
      <c r="H21" s="4">
        <v>-221014.78</v>
      </c>
      <c r="I21" s="4">
        <v>14317798.1</v>
      </c>
      <c r="J21" s="4">
        <v>14317798.1</v>
      </c>
    </row>
    <row r="22" spans="1:10">
      <c r="A22" s="3" t="s">
        <v>16</v>
      </c>
      <c r="B22" s="3" t="s">
        <v>11</v>
      </c>
      <c r="C22" s="3" t="s">
        <v>37</v>
      </c>
      <c r="D22" s="3">
        <v>1.1000000000000001</v>
      </c>
      <c r="E22" s="3" t="s">
        <v>40</v>
      </c>
      <c r="F22" s="4">
        <v>0</v>
      </c>
      <c r="G22" s="4">
        <v>105579.16</v>
      </c>
      <c r="H22" s="4">
        <v>0</v>
      </c>
      <c r="I22" s="4">
        <v>56783.02</v>
      </c>
      <c r="J22" s="4">
        <v>56783.02</v>
      </c>
    </row>
    <row r="23" spans="1:10">
      <c r="A23" s="3" t="s">
        <v>16</v>
      </c>
      <c r="B23" s="3" t="s">
        <v>11</v>
      </c>
      <c r="C23" s="3" t="s">
        <v>37</v>
      </c>
      <c r="D23" s="3">
        <v>1.5</v>
      </c>
      <c r="E23" s="3" t="s">
        <v>41</v>
      </c>
      <c r="F23" s="4">
        <v>475569.42</v>
      </c>
      <c r="G23" s="4">
        <v>78000</v>
      </c>
      <c r="H23" s="4">
        <v>-13945.6</v>
      </c>
      <c r="I23" s="4">
        <v>516875.44</v>
      </c>
      <c r="J23" s="4">
        <v>516875.44</v>
      </c>
    </row>
    <row r="24" spans="1:10">
      <c r="A24" s="3" t="s">
        <v>16</v>
      </c>
      <c r="B24" s="3" t="s">
        <v>11</v>
      </c>
      <c r="C24" s="3" t="s">
        <v>37</v>
      </c>
      <c r="D24" s="3">
        <v>1.5</v>
      </c>
      <c r="E24" s="3" t="s">
        <v>42</v>
      </c>
      <c r="F24" s="4">
        <v>1820820.72</v>
      </c>
      <c r="G24" s="4">
        <v>0</v>
      </c>
      <c r="H24" s="4">
        <v>-51913.15</v>
      </c>
      <c r="I24" s="4">
        <v>1764721.82</v>
      </c>
      <c r="J24" s="4">
        <v>1764721.82</v>
      </c>
    </row>
    <row r="25" spans="1:10">
      <c r="A25" s="3" t="s">
        <v>16</v>
      </c>
      <c r="B25" s="3" t="s">
        <v>11</v>
      </c>
      <c r="C25" s="3" t="s">
        <v>37</v>
      </c>
      <c r="D25" s="3">
        <v>1.5</v>
      </c>
      <c r="E25" s="3" t="s">
        <v>43</v>
      </c>
      <c r="F25" s="4">
        <v>4330296.0599999996</v>
      </c>
      <c r="G25" s="4">
        <v>0</v>
      </c>
      <c r="H25" s="4">
        <v>-389245.27</v>
      </c>
      <c r="I25" s="4">
        <v>3911442.05</v>
      </c>
      <c r="J25" s="4">
        <v>3911442.05</v>
      </c>
    </row>
    <row r="26" spans="1:10">
      <c r="A26" s="3" t="s">
        <v>16</v>
      </c>
      <c r="B26" s="3" t="s">
        <v>11</v>
      </c>
      <c r="C26" s="3" t="s">
        <v>37</v>
      </c>
      <c r="D26" s="3">
        <v>1.5</v>
      </c>
      <c r="E26" s="3" t="s">
        <v>39</v>
      </c>
      <c r="F26" s="4">
        <v>0</v>
      </c>
      <c r="G26" s="4">
        <v>500000</v>
      </c>
      <c r="H26" s="4">
        <v>0</v>
      </c>
      <c r="I26" s="4">
        <v>0</v>
      </c>
      <c r="J26" s="4">
        <v>0</v>
      </c>
    </row>
    <row r="27" spans="1:10">
      <c r="A27" s="3" t="s">
        <v>16</v>
      </c>
      <c r="B27" s="3" t="s">
        <v>11</v>
      </c>
      <c r="C27" s="3" t="s">
        <v>37</v>
      </c>
      <c r="D27" s="3">
        <v>1.5</v>
      </c>
      <c r="E27" s="3" t="s">
        <v>44</v>
      </c>
      <c r="F27" s="4">
        <v>288627.59999999998</v>
      </c>
      <c r="G27" s="4">
        <v>0</v>
      </c>
      <c r="H27" s="4">
        <v>-22737.88</v>
      </c>
      <c r="I27" s="4">
        <v>265888.84000000003</v>
      </c>
      <c r="J27" s="4">
        <v>265888.84000000003</v>
      </c>
    </row>
    <row r="28" spans="1:10">
      <c r="A28" s="3" t="s">
        <v>16</v>
      </c>
      <c r="B28" s="3" t="s">
        <v>11</v>
      </c>
      <c r="C28" s="3" t="s">
        <v>37</v>
      </c>
      <c r="D28" s="3">
        <v>1.5</v>
      </c>
      <c r="E28" s="3" t="s">
        <v>45</v>
      </c>
      <c r="F28" s="4">
        <v>429782.82</v>
      </c>
      <c r="G28" s="4">
        <v>15605.81</v>
      </c>
      <c r="H28" s="4">
        <v>-19628.46</v>
      </c>
      <c r="I28" s="4">
        <v>425611.57</v>
      </c>
      <c r="J28" s="4">
        <v>425611.57</v>
      </c>
    </row>
    <row r="29" spans="1:10">
      <c r="A29" s="3" t="s">
        <v>16</v>
      </c>
      <c r="B29" s="3" t="s">
        <v>11</v>
      </c>
      <c r="C29" s="3" t="s">
        <v>37</v>
      </c>
      <c r="D29" s="3">
        <v>1.5</v>
      </c>
      <c r="E29" s="3" t="s">
        <v>46</v>
      </c>
      <c r="F29" s="4">
        <v>6501653.2699999996</v>
      </c>
      <c r="G29" s="4">
        <v>850202.62</v>
      </c>
      <c r="H29" s="4">
        <v>-134826.6</v>
      </c>
      <c r="I29" s="4">
        <v>7101826.7999999998</v>
      </c>
      <c r="J29" s="4">
        <v>7101826.7999999998</v>
      </c>
    </row>
    <row r="30" spans="1:10">
      <c r="A30" s="3" t="s">
        <v>16</v>
      </c>
      <c r="B30" s="3" t="s">
        <v>11</v>
      </c>
      <c r="C30" s="3" t="s">
        <v>37</v>
      </c>
      <c r="D30" s="3">
        <v>1.5</v>
      </c>
      <c r="E30" s="3" t="s">
        <v>40</v>
      </c>
      <c r="F30" s="4">
        <v>1211591.76</v>
      </c>
      <c r="G30" s="4">
        <v>339328.28</v>
      </c>
      <c r="H30" s="4">
        <v>-19590.73</v>
      </c>
      <c r="I30" s="4">
        <v>1531114.85</v>
      </c>
      <c r="J30" s="4">
        <v>1531114.85</v>
      </c>
    </row>
    <row r="31" spans="1:10">
      <c r="A31" s="3" t="s">
        <v>16</v>
      </c>
      <c r="B31" s="3" t="s">
        <v>11</v>
      </c>
      <c r="C31" s="3" t="s">
        <v>37</v>
      </c>
      <c r="D31" s="3">
        <v>1.5</v>
      </c>
      <c r="E31" s="3" t="s">
        <v>47</v>
      </c>
      <c r="F31" s="4">
        <v>365407.08</v>
      </c>
      <c r="G31" s="4">
        <v>14918.16</v>
      </c>
      <c r="H31" s="4">
        <v>0</v>
      </c>
      <c r="I31" s="4">
        <v>377284.24</v>
      </c>
      <c r="J31" s="4">
        <v>377284.24</v>
      </c>
    </row>
    <row r="32" spans="1:10">
      <c r="A32" s="3" t="s">
        <v>16</v>
      </c>
      <c r="B32" s="3" t="s">
        <v>11</v>
      </c>
      <c r="C32" s="3" t="s">
        <v>37</v>
      </c>
      <c r="D32" s="3">
        <v>1.5</v>
      </c>
      <c r="E32" s="3" t="s">
        <v>48</v>
      </c>
      <c r="F32" s="4">
        <v>1248715.1399999999</v>
      </c>
      <c r="G32" s="4">
        <v>163774.92000000001</v>
      </c>
      <c r="H32" s="4">
        <v>-176554.46</v>
      </c>
      <c r="I32" s="4">
        <v>1168125.6000000001</v>
      </c>
      <c r="J32" s="4">
        <v>1168125.6000000001</v>
      </c>
    </row>
    <row r="33" spans="1:10">
      <c r="A33" s="3" t="s">
        <v>16</v>
      </c>
      <c r="B33" s="3" t="s">
        <v>11</v>
      </c>
      <c r="C33" s="3" t="s">
        <v>49</v>
      </c>
      <c r="D33" s="3">
        <v>1.5</v>
      </c>
      <c r="E33" s="3" t="s">
        <v>50</v>
      </c>
      <c r="F33" s="4">
        <v>2648306.46</v>
      </c>
      <c r="G33" s="4">
        <v>0</v>
      </c>
      <c r="H33" s="4">
        <v>-117112.81</v>
      </c>
      <c r="I33" s="4">
        <v>2530402.89</v>
      </c>
      <c r="J33" s="4">
        <v>2530402.89</v>
      </c>
    </row>
    <row r="34" spans="1:10">
      <c r="A34" s="3" t="s">
        <v>16</v>
      </c>
      <c r="B34" s="3" t="s">
        <v>11</v>
      </c>
      <c r="C34" s="3" t="s">
        <v>51</v>
      </c>
      <c r="D34" s="3">
        <v>1.1000000000000001</v>
      </c>
      <c r="E34" s="3" t="s">
        <v>52</v>
      </c>
      <c r="F34" s="4">
        <v>0</v>
      </c>
      <c r="G34" s="4">
        <v>412312.6</v>
      </c>
      <c r="H34" s="4">
        <v>0</v>
      </c>
      <c r="I34" s="4">
        <v>64199.5</v>
      </c>
      <c r="J34" s="4">
        <v>64199.5</v>
      </c>
    </row>
    <row r="35" spans="1:10">
      <c r="A35" s="3" t="s">
        <v>16</v>
      </c>
      <c r="B35" s="3" t="s">
        <v>11</v>
      </c>
      <c r="C35" s="3" t="s">
        <v>51</v>
      </c>
      <c r="D35" s="3">
        <v>1.5</v>
      </c>
      <c r="E35" s="3" t="s">
        <v>52</v>
      </c>
      <c r="F35" s="4">
        <v>8500000</v>
      </c>
      <c r="G35" s="4">
        <v>1844573.5</v>
      </c>
      <c r="H35" s="4">
        <v>-1074485.04</v>
      </c>
      <c r="I35" s="4">
        <v>9269674.8699999992</v>
      </c>
      <c r="J35" s="4">
        <v>9269674.8699999992</v>
      </c>
    </row>
    <row r="36" spans="1:10">
      <c r="A36" s="3" t="s">
        <v>16</v>
      </c>
      <c r="B36" s="3" t="s">
        <v>11</v>
      </c>
      <c r="C36" s="3" t="s">
        <v>51</v>
      </c>
      <c r="D36" s="3">
        <v>1.5</v>
      </c>
      <c r="E36" s="3" t="s">
        <v>53</v>
      </c>
      <c r="F36" s="4">
        <v>3974180.08</v>
      </c>
      <c r="G36" s="4">
        <v>100000</v>
      </c>
      <c r="H36" s="4">
        <v>-752571.52</v>
      </c>
      <c r="I36" s="4">
        <v>2891734.38</v>
      </c>
      <c r="J36" s="4">
        <v>2891734.38</v>
      </c>
    </row>
    <row r="37" spans="1:10">
      <c r="A37" s="3" t="s">
        <v>16</v>
      </c>
      <c r="B37" s="3" t="s">
        <v>11</v>
      </c>
      <c r="C37" s="3" t="s">
        <v>54</v>
      </c>
      <c r="D37" s="3">
        <v>1.5</v>
      </c>
      <c r="E37" s="3" t="s">
        <v>55</v>
      </c>
      <c r="F37" s="4">
        <v>8654823.9600000009</v>
      </c>
      <c r="G37" s="4">
        <v>115000</v>
      </c>
      <c r="H37" s="4">
        <v>-181520.19</v>
      </c>
      <c r="I37" s="4">
        <v>8554203.9800000004</v>
      </c>
      <c r="J37" s="4">
        <v>8554203.9800000004</v>
      </c>
    </row>
    <row r="38" spans="1:10">
      <c r="A38" s="3" t="s">
        <v>16</v>
      </c>
      <c r="B38" s="3" t="s">
        <v>11</v>
      </c>
      <c r="C38" s="3" t="s">
        <v>56</v>
      </c>
      <c r="D38" s="3">
        <v>1.5</v>
      </c>
      <c r="E38" s="3" t="s">
        <v>57</v>
      </c>
      <c r="F38" s="4">
        <v>2669398.98</v>
      </c>
      <c r="G38" s="4">
        <v>381935.9</v>
      </c>
      <c r="H38" s="4">
        <v>-10831.31</v>
      </c>
      <c r="I38" s="4">
        <v>2961760.67</v>
      </c>
      <c r="J38" s="4">
        <v>2961760.67</v>
      </c>
    </row>
    <row r="39" spans="1:10">
      <c r="A39" s="3" t="s">
        <v>16</v>
      </c>
      <c r="B39" s="3" t="s">
        <v>11</v>
      </c>
      <c r="C39" s="3" t="s">
        <v>58</v>
      </c>
      <c r="D39" s="3">
        <v>1.5</v>
      </c>
      <c r="E39" s="3" t="s">
        <v>59</v>
      </c>
      <c r="F39" s="4">
        <v>4134760.56</v>
      </c>
      <c r="G39" s="4">
        <v>0</v>
      </c>
      <c r="H39" s="4">
        <v>-21963.83</v>
      </c>
      <c r="I39" s="4">
        <v>4106019.24</v>
      </c>
      <c r="J39" s="4">
        <v>4106019.24</v>
      </c>
    </row>
    <row r="40" spans="1:10">
      <c r="A40" s="3" t="s">
        <v>16</v>
      </c>
      <c r="B40" s="3" t="s">
        <v>11</v>
      </c>
      <c r="C40" s="3" t="s">
        <v>58</v>
      </c>
      <c r="D40" s="3">
        <v>1.5</v>
      </c>
      <c r="E40" s="3" t="s">
        <v>60</v>
      </c>
      <c r="F40" s="4">
        <v>4468859.92</v>
      </c>
      <c r="G40" s="4">
        <v>733613.09</v>
      </c>
      <c r="H40" s="4">
        <v>-29367.22</v>
      </c>
      <c r="I40" s="4">
        <v>5065152.4400000004</v>
      </c>
      <c r="J40" s="4">
        <v>5065152.4400000004</v>
      </c>
    </row>
    <row r="41" spans="1:10">
      <c r="A41" s="3" t="s">
        <v>16</v>
      </c>
      <c r="B41" s="3" t="s">
        <v>11</v>
      </c>
      <c r="C41" s="3" t="s">
        <v>58</v>
      </c>
      <c r="D41" s="3">
        <v>1.5</v>
      </c>
      <c r="E41" s="3" t="s">
        <v>61</v>
      </c>
      <c r="F41" s="4">
        <v>5631063.71</v>
      </c>
      <c r="G41" s="4">
        <v>200723.43</v>
      </c>
      <c r="H41" s="4">
        <v>-5803.35</v>
      </c>
      <c r="I41" s="4">
        <v>5777966.2000000002</v>
      </c>
      <c r="J41" s="4">
        <v>5777966.2000000002</v>
      </c>
    </row>
    <row r="42" spans="1:10">
      <c r="A42" s="3" t="s">
        <v>16</v>
      </c>
      <c r="B42" s="3" t="s">
        <v>11</v>
      </c>
      <c r="C42" s="3" t="s">
        <v>62</v>
      </c>
      <c r="D42" s="3">
        <v>1.1000000000000001</v>
      </c>
      <c r="E42" s="3" t="s">
        <v>63</v>
      </c>
      <c r="F42" s="4">
        <v>0</v>
      </c>
      <c r="G42" s="4">
        <v>77966.52</v>
      </c>
      <c r="H42" s="4">
        <v>0</v>
      </c>
      <c r="I42" s="4">
        <v>73007.55</v>
      </c>
      <c r="J42" s="4">
        <v>73007.55</v>
      </c>
    </row>
    <row r="43" spans="1:10">
      <c r="A43" s="3" t="s">
        <v>16</v>
      </c>
      <c r="B43" s="3" t="s">
        <v>11</v>
      </c>
      <c r="C43" s="3" t="s">
        <v>62</v>
      </c>
      <c r="D43" s="3">
        <v>1.5</v>
      </c>
      <c r="E43" s="3" t="s">
        <v>64</v>
      </c>
      <c r="F43" s="4">
        <v>3497960.82</v>
      </c>
      <c r="G43" s="4">
        <v>150241.67000000001</v>
      </c>
      <c r="H43" s="4">
        <v>-35388.44</v>
      </c>
      <c r="I43" s="4">
        <v>3581412.03</v>
      </c>
      <c r="J43" s="4">
        <v>3581412.03</v>
      </c>
    </row>
    <row r="44" spans="1:10">
      <c r="A44" s="3" t="s">
        <v>16</v>
      </c>
      <c r="B44" s="3" t="s">
        <v>11</v>
      </c>
      <c r="C44" s="3" t="s">
        <v>62</v>
      </c>
      <c r="D44" s="3">
        <v>1.5</v>
      </c>
      <c r="E44" s="3" t="s">
        <v>63</v>
      </c>
      <c r="F44" s="4">
        <v>1023229.86</v>
      </c>
      <c r="G44" s="4">
        <v>89000</v>
      </c>
      <c r="H44" s="4">
        <v>0</v>
      </c>
      <c r="I44" s="4">
        <v>1110884.8700000001</v>
      </c>
      <c r="J44" s="4">
        <v>1110884.8700000001</v>
      </c>
    </row>
    <row r="45" spans="1:10">
      <c r="A45" s="3" t="s">
        <v>16</v>
      </c>
      <c r="B45" s="3" t="s">
        <v>11</v>
      </c>
      <c r="C45" s="3" t="s">
        <v>65</v>
      </c>
      <c r="D45" s="3">
        <v>1.5</v>
      </c>
      <c r="E45" s="3" t="s">
        <v>66</v>
      </c>
      <c r="F45" s="4">
        <v>4745164.38</v>
      </c>
      <c r="G45" s="4">
        <v>28575.19</v>
      </c>
      <c r="H45" s="4">
        <v>-238052.29</v>
      </c>
      <c r="I45" s="4">
        <v>4394674.66</v>
      </c>
      <c r="J45" s="4">
        <v>4394674.66</v>
      </c>
    </row>
    <row r="46" spans="1:10">
      <c r="A46" s="3" t="s">
        <v>16</v>
      </c>
      <c r="B46" s="3" t="s">
        <v>11</v>
      </c>
      <c r="C46" s="3" t="s">
        <v>67</v>
      </c>
      <c r="D46" s="3">
        <v>1.5</v>
      </c>
      <c r="E46" s="3" t="s">
        <v>68</v>
      </c>
      <c r="F46" s="4">
        <v>692047.44</v>
      </c>
      <c r="G46" s="4">
        <v>97941.6</v>
      </c>
      <c r="H46" s="4">
        <v>0</v>
      </c>
      <c r="I46" s="4">
        <v>788282.93</v>
      </c>
      <c r="J46" s="4">
        <v>788282.93</v>
      </c>
    </row>
    <row r="47" spans="1:10">
      <c r="A47" s="3" t="s">
        <v>16</v>
      </c>
      <c r="B47" s="3" t="s">
        <v>11</v>
      </c>
      <c r="C47" s="3" t="s">
        <v>69</v>
      </c>
      <c r="D47" s="3">
        <v>1.5</v>
      </c>
      <c r="E47" s="3" t="s">
        <v>70</v>
      </c>
      <c r="F47" s="4">
        <v>890327.94</v>
      </c>
      <c r="G47" s="4">
        <v>28580.09</v>
      </c>
      <c r="H47" s="4">
        <v>-17188.91</v>
      </c>
      <c r="I47" s="4">
        <v>889017.75</v>
      </c>
      <c r="J47" s="4">
        <v>889017.75</v>
      </c>
    </row>
    <row r="48" spans="1:10">
      <c r="A48" s="3" t="s">
        <v>16</v>
      </c>
      <c r="B48" s="3" t="s">
        <v>11</v>
      </c>
      <c r="C48" s="3" t="s">
        <v>71</v>
      </c>
      <c r="D48" s="3">
        <v>1.5</v>
      </c>
      <c r="E48" s="3" t="s">
        <v>72</v>
      </c>
      <c r="F48" s="4">
        <v>3267637.02</v>
      </c>
      <c r="G48" s="4">
        <v>136264.04</v>
      </c>
      <c r="H48" s="4">
        <v>-38593.31</v>
      </c>
      <c r="I48" s="4">
        <v>3363011.53</v>
      </c>
      <c r="J48" s="4">
        <v>3363011.53</v>
      </c>
    </row>
    <row r="49" spans="1:10">
      <c r="A49" s="3" t="s">
        <v>16</v>
      </c>
      <c r="B49" s="3" t="s">
        <v>11</v>
      </c>
      <c r="C49" s="3" t="s">
        <v>71</v>
      </c>
      <c r="D49" s="3">
        <v>1.5</v>
      </c>
      <c r="E49" s="3" t="s">
        <v>73</v>
      </c>
      <c r="F49" s="4">
        <v>3029408.28</v>
      </c>
      <c r="G49" s="4">
        <v>0</v>
      </c>
      <c r="H49" s="4">
        <v>-852695.58</v>
      </c>
      <c r="I49" s="4">
        <v>2122150.8199999998</v>
      </c>
      <c r="J49" s="4">
        <v>2122150.8199999998</v>
      </c>
    </row>
    <row r="50" spans="1:10">
      <c r="A50" s="3" t="s">
        <v>16</v>
      </c>
      <c r="B50" s="3" t="s">
        <v>11</v>
      </c>
      <c r="C50" s="3" t="s">
        <v>71</v>
      </c>
      <c r="D50" s="3">
        <v>1.5</v>
      </c>
      <c r="E50" s="3" t="s">
        <v>74</v>
      </c>
      <c r="F50" s="4">
        <v>1337199.3</v>
      </c>
      <c r="G50" s="4">
        <v>169854.7</v>
      </c>
      <c r="H50" s="4">
        <v>-3495.88</v>
      </c>
      <c r="I50" s="4">
        <v>1496783.93</v>
      </c>
      <c r="J50" s="4">
        <v>1496783.93</v>
      </c>
    </row>
    <row r="51" spans="1:10">
      <c r="A51" s="3" t="s">
        <v>16</v>
      </c>
      <c r="B51" s="3" t="s">
        <v>11</v>
      </c>
      <c r="C51" s="3" t="s">
        <v>71</v>
      </c>
      <c r="D51" s="3">
        <v>1.5</v>
      </c>
      <c r="E51" s="3" t="s">
        <v>75</v>
      </c>
      <c r="F51" s="4">
        <v>736395.66</v>
      </c>
      <c r="G51" s="4">
        <v>36946.71</v>
      </c>
      <c r="H51" s="4">
        <v>0</v>
      </c>
      <c r="I51" s="4">
        <v>771815.74</v>
      </c>
      <c r="J51" s="4">
        <v>771815.74</v>
      </c>
    </row>
    <row r="52" spans="1:10">
      <c r="A52" s="3" t="s">
        <v>16</v>
      </c>
      <c r="B52" s="3" t="s">
        <v>11</v>
      </c>
      <c r="C52" s="3" t="s">
        <v>76</v>
      </c>
      <c r="D52" s="3">
        <v>1.1000000000000001</v>
      </c>
      <c r="E52" s="3" t="s">
        <v>77</v>
      </c>
      <c r="F52" s="4">
        <v>0</v>
      </c>
      <c r="G52" s="4">
        <v>231162.2</v>
      </c>
      <c r="H52" s="4">
        <v>0</v>
      </c>
      <c r="I52" s="4">
        <v>0</v>
      </c>
      <c r="J52" s="4">
        <v>0</v>
      </c>
    </row>
    <row r="53" spans="1:10">
      <c r="A53" s="3" t="s">
        <v>16</v>
      </c>
      <c r="B53" s="3" t="s">
        <v>11</v>
      </c>
      <c r="C53" s="3" t="s">
        <v>76</v>
      </c>
      <c r="D53" s="3">
        <v>1.5</v>
      </c>
      <c r="E53" s="3" t="s">
        <v>77</v>
      </c>
      <c r="F53" s="4">
        <v>3744797.84</v>
      </c>
      <c r="G53" s="4">
        <v>1405000</v>
      </c>
      <c r="H53" s="4">
        <v>-67926.039999999994</v>
      </c>
      <c r="I53" s="4">
        <v>4255340.8099999996</v>
      </c>
      <c r="J53" s="4">
        <v>4239440.3899999997</v>
      </c>
    </row>
    <row r="54" spans="1:10">
      <c r="A54" s="3" t="s">
        <v>16</v>
      </c>
      <c r="B54" s="3" t="s">
        <v>11</v>
      </c>
      <c r="C54" s="3" t="s">
        <v>78</v>
      </c>
      <c r="D54" s="3">
        <v>1.5</v>
      </c>
      <c r="E54" s="3" t="s">
        <v>79</v>
      </c>
      <c r="F54" s="4">
        <v>8233202.0999999996</v>
      </c>
      <c r="G54" s="4">
        <v>370685.6</v>
      </c>
      <c r="H54" s="4">
        <v>-904887.76</v>
      </c>
      <c r="I54" s="4">
        <v>7696236.0700000003</v>
      </c>
      <c r="J54" s="4">
        <v>7696236.0700000003</v>
      </c>
    </row>
    <row r="55" spans="1:10">
      <c r="A55" s="3" t="s">
        <v>16</v>
      </c>
      <c r="B55" s="3" t="s">
        <v>11</v>
      </c>
      <c r="C55" s="3" t="s">
        <v>80</v>
      </c>
      <c r="D55" s="3">
        <v>1.5</v>
      </c>
      <c r="E55" s="3" t="s">
        <v>81</v>
      </c>
      <c r="F55" s="4">
        <v>1306601.7</v>
      </c>
      <c r="G55" s="4">
        <v>0</v>
      </c>
      <c r="H55" s="4">
        <v>-125632.66</v>
      </c>
      <c r="I55" s="4">
        <v>1164648.8999999999</v>
      </c>
      <c r="J55" s="4">
        <v>1164648.8999999999</v>
      </c>
    </row>
    <row r="56" spans="1:10">
      <c r="A56" s="3" t="s">
        <v>82</v>
      </c>
      <c r="B56" s="3" t="s">
        <v>11</v>
      </c>
      <c r="C56" s="3" t="s">
        <v>76</v>
      </c>
      <c r="D56" s="3">
        <v>1.5</v>
      </c>
      <c r="E56" s="3" t="s">
        <v>77</v>
      </c>
      <c r="F56" s="4">
        <v>2062374.01</v>
      </c>
      <c r="G56" s="4">
        <v>500000</v>
      </c>
      <c r="H56" s="4">
        <v>0</v>
      </c>
      <c r="I56" s="4">
        <v>2560008.87</v>
      </c>
      <c r="J56" s="4">
        <v>2560008.87</v>
      </c>
    </row>
    <row r="57" spans="1:10">
      <c r="A57" s="3" t="s">
        <v>83</v>
      </c>
      <c r="B57" s="3" t="s">
        <v>11</v>
      </c>
      <c r="C57" s="3" t="s">
        <v>24</v>
      </c>
      <c r="D57" s="3">
        <v>1.5</v>
      </c>
      <c r="E57" s="3" t="s">
        <v>25</v>
      </c>
      <c r="F57" s="4">
        <v>70000</v>
      </c>
      <c r="G57" s="4">
        <v>15000</v>
      </c>
      <c r="H57" s="4">
        <v>0</v>
      </c>
      <c r="I57" s="4">
        <v>47518.31</v>
      </c>
      <c r="J57" s="4">
        <v>47518.31</v>
      </c>
    </row>
    <row r="58" spans="1:10">
      <c r="A58" s="3" t="s">
        <v>83</v>
      </c>
      <c r="B58" s="3" t="s">
        <v>11</v>
      </c>
      <c r="C58" s="3" t="s">
        <v>27</v>
      </c>
      <c r="D58" s="3">
        <v>1.5</v>
      </c>
      <c r="E58" s="3" t="s">
        <v>28</v>
      </c>
      <c r="F58" s="4">
        <v>37080</v>
      </c>
      <c r="G58" s="4">
        <v>0</v>
      </c>
      <c r="H58" s="4">
        <v>-15000</v>
      </c>
      <c r="I58" s="4">
        <v>0</v>
      </c>
      <c r="J58" s="4">
        <v>0</v>
      </c>
    </row>
    <row r="59" spans="1:10">
      <c r="A59" s="3" t="s">
        <v>83</v>
      </c>
      <c r="B59" s="3" t="s">
        <v>11</v>
      </c>
      <c r="C59" s="3" t="s">
        <v>29</v>
      </c>
      <c r="D59" s="3">
        <v>1.5</v>
      </c>
      <c r="E59" s="3" t="s">
        <v>31</v>
      </c>
      <c r="F59" s="4">
        <v>75000</v>
      </c>
      <c r="G59" s="4">
        <v>80000</v>
      </c>
      <c r="H59" s="4">
        <v>0</v>
      </c>
      <c r="I59" s="4">
        <v>88018.98</v>
      </c>
      <c r="J59" s="4">
        <v>88018.98</v>
      </c>
    </row>
    <row r="60" spans="1:10">
      <c r="A60" s="3" t="s">
        <v>83</v>
      </c>
      <c r="B60" s="3" t="s">
        <v>11</v>
      </c>
      <c r="C60" s="3" t="s">
        <v>29</v>
      </c>
      <c r="D60" s="3">
        <v>2.5</v>
      </c>
      <c r="E60" s="3" t="s">
        <v>31</v>
      </c>
      <c r="F60" s="4">
        <v>85000</v>
      </c>
      <c r="G60" s="4">
        <v>0</v>
      </c>
      <c r="H60" s="4">
        <v>-71829.179999999993</v>
      </c>
      <c r="I60" s="4">
        <v>5670.82</v>
      </c>
      <c r="J60" s="4">
        <v>5670.82</v>
      </c>
    </row>
    <row r="61" spans="1:10">
      <c r="A61" s="3" t="s">
        <v>83</v>
      </c>
      <c r="B61" s="3" t="s">
        <v>11</v>
      </c>
      <c r="C61" s="3" t="s">
        <v>37</v>
      </c>
      <c r="D61" s="3">
        <v>1.1000000000000001</v>
      </c>
      <c r="E61" s="3" t="s">
        <v>38</v>
      </c>
      <c r="F61" s="4">
        <v>2000</v>
      </c>
      <c r="G61" s="4">
        <v>0</v>
      </c>
      <c r="H61" s="4">
        <v>-2000</v>
      </c>
      <c r="I61" s="4">
        <v>0</v>
      </c>
      <c r="J61" s="4">
        <v>0</v>
      </c>
    </row>
    <row r="62" spans="1:10">
      <c r="A62" s="3" t="s">
        <v>83</v>
      </c>
      <c r="B62" s="3" t="s">
        <v>11</v>
      </c>
      <c r="C62" s="3" t="s">
        <v>37</v>
      </c>
      <c r="D62" s="3">
        <v>1.5</v>
      </c>
      <c r="E62" s="3" t="s">
        <v>41</v>
      </c>
      <c r="F62" s="4">
        <v>2080</v>
      </c>
      <c r="G62" s="4">
        <v>0</v>
      </c>
      <c r="H62" s="4">
        <v>-2080</v>
      </c>
      <c r="I62" s="4">
        <v>0</v>
      </c>
      <c r="J62" s="4">
        <v>0</v>
      </c>
    </row>
    <row r="63" spans="1:10">
      <c r="A63" s="3" t="s">
        <v>83</v>
      </c>
      <c r="B63" s="3" t="s">
        <v>11</v>
      </c>
      <c r="C63" s="3" t="s">
        <v>37</v>
      </c>
      <c r="D63" s="3">
        <v>1.5</v>
      </c>
      <c r="E63" s="3" t="s">
        <v>42</v>
      </c>
      <c r="F63" s="4">
        <v>95000</v>
      </c>
      <c r="G63" s="4">
        <v>0</v>
      </c>
      <c r="H63" s="4">
        <v>-25000</v>
      </c>
      <c r="I63" s="4">
        <v>52699.35</v>
      </c>
      <c r="J63" s="4">
        <v>52699.35</v>
      </c>
    </row>
    <row r="64" spans="1:10">
      <c r="A64" s="3" t="s">
        <v>83</v>
      </c>
      <c r="B64" s="3" t="s">
        <v>11</v>
      </c>
      <c r="C64" s="3" t="s">
        <v>37</v>
      </c>
      <c r="D64" s="3">
        <v>1.5</v>
      </c>
      <c r="E64" s="3" t="s">
        <v>44</v>
      </c>
      <c r="F64" s="4">
        <v>3200</v>
      </c>
      <c r="G64" s="4">
        <v>0</v>
      </c>
      <c r="H64" s="4">
        <v>0</v>
      </c>
      <c r="I64" s="4">
        <v>0</v>
      </c>
      <c r="J64" s="4">
        <v>0</v>
      </c>
    </row>
    <row r="65" spans="1:10">
      <c r="A65" s="3" t="s">
        <v>83</v>
      </c>
      <c r="B65" s="3" t="s">
        <v>11</v>
      </c>
      <c r="C65" s="3" t="s">
        <v>37</v>
      </c>
      <c r="D65" s="3">
        <v>1.5</v>
      </c>
      <c r="E65" s="3" t="s">
        <v>46</v>
      </c>
      <c r="F65" s="4">
        <v>165000</v>
      </c>
      <c r="G65" s="4">
        <v>0</v>
      </c>
      <c r="H65" s="4">
        <v>-75000</v>
      </c>
      <c r="I65" s="4">
        <v>10199.89</v>
      </c>
      <c r="J65" s="4">
        <v>10199.89</v>
      </c>
    </row>
    <row r="66" spans="1:10">
      <c r="A66" s="3" t="s">
        <v>83</v>
      </c>
      <c r="B66" s="3" t="s">
        <v>11</v>
      </c>
      <c r="C66" s="3" t="s">
        <v>37</v>
      </c>
      <c r="D66" s="3">
        <v>1.5</v>
      </c>
      <c r="E66" s="3" t="s">
        <v>40</v>
      </c>
      <c r="F66" s="4">
        <v>22500</v>
      </c>
      <c r="G66" s="4">
        <v>0</v>
      </c>
      <c r="H66" s="4">
        <v>0</v>
      </c>
      <c r="I66" s="4">
        <v>21972.78</v>
      </c>
      <c r="J66" s="4">
        <v>21972.78</v>
      </c>
    </row>
    <row r="67" spans="1:10">
      <c r="A67" s="3" t="s">
        <v>83</v>
      </c>
      <c r="B67" s="3" t="s">
        <v>11</v>
      </c>
      <c r="C67" s="3" t="s">
        <v>56</v>
      </c>
      <c r="D67" s="3">
        <v>1.5</v>
      </c>
      <c r="E67" s="3" t="s">
        <v>57</v>
      </c>
      <c r="F67" s="4">
        <v>125000</v>
      </c>
      <c r="G67" s="4">
        <v>0</v>
      </c>
      <c r="H67" s="4">
        <v>0</v>
      </c>
      <c r="I67" s="4">
        <v>119774.75</v>
      </c>
      <c r="J67" s="4">
        <v>119774.75</v>
      </c>
    </row>
    <row r="68" spans="1:10">
      <c r="A68" s="3" t="s">
        <v>83</v>
      </c>
      <c r="B68" s="3" t="s">
        <v>11</v>
      </c>
      <c r="C68" s="3" t="s">
        <v>58</v>
      </c>
      <c r="D68" s="3">
        <v>1.5</v>
      </c>
      <c r="E68" s="3" t="s">
        <v>59</v>
      </c>
      <c r="F68" s="4">
        <v>135000</v>
      </c>
      <c r="G68" s="4">
        <v>70000</v>
      </c>
      <c r="H68" s="4">
        <v>0</v>
      </c>
      <c r="I68" s="4">
        <v>187003.06</v>
      </c>
      <c r="J68" s="4">
        <v>187003.06</v>
      </c>
    </row>
    <row r="69" spans="1:10">
      <c r="A69" s="3" t="s">
        <v>83</v>
      </c>
      <c r="B69" s="3" t="s">
        <v>11</v>
      </c>
      <c r="C69" s="3" t="s">
        <v>58</v>
      </c>
      <c r="D69" s="3">
        <v>1.5</v>
      </c>
      <c r="E69" s="3" t="s">
        <v>60</v>
      </c>
      <c r="F69" s="4">
        <v>225000</v>
      </c>
      <c r="G69" s="4">
        <v>25000</v>
      </c>
      <c r="H69" s="4">
        <v>0</v>
      </c>
      <c r="I69" s="4">
        <v>249704.65</v>
      </c>
      <c r="J69" s="4">
        <v>249704.65</v>
      </c>
    </row>
    <row r="70" spans="1:10">
      <c r="A70" s="3" t="s">
        <v>83</v>
      </c>
      <c r="B70" s="3" t="s">
        <v>11</v>
      </c>
      <c r="C70" s="3" t="s">
        <v>58</v>
      </c>
      <c r="D70" s="3">
        <v>1.5</v>
      </c>
      <c r="E70" s="3" t="s">
        <v>61</v>
      </c>
      <c r="F70" s="4">
        <v>275000</v>
      </c>
      <c r="G70" s="4">
        <v>50000</v>
      </c>
      <c r="H70" s="4">
        <v>0</v>
      </c>
      <c r="I70" s="4">
        <v>314890.51</v>
      </c>
      <c r="J70" s="4">
        <v>314890.51</v>
      </c>
    </row>
    <row r="71" spans="1:10">
      <c r="A71" s="3" t="s">
        <v>83</v>
      </c>
      <c r="B71" s="3" t="s">
        <v>11</v>
      </c>
      <c r="C71" s="3" t="s">
        <v>62</v>
      </c>
      <c r="D71" s="3">
        <v>1.5</v>
      </c>
      <c r="E71" s="3" t="s">
        <v>64</v>
      </c>
      <c r="F71" s="4">
        <v>125000</v>
      </c>
      <c r="G71" s="4">
        <v>25000</v>
      </c>
      <c r="H71" s="4">
        <v>0</v>
      </c>
      <c r="I71" s="4">
        <v>117758.48</v>
      </c>
      <c r="J71" s="4">
        <v>117758.48</v>
      </c>
    </row>
    <row r="72" spans="1:10">
      <c r="A72" s="3" t="s">
        <v>83</v>
      </c>
      <c r="B72" s="3" t="s">
        <v>11</v>
      </c>
      <c r="C72" s="3" t="s">
        <v>62</v>
      </c>
      <c r="D72" s="3">
        <v>1.5</v>
      </c>
      <c r="E72" s="3" t="s">
        <v>63</v>
      </c>
      <c r="F72" s="4">
        <v>45000</v>
      </c>
      <c r="G72" s="4">
        <v>25000</v>
      </c>
      <c r="H72" s="4">
        <v>0</v>
      </c>
      <c r="I72" s="4">
        <v>50522.01</v>
      </c>
      <c r="J72" s="4">
        <v>50522.01</v>
      </c>
    </row>
    <row r="73" spans="1:10">
      <c r="A73" s="3" t="s">
        <v>83</v>
      </c>
      <c r="B73" s="3" t="s">
        <v>11</v>
      </c>
      <c r="C73" s="3" t="s">
        <v>69</v>
      </c>
      <c r="D73" s="3">
        <v>1.5</v>
      </c>
      <c r="E73" s="3" t="s">
        <v>70</v>
      </c>
      <c r="F73" s="4">
        <v>45000</v>
      </c>
      <c r="G73" s="4">
        <v>45000</v>
      </c>
      <c r="H73" s="4">
        <v>0</v>
      </c>
      <c r="I73" s="4">
        <v>57198.3</v>
      </c>
      <c r="J73" s="4">
        <v>57198.3</v>
      </c>
    </row>
    <row r="74" spans="1:10">
      <c r="A74" s="3" t="s">
        <v>83</v>
      </c>
      <c r="B74" s="3" t="s">
        <v>11</v>
      </c>
      <c r="C74" s="3" t="s">
        <v>71</v>
      </c>
      <c r="D74" s="3">
        <v>1.5</v>
      </c>
      <c r="E74" s="3" t="s">
        <v>74</v>
      </c>
      <c r="F74" s="4">
        <v>100000</v>
      </c>
      <c r="G74" s="4">
        <v>0</v>
      </c>
      <c r="H74" s="4">
        <v>0</v>
      </c>
      <c r="I74" s="4">
        <v>74712.399999999994</v>
      </c>
      <c r="J74" s="4">
        <v>74712.399999999994</v>
      </c>
    </row>
    <row r="75" spans="1:10">
      <c r="A75" s="3" t="s">
        <v>83</v>
      </c>
      <c r="B75" s="3" t="s">
        <v>11</v>
      </c>
      <c r="C75" s="3" t="s">
        <v>71</v>
      </c>
      <c r="D75" s="3">
        <v>1.5</v>
      </c>
      <c r="E75" s="3" t="s">
        <v>75</v>
      </c>
      <c r="F75" s="4">
        <v>35000</v>
      </c>
      <c r="G75" s="4">
        <v>25000</v>
      </c>
      <c r="H75" s="4">
        <v>0</v>
      </c>
      <c r="I75" s="4">
        <v>38520.769999999997</v>
      </c>
      <c r="J75" s="4">
        <v>38520.769999999997</v>
      </c>
    </row>
    <row r="76" spans="1:10">
      <c r="A76" s="3" t="s">
        <v>83</v>
      </c>
      <c r="B76" s="3" t="s">
        <v>11</v>
      </c>
      <c r="C76" s="3" t="s">
        <v>78</v>
      </c>
      <c r="D76" s="3">
        <v>1.5</v>
      </c>
      <c r="E76" s="3" t="s">
        <v>79</v>
      </c>
      <c r="F76" s="4">
        <v>85000</v>
      </c>
      <c r="G76" s="4">
        <v>30000</v>
      </c>
      <c r="H76" s="4">
        <v>0</v>
      </c>
      <c r="I76" s="4">
        <v>104583.63</v>
      </c>
      <c r="J76" s="4">
        <v>104583.63</v>
      </c>
    </row>
    <row r="77" spans="1:10">
      <c r="A77" s="3" t="s">
        <v>12</v>
      </c>
      <c r="B77" s="3" t="s">
        <v>11</v>
      </c>
      <c r="C77" s="3" t="s">
        <v>58</v>
      </c>
      <c r="D77" s="3">
        <v>1.5</v>
      </c>
      <c r="E77" s="3" t="s">
        <v>59</v>
      </c>
      <c r="F77" s="4">
        <v>602095.15</v>
      </c>
      <c r="G77" s="4">
        <v>0</v>
      </c>
      <c r="H77" s="4">
        <v>0</v>
      </c>
      <c r="I77" s="4">
        <v>484756.19</v>
      </c>
      <c r="J77" s="4">
        <v>484756.19</v>
      </c>
    </row>
    <row r="78" spans="1:10">
      <c r="A78" s="3" t="s">
        <v>12</v>
      </c>
      <c r="B78" s="3" t="s">
        <v>11</v>
      </c>
      <c r="C78" s="3" t="s">
        <v>76</v>
      </c>
      <c r="D78" s="3">
        <v>1.5</v>
      </c>
      <c r="E78" s="3" t="s">
        <v>77</v>
      </c>
      <c r="F78" s="4">
        <v>500000</v>
      </c>
      <c r="G78" s="4">
        <v>4953754.4000000004</v>
      </c>
      <c r="H78" s="4">
        <v>0</v>
      </c>
      <c r="I78" s="4">
        <v>4381268.25</v>
      </c>
      <c r="J78" s="4">
        <v>4381268.25</v>
      </c>
    </row>
    <row r="79" spans="1:10">
      <c r="A79" s="3" t="s">
        <v>14</v>
      </c>
      <c r="B79" s="3" t="s">
        <v>11</v>
      </c>
      <c r="C79" s="3" t="s">
        <v>12</v>
      </c>
      <c r="D79" s="3">
        <v>1.5</v>
      </c>
      <c r="E79" s="3" t="s">
        <v>13</v>
      </c>
      <c r="F79" s="4">
        <v>909496.05</v>
      </c>
      <c r="G79" s="4">
        <v>145608.1</v>
      </c>
      <c r="H79" s="4">
        <v>-114099.55</v>
      </c>
      <c r="I79" s="4">
        <v>867878.74</v>
      </c>
      <c r="J79" s="4">
        <v>867878.74</v>
      </c>
    </row>
    <row r="80" spans="1:10">
      <c r="A80" s="3" t="s">
        <v>14</v>
      </c>
      <c r="B80" s="3" t="s">
        <v>11</v>
      </c>
      <c r="C80" s="3" t="s">
        <v>14</v>
      </c>
      <c r="D80" s="3">
        <v>1.5</v>
      </c>
      <c r="E80" s="3" t="s">
        <v>15</v>
      </c>
      <c r="F80" s="4">
        <v>892460.01</v>
      </c>
      <c r="G80" s="4">
        <v>349647.53</v>
      </c>
      <c r="H80" s="4">
        <v>-158808.5</v>
      </c>
      <c r="I80" s="4">
        <v>1021775.76</v>
      </c>
      <c r="J80" s="4">
        <v>1021775.76</v>
      </c>
    </row>
    <row r="81" spans="1:10">
      <c r="A81" s="3" t="s">
        <v>14</v>
      </c>
      <c r="B81" s="3" t="s">
        <v>11</v>
      </c>
      <c r="C81" s="3" t="s">
        <v>17</v>
      </c>
      <c r="D81" s="3">
        <v>1.5</v>
      </c>
      <c r="E81" s="3" t="s">
        <v>18</v>
      </c>
      <c r="F81" s="4">
        <v>366184</v>
      </c>
      <c r="G81" s="4">
        <v>0</v>
      </c>
      <c r="H81" s="4">
        <v>-516.59</v>
      </c>
      <c r="I81" s="4">
        <v>302568.14</v>
      </c>
      <c r="J81" s="4">
        <v>302568.14</v>
      </c>
    </row>
    <row r="82" spans="1:10">
      <c r="A82" s="3" t="s">
        <v>14</v>
      </c>
      <c r="B82" s="3" t="s">
        <v>11</v>
      </c>
      <c r="C82" s="3" t="s">
        <v>19</v>
      </c>
      <c r="D82" s="3">
        <v>1.5</v>
      </c>
      <c r="E82" s="3" t="s">
        <v>20</v>
      </c>
      <c r="F82" s="4">
        <v>81605.460000000006</v>
      </c>
      <c r="G82" s="4">
        <v>0</v>
      </c>
      <c r="H82" s="4">
        <v>-13429.46</v>
      </c>
      <c r="I82" s="4">
        <v>64278.78</v>
      </c>
      <c r="J82" s="4">
        <v>64278.78</v>
      </c>
    </row>
    <row r="83" spans="1:10">
      <c r="A83" s="3" t="s">
        <v>14</v>
      </c>
      <c r="B83" s="3" t="s">
        <v>11</v>
      </c>
      <c r="C83" s="3" t="s">
        <v>19</v>
      </c>
      <c r="D83" s="3">
        <v>1.5</v>
      </c>
      <c r="E83" s="3" t="s">
        <v>21</v>
      </c>
      <c r="F83" s="4">
        <v>207521.48</v>
      </c>
      <c r="G83" s="4">
        <v>23312.01</v>
      </c>
      <c r="H83" s="4">
        <v>-3884.5</v>
      </c>
      <c r="I83" s="4">
        <v>202857.32</v>
      </c>
      <c r="J83" s="4">
        <v>202857.32</v>
      </c>
    </row>
    <row r="84" spans="1:10">
      <c r="A84" s="3" t="s">
        <v>14</v>
      </c>
      <c r="B84" s="3" t="s">
        <v>11</v>
      </c>
      <c r="C84" s="3" t="s">
        <v>22</v>
      </c>
      <c r="D84" s="3">
        <v>1.5</v>
      </c>
      <c r="E84" s="3" t="s">
        <v>23</v>
      </c>
      <c r="F84" s="4">
        <v>535480.55000000005</v>
      </c>
      <c r="G84" s="4">
        <v>0</v>
      </c>
      <c r="H84" s="4">
        <v>-25578.04</v>
      </c>
      <c r="I84" s="4">
        <v>418040.95</v>
      </c>
      <c r="J84" s="4">
        <v>418040.95</v>
      </c>
    </row>
    <row r="85" spans="1:10">
      <c r="A85" s="3" t="s">
        <v>14</v>
      </c>
      <c r="B85" s="3" t="s">
        <v>11</v>
      </c>
      <c r="C85" s="3" t="s">
        <v>24</v>
      </c>
      <c r="D85" s="3">
        <v>1.5</v>
      </c>
      <c r="E85" s="3" t="s">
        <v>25</v>
      </c>
      <c r="F85" s="4">
        <v>1377327.81</v>
      </c>
      <c r="G85" s="4">
        <v>95248.02</v>
      </c>
      <c r="H85" s="4">
        <v>-15873.84</v>
      </c>
      <c r="I85" s="4">
        <v>1327551.02</v>
      </c>
      <c r="J85" s="4">
        <v>1327551.02</v>
      </c>
    </row>
    <row r="86" spans="1:10">
      <c r="A86" s="3" t="s">
        <v>14</v>
      </c>
      <c r="B86" s="3" t="s">
        <v>11</v>
      </c>
      <c r="C86" s="3" t="s">
        <v>24</v>
      </c>
      <c r="D86" s="3">
        <v>1.5</v>
      </c>
      <c r="E86" s="3" t="s">
        <v>26</v>
      </c>
      <c r="F86" s="4">
        <v>154949.85</v>
      </c>
      <c r="G86" s="4">
        <v>15818.78</v>
      </c>
      <c r="H86" s="4">
        <v>-2635.63</v>
      </c>
      <c r="I86" s="4">
        <v>142689.76999999999</v>
      </c>
      <c r="J86" s="4">
        <v>142689.76999999999</v>
      </c>
    </row>
    <row r="87" spans="1:10">
      <c r="A87" s="3" t="s">
        <v>14</v>
      </c>
      <c r="B87" s="3" t="s">
        <v>11</v>
      </c>
      <c r="C87" s="3" t="s">
        <v>27</v>
      </c>
      <c r="D87" s="3">
        <v>1.5</v>
      </c>
      <c r="E87" s="3" t="s">
        <v>28</v>
      </c>
      <c r="F87" s="4">
        <v>441111.91</v>
      </c>
      <c r="G87" s="4">
        <v>77693.09</v>
      </c>
      <c r="H87" s="4">
        <v>-9198.01</v>
      </c>
      <c r="I87" s="4">
        <v>436960.98</v>
      </c>
      <c r="J87" s="4">
        <v>436960.98</v>
      </c>
    </row>
    <row r="88" spans="1:10">
      <c r="A88" s="3" t="s">
        <v>14</v>
      </c>
      <c r="B88" s="3" t="s">
        <v>11</v>
      </c>
      <c r="C88" s="3" t="s">
        <v>29</v>
      </c>
      <c r="D88" s="3">
        <v>1.5</v>
      </c>
      <c r="E88" s="3" t="s">
        <v>30</v>
      </c>
      <c r="F88" s="4">
        <v>41535.97</v>
      </c>
      <c r="G88" s="4">
        <v>0</v>
      </c>
      <c r="H88" s="4">
        <v>-113.46</v>
      </c>
      <c r="I88" s="4">
        <v>39520.980000000003</v>
      </c>
      <c r="J88" s="4">
        <v>39520.980000000003</v>
      </c>
    </row>
    <row r="89" spans="1:10">
      <c r="A89" s="3" t="s">
        <v>14</v>
      </c>
      <c r="B89" s="3" t="s">
        <v>11</v>
      </c>
      <c r="C89" s="3" t="s">
        <v>29</v>
      </c>
      <c r="D89" s="3">
        <v>1.5</v>
      </c>
      <c r="E89" s="3" t="s">
        <v>31</v>
      </c>
      <c r="F89" s="4">
        <v>1561625.53</v>
      </c>
      <c r="G89" s="4">
        <v>135025</v>
      </c>
      <c r="H89" s="4">
        <v>-24028</v>
      </c>
      <c r="I89" s="4">
        <v>1197444.93</v>
      </c>
      <c r="J89" s="4">
        <v>1197444.93</v>
      </c>
    </row>
    <row r="90" spans="1:10">
      <c r="A90" s="3" t="s">
        <v>14</v>
      </c>
      <c r="B90" s="3" t="s">
        <v>11</v>
      </c>
      <c r="C90" s="3" t="s">
        <v>29</v>
      </c>
      <c r="D90" s="3">
        <v>2.5</v>
      </c>
      <c r="E90" s="3" t="s">
        <v>31</v>
      </c>
      <c r="F90" s="4">
        <v>6462425</v>
      </c>
      <c r="G90" s="4">
        <v>0</v>
      </c>
      <c r="H90" s="4">
        <v>-5091716.28</v>
      </c>
      <c r="I90" s="4">
        <v>1370708.72</v>
      </c>
      <c r="J90" s="4">
        <v>1370708.72</v>
      </c>
    </row>
    <row r="91" spans="1:10">
      <c r="A91" s="3" t="s">
        <v>14</v>
      </c>
      <c r="B91" s="3" t="s">
        <v>11</v>
      </c>
      <c r="C91" s="3" t="s">
        <v>32</v>
      </c>
      <c r="D91" s="3">
        <v>1.5</v>
      </c>
      <c r="E91" s="3" t="s">
        <v>33</v>
      </c>
      <c r="F91" s="4">
        <v>212614.41</v>
      </c>
      <c r="G91" s="4">
        <v>0</v>
      </c>
      <c r="H91" s="4">
        <v>-14187.41</v>
      </c>
      <c r="I91" s="4">
        <v>172014.85</v>
      </c>
      <c r="J91" s="4">
        <v>172014.85</v>
      </c>
    </row>
    <row r="92" spans="1:10">
      <c r="A92" s="3" t="s">
        <v>14</v>
      </c>
      <c r="B92" s="3" t="s">
        <v>11</v>
      </c>
      <c r="C92" s="3" t="s">
        <v>34</v>
      </c>
      <c r="D92" s="3">
        <v>1.5</v>
      </c>
      <c r="E92" s="3" t="s">
        <v>35</v>
      </c>
      <c r="F92" s="4">
        <v>541885.55000000005</v>
      </c>
      <c r="G92" s="4">
        <v>0</v>
      </c>
      <c r="H92" s="4">
        <v>-48481.04</v>
      </c>
      <c r="I92" s="4">
        <v>310733.46999999997</v>
      </c>
      <c r="J92" s="4">
        <v>310733.46999999997</v>
      </c>
    </row>
    <row r="93" spans="1:10">
      <c r="A93" s="3" t="s">
        <v>14</v>
      </c>
      <c r="B93" s="3" t="s">
        <v>11</v>
      </c>
      <c r="C93" s="3" t="s">
        <v>34</v>
      </c>
      <c r="D93" s="3">
        <v>1.5</v>
      </c>
      <c r="E93" s="3" t="s">
        <v>36</v>
      </c>
      <c r="F93" s="4">
        <v>394386.55</v>
      </c>
      <c r="G93" s="4">
        <v>0</v>
      </c>
      <c r="H93" s="4">
        <v>-1077.53</v>
      </c>
      <c r="I93" s="4">
        <v>377580.57</v>
      </c>
      <c r="J93" s="4">
        <v>377580.57</v>
      </c>
    </row>
    <row r="94" spans="1:10">
      <c r="A94" s="3" t="s">
        <v>14</v>
      </c>
      <c r="B94" s="3" t="s">
        <v>11</v>
      </c>
      <c r="C94" s="3" t="s">
        <v>37</v>
      </c>
      <c r="D94" s="3">
        <v>1.1000000000000001</v>
      </c>
      <c r="E94" s="3" t="s">
        <v>38</v>
      </c>
      <c r="F94" s="4">
        <v>130566.23</v>
      </c>
      <c r="G94" s="4">
        <v>0</v>
      </c>
      <c r="H94" s="4">
        <v>-15306.73</v>
      </c>
      <c r="I94" s="4">
        <v>92082.880000000005</v>
      </c>
      <c r="J94" s="4">
        <v>92082.880000000005</v>
      </c>
    </row>
    <row r="95" spans="1:10">
      <c r="A95" s="3" t="s">
        <v>14</v>
      </c>
      <c r="B95" s="3" t="s">
        <v>11</v>
      </c>
      <c r="C95" s="3" t="s">
        <v>37</v>
      </c>
      <c r="D95" s="3">
        <v>1.1000000000000001</v>
      </c>
      <c r="E95" s="3" t="s">
        <v>39</v>
      </c>
      <c r="F95" s="4">
        <v>2416965.7200000002</v>
      </c>
      <c r="G95" s="4">
        <v>77328.710000000006</v>
      </c>
      <c r="H95" s="4">
        <v>-14553.95</v>
      </c>
      <c r="I95" s="4">
        <v>1914740.05</v>
      </c>
      <c r="J95" s="4">
        <v>1914740.05</v>
      </c>
    </row>
    <row r="96" spans="1:10">
      <c r="A96" s="3" t="s">
        <v>14</v>
      </c>
      <c r="B96" s="3" t="s">
        <v>11</v>
      </c>
      <c r="C96" s="3" t="s">
        <v>37</v>
      </c>
      <c r="D96" s="3">
        <v>1.5</v>
      </c>
      <c r="E96" s="3" t="s">
        <v>41</v>
      </c>
      <c r="F96" s="4">
        <v>65146.48</v>
      </c>
      <c r="G96" s="4">
        <v>12563.63</v>
      </c>
      <c r="H96" s="4">
        <v>-2093.11</v>
      </c>
      <c r="I96" s="4">
        <v>63620.58</v>
      </c>
      <c r="J96" s="4">
        <v>63620.58</v>
      </c>
    </row>
    <row r="97" spans="1:10">
      <c r="A97" s="3" t="s">
        <v>14</v>
      </c>
      <c r="B97" s="3" t="s">
        <v>11</v>
      </c>
      <c r="C97" s="3" t="s">
        <v>37</v>
      </c>
      <c r="D97" s="3">
        <v>1.5</v>
      </c>
      <c r="E97" s="3" t="s">
        <v>42</v>
      </c>
      <c r="F97" s="4">
        <v>258475.48</v>
      </c>
      <c r="G97" s="4">
        <v>0</v>
      </c>
      <c r="H97" s="4">
        <v>-818.98</v>
      </c>
      <c r="I97" s="4">
        <v>234895.69</v>
      </c>
      <c r="J97" s="4">
        <v>234895.69</v>
      </c>
    </row>
    <row r="98" spans="1:10">
      <c r="A98" s="3" t="s">
        <v>14</v>
      </c>
      <c r="B98" s="3" t="s">
        <v>11</v>
      </c>
      <c r="C98" s="3" t="s">
        <v>37</v>
      </c>
      <c r="D98" s="3">
        <v>1.5</v>
      </c>
      <c r="E98" s="3" t="s">
        <v>43</v>
      </c>
      <c r="F98" s="4">
        <v>653527.91</v>
      </c>
      <c r="G98" s="4">
        <v>30000</v>
      </c>
      <c r="H98" s="4">
        <v>-30613.22</v>
      </c>
      <c r="I98" s="4">
        <v>589287.5</v>
      </c>
      <c r="J98" s="4">
        <v>589287.5</v>
      </c>
    </row>
    <row r="99" spans="1:10">
      <c r="A99" s="3" t="s">
        <v>14</v>
      </c>
      <c r="B99" s="3" t="s">
        <v>11</v>
      </c>
      <c r="C99" s="3" t="s">
        <v>37</v>
      </c>
      <c r="D99" s="3">
        <v>1.5</v>
      </c>
      <c r="E99" s="3" t="s">
        <v>44</v>
      </c>
      <c r="F99" s="4">
        <v>43388.02</v>
      </c>
      <c r="G99" s="4">
        <v>2895.16</v>
      </c>
      <c r="H99" s="4">
        <v>-481.69</v>
      </c>
      <c r="I99" s="4">
        <v>36547.120000000003</v>
      </c>
      <c r="J99" s="4">
        <v>36547.120000000003</v>
      </c>
    </row>
    <row r="100" spans="1:10">
      <c r="A100" s="3" t="s">
        <v>14</v>
      </c>
      <c r="B100" s="3" t="s">
        <v>11</v>
      </c>
      <c r="C100" s="3" t="s">
        <v>37</v>
      </c>
      <c r="D100" s="3">
        <v>1.5</v>
      </c>
      <c r="E100" s="3" t="s">
        <v>45</v>
      </c>
      <c r="F100" s="4">
        <v>58874.35</v>
      </c>
      <c r="G100" s="4">
        <v>4382.16</v>
      </c>
      <c r="H100" s="4">
        <v>-729.52</v>
      </c>
      <c r="I100" s="4">
        <v>57192.66</v>
      </c>
      <c r="J100" s="4">
        <v>57192.66</v>
      </c>
    </row>
    <row r="101" spans="1:10">
      <c r="A101" s="3" t="s">
        <v>14</v>
      </c>
      <c r="B101" s="3" t="s">
        <v>11</v>
      </c>
      <c r="C101" s="3" t="s">
        <v>37</v>
      </c>
      <c r="D101" s="3">
        <v>1.5</v>
      </c>
      <c r="E101" s="3" t="s">
        <v>46</v>
      </c>
      <c r="F101" s="4">
        <v>975637.42</v>
      </c>
      <c r="G101" s="4">
        <v>226034.87</v>
      </c>
      <c r="H101" s="4">
        <v>-31838.31</v>
      </c>
      <c r="I101" s="4">
        <v>1033647.2</v>
      </c>
      <c r="J101" s="4">
        <v>1033647.2</v>
      </c>
    </row>
    <row r="102" spans="1:10">
      <c r="A102" s="3" t="s">
        <v>14</v>
      </c>
      <c r="B102" s="3" t="s">
        <v>11</v>
      </c>
      <c r="C102" s="3" t="s">
        <v>37</v>
      </c>
      <c r="D102" s="3">
        <v>1.5</v>
      </c>
      <c r="E102" s="3" t="s">
        <v>40</v>
      </c>
      <c r="F102" s="4">
        <v>165971.46</v>
      </c>
      <c r="G102" s="4">
        <v>90781.440000000002</v>
      </c>
      <c r="H102" s="4">
        <v>-15129.41</v>
      </c>
      <c r="I102" s="4">
        <v>195270.66</v>
      </c>
      <c r="J102" s="4">
        <v>195270.66</v>
      </c>
    </row>
    <row r="103" spans="1:10">
      <c r="A103" s="3" t="s">
        <v>14</v>
      </c>
      <c r="B103" s="3" t="s">
        <v>11</v>
      </c>
      <c r="C103" s="3" t="s">
        <v>37</v>
      </c>
      <c r="D103" s="3">
        <v>1.5</v>
      </c>
      <c r="E103" s="3" t="s">
        <v>77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</row>
    <row r="104" spans="1:10">
      <c r="A104" s="3" t="s">
        <v>14</v>
      </c>
      <c r="B104" s="3" t="s">
        <v>11</v>
      </c>
      <c r="C104" s="3" t="s">
        <v>37</v>
      </c>
      <c r="D104" s="3">
        <v>1.5</v>
      </c>
      <c r="E104" s="3" t="s">
        <v>47</v>
      </c>
      <c r="F104" s="4">
        <v>50055.76</v>
      </c>
      <c r="G104" s="4">
        <v>2280.4899999999998</v>
      </c>
      <c r="H104" s="4">
        <v>-379.25</v>
      </c>
      <c r="I104" s="4">
        <v>49546.01</v>
      </c>
      <c r="J104" s="4">
        <v>49546.01</v>
      </c>
    </row>
    <row r="105" spans="1:10">
      <c r="A105" s="3" t="s">
        <v>14</v>
      </c>
      <c r="B105" s="3" t="s">
        <v>11</v>
      </c>
      <c r="C105" s="3" t="s">
        <v>37</v>
      </c>
      <c r="D105" s="3">
        <v>1.5</v>
      </c>
      <c r="E105" s="3" t="s">
        <v>48</v>
      </c>
      <c r="F105" s="4">
        <v>171056.86</v>
      </c>
      <c r="G105" s="4">
        <v>45874.559999999998</v>
      </c>
      <c r="H105" s="4">
        <v>-7644.92</v>
      </c>
      <c r="I105" s="4">
        <v>153339.79</v>
      </c>
      <c r="J105" s="4">
        <v>153339.79</v>
      </c>
    </row>
    <row r="106" spans="1:10">
      <c r="A106" s="3" t="s">
        <v>14</v>
      </c>
      <c r="B106" s="3" t="s">
        <v>11</v>
      </c>
      <c r="C106" s="3" t="s">
        <v>49</v>
      </c>
      <c r="D106" s="3">
        <v>1.5</v>
      </c>
      <c r="E106" s="3" t="s">
        <v>50</v>
      </c>
      <c r="F106" s="4">
        <v>382781.7</v>
      </c>
      <c r="G106" s="4">
        <v>443.34</v>
      </c>
      <c r="H106" s="4">
        <v>-73.05</v>
      </c>
      <c r="I106" s="4">
        <v>337894.74</v>
      </c>
      <c r="J106" s="4">
        <v>337894.74</v>
      </c>
    </row>
    <row r="107" spans="1:10">
      <c r="A107" s="3" t="s">
        <v>14</v>
      </c>
      <c r="B107" s="3" t="s">
        <v>11</v>
      </c>
      <c r="C107" s="3" t="s">
        <v>51</v>
      </c>
      <c r="D107" s="3">
        <v>1.5</v>
      </c>
      <c r="E107" s="3" t="s">
        <v>52</v>
      </c>
      <c r="F107" s="4">
        <v>1412155.33</v>
      </c>
      <c r="G107" s="4">
        <v>13689.41</v>
      </c>
      <c r="H107" s="4">
        <v>-2280.7399999999998</v>
      </c>
      <c r="I107" s="4">
        <v>1225874.3799999999</v>
      </c>
      <c r="J107" s="4">
        <v>1225874.3799999999</v>
      </c>
    </row>
    <row r="108" spans="1:10">
      <c r="A108" s="3" t="s">
        <v>14</v>
      </c>
      <c r="B108" s="3" t="s">
        <v>11</v>
      </c>
      <c r="C108" s="3" t="s">
        <v>51</v>
      </c>
      <c r="D108" s="3">
        <v>1.5</v>
      </c>
      <c r="E108" s="3" t="s">
        <v>53</v>
      </c>
      <c r="F108" s="4">
        <v>695093.15</v>
      </c>
      <c r="G108" s="4">
        <v>0</v>
      </c>
      <c r="H108" s="4">
        <v>-38180.129999999997</v>
      </c>
      <c r="I108" s="4">
        <v>384593.81</v>
      </c>
      <c r="J108" s="4">
        <v>384593.81</v>
      </c>
    </row>
    <row r="109" spans="1:10">
      <c r="A109" s="3" t="s">
        <v>14</v>
      </c>
      <c r="B109" s="3" t="s">
        <v>11</v>
      </c>
      <c r="C109" s="3" t="s">
        <v>54</v>
      </c>
      <c r="D109" s="3">
        <v>1.5</v>
      </c>
      <c r="E109" s="3" t="s">
        <v>55</v>
      </c>
      <c r="F109" s="4">
        <v>1185592.31</v>
      </c>
      <c r="G109" s="4">
        <v>49880.23</v>
      </c>
      <c r="H109" s="4">
        <v>-8312.5400000000009</v>
      </c>
      <c r="I109" s="4">
        <v>1067441.69</v>
      </c>
      <c r="J109" s="4">
        <v>1067441.69</v>
      </c>
    </row>
    <row r="110" spans="1:10">
      <c r="A110" s="3" t="s">
        <v>14</v>
      </c>
      <c r="B110" s="3" t="s">
        <v>11</v>
      </c>
      <c r="C110" s="3" t="s">
        <v>56</v>
      </c>
      <c r="D110" s="3">
        <v>1.5</v>
      </c>
      <c r="E110" s="3" t="s">
        <v>57</v>
      </c>
      <c r="F110" s="4">
        <v>417040.95</v>
      </c>
      <c r="G110" s="4">
        <v>29387.63</v>
      </c>
      <c r="H110" s="4">
        <v>-4897.1000000000004</v>
      </c>
      <c r="I110" s="4">
        <v>383306.56</v>
      </c>
      <c r="J110" s="4">
        <v>383306.56</v>
      </c>
    </row>
    <row r="111" spans="1:10">
      <c r="A111" s="3" t="s">
        <v>14</v>
      </c>
      <c r="B111" s="3" t="s">
        <v>11</v>
      </c>
      <c r="C111" s="3" t="s">
        <v>58</v>
      </c>
      <c r="D111" s="3">
        <v>1.5</v>
      </c>
      <c r="E111" s="3" t="s">
        <v>59</v>
      </c>
      <c r="F111" s="4">
        <v>601405.55000000005</v>
      </c>
      <c r="G111" s="4">
        <v>18612.509999999998</v>
      </c>
      <c r="H111" s="4">
        <v>-184.58</v>
      </c>
      <c r="I111" s="4">
        <v>570407.94999999995</v>
      </c>
      <c r="J111" s="4">
        <v>570407.94999999995</v>
      </c>
    </row>
    <row r="112" spans="1:10">
      <c r="A112" s="3" t="s">
        <v>14</v>
      </c>
      <c r="B112" s="3" t="s">
        <v>11</v>
      </c>
      <c r="C112" s="3" t="s">
        <v>58</v>
      </c>
      <c r="D112" s="3">
        <v>1.5</v>
      </c>
      <c r="E112" s="3" t="s">
        <v>60</v>
      </c>
      <c r="F112" s="4">
        <v>708620.17</v>
      </c>
      <c r="G112" s="4">
        <v>79885.7</v>
      </c>
      <c r="H112" s="4">
        <v>-13313.45</v>
      </c>
      <c r="I112" s="4">
        <v>680041.89</v>
      </c>
      <c r="J112" s="4">
        <v>680041.89</v>
      </c>
    </row>
    <row r="113" spans="1:10">
      <c r="A113" s="3" t="s">
        <v>14</v>
      </c>
      <c r="B113" s="3" t="s">
        <v>11</v>
      </c>
      <c r="C113" s="3" t="s">
        <v>58</v>
      </c>
      <c r="D113" s="3">
        <v>1.5</v>
      </c>
      <c r="E113" s="3" t="s">
        <v>61</v>
      </c>
      <c r="F113" s="4">
        <v>785878.58</v>
      </c>
      <c r="G113" s="4">
        <v>47537.48</v>
      </c>
      <c r="H113" s="4">
        <v>-7922.08</v>
      </c>
      <c r="I113" s="4">
        <v>764635.91</v>
      </c>
      <c r="J113" s="4">
        <v>764635.91</v>
      </c>
    </row>
    <row r="114" spans="1:10">
      <c r="A114" s="3" t="s">
        <v>14</v>
      </c>
      <c r="B114" s="3" t="s">
        <v>11</v>
      </c>
      <c r="C114" s="3" t="s">
        <v>62</v>
      </c>
      <c r="D114" s="3">
        <v>1.5</v>
      </c>
      <c r="E114" s="3" t="s">
        <v>64</v>
      </c>
      <c r="F114" s="4">
        <v>517672.71</v>
      </c>
      <c r="G114" s="4">
        <v>41339.919999999998</v>
      </c>
      <c r="H114" s="4">
        <v>-6889.15</v>
      </c>
      <c r="I114" s="4">
        <v>494012.32</v>
      </c>
      <c r="J114" s="4">
        <v>494012.32</v>
      </c>
    </row>
    <row r="115" spans="1:10">
      <c r="A115" s="3" t="s">
        <v>14</v>
      </c>
      <c r="B115" s="3" t="s">
        <v>11</v>
      </c>
      <c r="C115" s="3" t="s">
        <v>62</v>
      </c>
      <c r="D115" s="3">
        <v>1.5</v>
      </c>
      <c r="E115" s="3" t="s">
        <v>63</v>
      </c>
      <c r="F115" s="4">
        <v>143018.46</v>
      </c>
      <c r="G115" s="4">
        <v>27356.05</v>
      </c>
      <c r="H115" s="4">
        <v>-4558.51</v>
      </c>
      <c r="I115" s="4">
        <v>155894.9</v>
      </c>
      <c r="J115" s="4">
        <v>155894.9</v>
      </c>
    </row>
    <row r="116" spans="1:10">
      <c r="A116" s="3" t="s">
        <v>14</v>
      </c>
      <c r="B116" s="3" t="s">
        <v>11</v>
      </c>
      <c r="C116" s="3" t="s">
        <v>65</v>
      </c>
      <c r="D116" s="3">
        <v>1.5</v>
      </c>
      <c r="E116" s="3" t="s">
        <v>66</v>
      </c>
      <c r="F116" s="4">
        <v>650022.51</v>
      </c>
      <c r="G116" s="4">
        <v>11479.99</v>
      </c>
      <c r="H116" s="4">
        <v>-1912.5</v>
      </c>
      <c r="I116" s="4">
        <v>582250.4</v>
      </c>
      <c r="J116" s="4">
        <v>582250.4</v>
      </c>
    </row>
    <row r="117" spans="1:10">
      <c r="A117" s="3" t="s">
        <v>14</v>
      </c>
      <c r="B117" s="3" t="s">
        <v>11</v>
      </c>
      <c r="C117" s="3" t="s">
        <v>67</v>
      </c>
      <c r="D117" s="3">
        <v>1.5</v>
      </c>
      <c r="E117" s="3" t="s">
        <v>68</v>
      </c>
      <c r="F117" s="4">
        <v>94801.01</v>
      </c>
      <c r="G117" s="4">
        <v>15744.19</v>
      </c>
      <c r="H117" s="4">
        <v>-2623.2</v>
      </c>
      <c r="I117" s="4">
        <v>103434.1</v>
      </c>
      <c r="J117" s="4">
        <v>103434.1</v>
      </c>
    </row>
    <row r="118" spans="1:10">
      <c r="A118" s="3" t="s">
        <v>14</v>
      </c>
      <c r="B118" s="3" t="s">
        <v>11</v>
      </c>
      <c r="C118" s="3" t="s">
        <v>69</v>
      </c>
      <c r="D118" s="3">
        <v>1.5</v>
      </c>
      <c r="E118" s="3" t="s">
        <v>70</v>
      </c>
      <c r="F118" s="4">
        <v>142066.29</v>
      </c>
      <c r="G118" s="4">
        <v>10273.120000000001</v>
      </c>
      <c r="H118" s="4">
        <v>-961.35</v>
      </c>
      <c r="I118" s="4">
        <v>130513.5</v>
      </c>
      <c r="J118" s="4">
        <v>130513.5</v>
      </c>
    </row>
    <row r="119" spans="1:10">
      <c r="A119" s="3" t="s">
        <v>14</v>
      </c>
      <c r="B119" s="3" t="s">
        <v>11</v>
      </c>
      <c r="C119" s="3" t="s">
        <v>71</v>
      </c>
      <c r="D119" s="3">
        <v>1.5</v>
      </c>
      <c r="E119" s="3" t="s">
        <v>72</v>
      </c>
      <c r="F119" s="4">
        <v>447621.5</v>
      </c>
      <c r="G119" s="4">
        <v>29003</v>
      </c>
      <c r="H119" s="4">
        <v>-4833</v>
      </c>
      <c r="I119" s="4">
        <v>460224.49</v>
      </c>
      <c r="J119" s="4">
        <v>460224.49</v>
      </c>
    </row>
    <row r="120" spans="1:10">
      <c r="A120" s="3" t="s">
        <v>14</v>
      </c>
      <c r="B120" s="3" t="s">
        <v>11</v>
      </c>
      <c r="C120" s="3" t="s">
        <v>71</v>
      </c>
      <c r="D120" s="3">
        <v>1.5</v>
      </c>
      <c r="E120" s="3" t="s">
        <v>73</v>
      </c>
      <c r="F120" s="4">
        <v>476631.26</v>
      </c>
      <c r="G120" s="4">
        <v>0</v>
      </c>
      <c r="H120" s="4">
        <v>-162152.26</v>
      </c>
      <c r="I120" s="4">
        <v>277542.83</v>
      </c>
      <c r="J120" s="4">
        <v>277542.83</v>
      </c>
    </row>
    <row r="121" spans="1:10">
      <c r="A121" s="3" t="s">
        <v>14</v>
      </c>
      <c r="B121" s="3" t="s">
        <v>11</v>
      </c>
      <c r="C121" s="3" t="s">
        <v>71</v>
      </c>
      <c r="D121" s="3">
        <v>1.5</v>
      </c>
      <c r="E121" s="3" t="s">
        <v>74</v>
      </c>
      <c r="F121" s="4">
        <v>211201.68</v>
      </c>
      <c r="G121" s="4">
        <v>36557.440000000002</v>
      </c>
      <c r="H121" s="4">
        <v>-4425.41</v>
      </c>
      <c r="I121" s="4">
        <v>226046.75</v>
      </c>
      <c r="J121" s="4">
        <v>226046.75</v>
      </c>
    </row>
    <row r="122" spans="1:10">
      <c r="A122" s="3" t="s">
        <v>14</v>
      </c>
      <c r="B122" s="3" t="s">
        <v>11</v>
      </c>
      <c r="C122" s="3" t="s">
        <v>71</v>
      </c>
      <c r="D122" s="3">
        <v>1.5</v>
      </c>
      <c r="E122" s="3" t="s">
        <v>75</v>
      </c>
      <c r="F122" s="4">
        <v>114376.11</v>
      </c>
      <c r="G122" s="4">
        <v>11092.87</v>
      </c>
      <c r="H122" s="4">
        <v>-1097.98</v>
      </c>
      <c r="I122" s="4">
        <v>111776.45</v>
      </c>
      <c r="J122" s="4">
        <v>111776.45</v>
      </c>
    </row>
    <row r="123" spans="1:10">
      <c r="A123" s="3" t="s">
        <v>14</v>
      </c>
      <c r="B123" s="3" t="s">
        <v>11</v>
      </c>
      <c r="C123" s="3" t="s">
        <v>76</v>
      </c>
      <c r="D123" s="3">
        <v>1.5</v>
      </c>
      <c r="E123" s="3" t="s">
        <v>77</v>
      </c>
      <c r="F123" s="4">
        <v>481371.21</v>
      </c>
      <c r="G123" s="4">
        <v>0</v>
      </c>
      <c r="H123" s="4">
        <v>-26109.69</v>
      </c>
      <c r="I123" s="4">
        <v>410749.62</v>
      </c>
      <c r="J123" s="4">
        <v>410749.62</v>
      </c>
    </row>
    <row r="124" spans="1:10">
      <c r="A124" s="3" t="s">
        <v>14</v>
      </c>
      <c r="B124" s="3" t="s">
        <v>11</v>
      </c>
      <c r="C124" s="3" t="s">
        <v>78</v>
      </c>
      <c r="D124" s="3">
        <v>1.5</v>
      </c>
      <c r="E124" s="3" t="s">
        <v>79</v>
      </c>
      <c r="F124" s="4">
        <v>952503.36</v>
      </c>
      <c r="G124" s="4">
        <v>107994.57</v>
      </c>
      <c r="H124" s="4">
        <v>-12325.83</v>
      </c>
      <c r="I124" s="4">
        <v>987768.98</v>
      </c>
      <c r="J124" s="4">
        <v>987731.96</v>
      </c>
    </row>
    <row r="125" spans="1:10">
      <c r="A125" s="3" t="s">
        <v>14</v>
      </c>
      <c r="B125" s="3" t="s">
        <v>11</v>
      </c>
      <c r="C125" s="3" t="s">
        <v>80</v>
      </c>
      <c r="D125" s="3">
        <v>1.5</v>
      </c>
      <c r="E125" s="3" t="s">
        <v>81</v>
      </c>
      <c r="F125" s="4">
        <v>178986.52</v>
      </c>
      <c r="G125" s="4">
        <v>0</v>
      </c>
      <c r="H125" s="4">
        <v>-15953.52</v>
      </c>
      <c r="I125" s="4">
        <v>160512.23000000001</v>
      </c>
      <c r="J125" s="4">
        <v>160512.23000000001</v>
      </c>
    </row>
    <row r="126" spans="1:10">
      <c r="A126" s="3" t="s">
        <v>84</v>
      </c>
      <c r="B126" s="3" t="s">
        <v>11</v>
      </c>
      <c r="C126" s="3" t="s">
        <v>24</v>
      </c>
      <c r="D126" s="3">
        <v>1.5</v>
      </c>
      <c r="E126" s="3" t="s">
        <v>25</v>
      </c>
      <c r="F126" s="4">
        <v>66500</v>
      </c>
      <c r="G126" s="4">
        <v>5500</v>
      </c>
      <c r="H126" s="4">
        <v>-5500</v>
      </c>
      <c r="I126" s="4">
        <v>51653.66</v>
      </c>
      <c r="J126" s="4">
        <v>51653.66</v>
      </c>
    </row>
    <row r="127" spans="1:10">
      <c r="A127" s="3" t="s">
        <v>84</v>
      </c>
      <c r="B127" s="3" t="s">
        <v>11</v>
      </c>
      <c r="C127" s="3" t="s">
        <v>27</v>
      </c>
      <c r="D127" s="3">
        <v>1.5</v>
      </c>
      <c r="E127" s="3" t="s">
        <v>28</v>
      </c>
      <c r="F127" s="4">
        <v>67800</v>
      </c>
      <c r="G127" s="4">
        <v>45000</v>
      </c>
      <c r="H127" s="4">
        <v>-35000</v>
      </c>
      <c r="I127" s="4">
        <v>75315.55</v>
      </c>
      <c r="J127" s="4">
        <v>75315.55</v>
      </c>
    </row>
    <row r="128" spans="1:10">
      <c r="A128" s="3" t="s">
        <v>84</v>
      </c>
      <c r="B128" s="3" t="s">
        <v>11</v>
      </c>
      <c r="C128" s="3" t="s">
        <v>29</v>
      </c>
      <c r="D128" s="3">
        <v>1.5</v>
      </c>
      <c r="E128" s="3" t="s">
        <v>30</v>
      </c>
      <c r="F128" s="4">
        <v>3120</v>
      </c>
      <c r="G128" s="4">
        <v>0</v>
      </c>
      <c r="H128" s="4">
        <v>0</v>
      </c>
      <c r="I128" s="4">
        <v>0</v>
      </c>
      <c r="J128" s="4">
        <v>0</v>
      </c>
    </row>
    <row r="129" spans="1:10">
      <c r="A129" s="3" t="s">
        <v>84</v>
      </c>
      <c r="B129" s="3" t="s">
        <v>11</v>
      </c>
      <c r="C129" s="3" t="s">
        <v>29</v>
      </c>
      <c r="D129" s="3">
        <v>1.5</v>
      </c>
      <c r="E129" s="3" t="s">
        <v>31</v>
      </c>
      <c r="F129" s="4">
        <v>207500</v>
      </c>
      <c r="G129" s="4">
        <v>13000</v>
      </c>
      <c r="H129" s="4">
        <v>-13000</v>
      </c>
      <c r="I129" s="4">
        <v>129644.22</v>
      </c>
      <c r="J129" s="4">
        <v>129644.22</v>
      </c>
    </row>
    <row r="130" spans="1:10">
      <c r="A130" s="3" t="s">
        <v>84</v>
      </c>
      <c r="B130" s="3" t="s">
        <v>11</v>
      </c>
      <c r="C130" s="3" t="s">
        <v>29</v>
      </c>
      <c r="D130" s="3">
        <v>2.5</v>
      </c>
      <c r="E130" s="3" t="s">
        <v>31</v>
      </c>
      <c r="F130" s="4">
        <v>550000</v>
      </c>
      <c r="G130" s="4">
        <v>0</v>
      </c>
      <c r="H130" s="4">
        <v>-550000</v>
      </c>
      <c r="I130" s="4">
        <v>0</v>
      </c>
      <c r="J130" s="4">
        <v>0</v>
      </c>
    </row>
    <row r="131" spans="1:10">
      <c r="A131" s="3" t="s">
        <v>84</v>
      </c>
      <c r="B131" s="3" t="s">
        <v>11</v>
      </c>
      <c r="C131" s="3" t="s">
        <v>37</v>
      </c>
      <c r="D131" s="3">
        <v>1.1000000000000001</v>
      </c>
      <c r="E131" s="3" t="s">
        <v>38</v>
      </c>
      <c r="F131" s="4">
        <v>5000</v>
      </c>
      <c r="G131" s="4">
        <v>0</v>
      </c>
      <c r="H131" s="4">
        <v>0</v>
      </c>
      <c r="I131" s="4">
        <v>0</v>
      </c>
      <c r="J131" s="4">
        <v>0</v>
      </c>
    </row>
    <row r="132" spans="1:10">
      <c r="A132" s="3" t="s">
        <v>84</v>
      </c>
      <c r="B132" s="3" t="s">
        <v>11</v>
      </c>
      <c r="C132" s="3" t="s">
        <v>37</v>
      </c>
      <c r="D132" s="3">
        <v>1.1000000000000001</v>
      </c>
      <c r="E132" s="3" t="s">
        <v>39</v>
      </c>
      <c r="F132" s="4">
        <v>120000</v>
      </c>
      <c r="G132" s="4">
        <v>6500</v>
      </c>
      <c r="H132" s="4">
        <v>-25000</v>
      </c>
      <c r="I132" s="4">
        <v>48084.27</v>
      </c>
      <c r="J132" s="4">
        <v>48084.27</v>
      </c>
    </row>
    <row r="133" spans="1:10">
      <c r="A133" s="3" t="s">
        <v>84</v>
      </c>
      <c r="B133" s="3" t="s">
        <v>11</v>
      </c>
      <c r="C133" s="3" t="s">
        <v>37</v>
      </c>
      <c r="D133" s="3">
        <v>1.5</v>
      </c>
      <c r="E133" s="3" t="s">
        <v>42</v>
      </c>
      <c r="F133" s="4">
        <v>125000</v>
      </c>
      <c r="G133" s="4">
        <v>0</v>
      </c>
      <c r="H133" s="4">
        <v>-23500</v>
      </c>
      <c r="I133" s="4">
        <v>81839.789999999994</v>
      </c>
      <c r="J133" s="4">
        <v>81839.789999999994</v>
      </c>
    </row>
    <row r="134" spans="1:10">
      <c r="A134" s="3" t="s">
        <v>84</v>
      </c>
      <c r="B134" s="3" t="s">
        <v>11</v>
      </c>
      <c r="C134" s="3" t="s">
        <v>37</v>
      </c>
      <c r="D134" s="3">
        <v>1.5</v>
      </c>
      <c r="E134" s="3" t="s">
        <v>43</v>
      </c>
      <c r="F134" s="4">
        <v>96000</v>
      </c>
      <c r="G134" s="4">
        <v>75000</v>
      </c>
      <c r="H134" s="4">
        <v>0</v>
      </c>
      <c r="I134" s="4">
        <v>75286.66</v>
      </c>
      <c r="J134" s="4">
        <v>75286.66</v>
      </c>
    </row>
    <row r="135" spans="1:10">
      <c r="A135" s="3" t="s">
        <v>84</v>
      </c>
      <c r="B135" s="3" t="s">
        <v>11</v>
      </c>
      <c r="C135" s="3" t="s">
        <v>37</v>
      </c>
      <c r="D135" s="3">
        <v>1.5</v>
      </c>
      <c r="E135" s="3" t="s">
        <v>44</v>
      </c>
      <c r="F135" s="4">
        <v>6850</v>
      </c>
      <c r="G135" s="4">
        <v>0</v>
      </c>
      <c r="H135" s="4">
        <v>0</v>
      </c>
      <c r="I135" s="4">
        <v>516.57000000000005</v>
      </c>
      <c r="J135" s="4">
        <v>516.57000000000005</v>
      </c>
    </row>
    <row r="136" spans="1:10">
      <c r="A136" s="3" t="s">
        <v>84</v>
      </c>
      <c r="B136" s="3" t="s">
        <v>11</v>
      </c>
      <c r="C136" s="3" t="s">
        <v>37</v>
      </c>
      <c r="D136" s="3">
        <v>1.5</v>
      </c>
      <c r="E136" s="3" t="s">
        <v>46</v>
      </c>
      <c r="F136" s="4">
        <v>260000</v>
      </c>
      <c r="G136" s="4">
        <v>125000</v>
      </c>
      <c r="H136" s="4">
        <v>0</v>
      </c>
      <c r="I136" s="4">
        <v>304780.88</v>
      </c>
      <c r="J136" s="4">
        <v>304780.88</v>
      </c>
    </row>
    <row r="137" spans="1:10">
      <c r="A137" s="3" t="s">
        <v>84</v>
      </c>
      <c r="B137" s="3" t="s">
        <v>11</v>
      </c>
      <c r="C137" s="3" t="s">
        <v>37</v>
      </c>
      <c r="D137" s="3">
        <v>1.5</v>
      </c>
      <c r="E137" s="3" t="s">
        <v>40</v>
      </c>
      <c r="F137" s="4">
        <v>7350</v>
      </c>
      <c r="G137" s="4">
        <v>0</v>
      </c>
      <c r="H137" s="4">
        <v>-4850</v>
      </c>
      <c r="I137" s="4">
        <v>434.49</v>
      </c>
      <c r="J137" s="4">
        <v>434.49</v>
      </c>
    </row>
    <row r="138" spans="1:10">
      <c r="A138" s="3" t="s">
        <v>84</v>
      </c>
      <c r="B138" s="3" t="s">
        <v>11</v>
      </c>
      <c r="C138" s="3" t="s">
        <v>49</v>
      </c>
      <c r="D138" s="3">
        <v>1.5</v>
      </c>
      <c r="E138" s="3" t="s">
        <v>50</v>
      </c>
      <c r="F138" s="4">
        <v>28500</v>
      </c>
      <c r="G138" s="4">
        <v>12500</v>
      </c>
      <c r="H138" s="4">
        <v>0</v>
      </c>
      <c r="I138" s="4">
        <v>26234.53</v>
      </c>
      <c r="J138" s="4">
        <v>26234.53</v>
      </c>
    </row>
    <row r="139" spans="1:10">
      <c r="A139" s="3" t="s">
        <v>84</v>
      </c>
      <c r="B139" s="3" t="s">
        <v>11</v>
      </c>
      <c r="C139" s="3" t="s">
        <v>51</v>
      </c>
      <c r="D139" s="3">
        <v>1.5</v>
      </c>
      <c r="E139" s="3" t="s">
        <v>52</v>
      </c>
      <c r="F139" s="4">
        <v>12500</v>
      </c>
      <c r="G139" s="4">
        <v>0</v>
      </c>
      <c r="H139" s="4">
        <v>-12500</v>
      </c>
      <c r="I139" s="4">
        <v>0</v>
      </c>
      <c r="J139" s="4">
        <v>0</v>
      </c>
    </row>
    <row r="140" spans="1:10">
      <c r="A140" s="3" t="s">
        <v>84</v>
      </c>
      <c r="B140" s="3" t="s">
        <v>11</v>
      </c>
      <c r="C140" s="3" t="s">
        <v>56</v>
      </c>
      <c r="D140" s="3">
        <v>1.5</v>
      </c>
      <c r="E140" s="3" t="s">
        <v>57</v>
      </c>
      <c r="F140" s="4">
        <v>112000</v>
      </c>
      <c r="G140" s="4">
        <v>0</v>
      </c>
      <c r="H140" s="4">
        <v>-15000</v>
      </c>
      <c r="I140" s="4">
        <v>55211.4</v>
      </c>
      <c r="J140" s="4">
        <v>55211.4</v>
      </c>
    </row>
    <row r="141" spans="1:10">
      <c r="A141" s="3" t="s">
        <v>84</v>
      </c>
      <c r="B141" s="3" t="s">
        <v>11</v>
      </c>
      <c r="C141" s="3" t="s">
        <v>58</v>
      </c>
      <c r="D141" s="3">
        <v>1.5</v>
      </c>
      <c r="E141" s="3" t="s">
        <v>59</v>
      </c>
      <c r="F141" s="4">
        <v>168500</v>
      </c>
      <c r="G141" s="4">
        <v>0</v>
      </c>
      <c r="H141" s="4">
        <v>-10000</v>
      </c>
      <c r="I141" s="4">
        <v>107142.93</v>
      </c>
      <c r="J141" s="4">
        <v>107142.93</v>
      </c>
    </row>
    <row r="142" spans="1:10">
      <c r="A142" s="3" t="s">
        <v>84</v>
      </c>
      <c r="B142" s="3" t="s">
        <v>11</v>
      </c>
      <c r="C142" s="3" t="s">
        <v>58</v>
      </c>
      <c r="D142" s="3">
        <v>1.5</v>
      </c>
      <c r="E142" s="3" t="s">
        <v>60</v>
      </c>
      <c r="F142" s="4">
        <v>190000</v>
      </c>
      <c r="G142" s="4">
        <v>100000</v>
      </c>
      <c r="H142" s="4">
        <v>0</v>
      </c>
      <c r="I142" s="4">
        <v>195207.45</v>
      </c>
      <c r="J142" s="4">
        <v>195207.45</v>
      </c>
    </row>
    <row r="143" spans="1:10">
      <c r="A143" s="3" t="s">
        <v>84</v>
      </c>
      <c r="B143" s="3" t="s">
        <v>11</v>
      </c>
      <c r="C143" s="3" t="s">
        <v>58</v>
      </c>
      <c r="D143" s="3">
        <v>1.5</v>
      </c>
      <c r="E143" s="3" t="s">
        <v>61</v>
      </c>
      <c r="F143" s="4">
        <v>105000</v>
      </c>
      <c r="G143" s="4">
        <v>0</v>
      </c>
      <c r="H143" s="4">
        <v>-15500</v>
      </c>
      <c r="I143" s="4">
        <v>52563.97</v>
      </c>
      <c r="J143" s="4">
        <v>52563.97</v>
      </c>
    </row>
    <row r="144" spans="1:10">
      <c r="A144" s="3" t="s">
        <v>84</v>
      </c>
      <c r="B144" s="3" t="s">
        <v>11</v>
      </c>
      <c r="C144" s="3" t="s">
        <v>62</v>
      </c>
      <c r="D144" s="3">
        <v>1.5</v>
      </c>
      <c r="E144" s="3" t="s">
        <v>64</v>
      </c>
      <c r="F144" s="4">
        <v>40000</v>
      </c>
      <c r="G144" s="4">
        <v>0</v>
      </c>
      <c r="H144" s="4">
        <v>-10000</v>
      </c>
      <c r="I144" s="4">
        <v>7439.89</v>
      </c>
      <c r="J144" s="4">
        <v>7439.89</v>
      </c>
    </row>
    <row r="145" spans="1:10">
      <c r="A145" s="3" t="s">
        <v>84</v>
      </c>
      <c r="B145" s="3" t="s">
        <v>11</v>
      </c>
      <c r="C145" s="3" t="s">
        <v>62</v>
      </c>
      <c r="D145" s="3">
        <v>1.5</v>
      </c>
      <c r="E145" s="3" t="s">
        <v>63</v>
      </c>
      <c r="F145" s="4">
        <v>17500</v>
      </c>
      <c r="G145" s="4">
        <v>0</v>
      </c>
      <c r="H145" s="4">
        <v>0</v>
      </c>
      <c r="I145" s="4">
        <v>1560.26</v>
      </c>
      <c r="J145" s="4">
        <v>1560.26</v>
      </c>
    </row>
    <row r="146" spans="1:10">
      <c r="A146" s="3" t="s">
        <v>84</v>
      </c>
      <c r="B146" s="3" t="s">
        <v>11</v>
      </c>
      <c r="C146" s="3" t="s">
        <v>65</v>
      </c>
      <c r="D146" s="3">
        <v>1.5</v>
      </c>
      <c r="E146" s="3" t="s">
        <v>66</v>
      </c>
      <c r="F146" s="4">
        <v>7500</v>
      </c>
      <c r="G146" s="4">
        <v>0</v>
      </c>
      <c r="H146" s="4">
        <v>-3500</v>
      </c>
      <c r="I146" s="4">
        <v>0</v>
      </c>
      <c r="J146" s="4">
        <v>0</v>
      </c>
    </row>
    <row r="147" spans="1:10">
      <c r="A147" s="3" t="s">
        <v>84</v>
      </c>
      <c r="B147" s="3" t="s">
        <v>11</v>
      </c>
      <c r="C147" s="3" t="s">
        <v>67</v>
      </c>
      <c r="D147" s="3">
        <v>1.5</v>
      </c>
      <c r="E147" s="3" t="s">
        <v>68</v>
      </c>
      <c r="F147" s="4">
        <v>2500</v>
      </c>
      <c r="G147" s="4">
        <v>0</v>
      </c>
      <c r="H147" s="4">
        <v>0</v>
      </c>
      <c r="I147" s="4">
        <v>0</v>
      </c>
      <c r="J147" s="4">
        <v>0</v>
      </c>
    </row>
    <row r="148" spans="1:10">
      <c r="A148" s="3" t="s">
        <v>84</v>
      </c>
      <c r="B148" s="3" t="s">
        <v>11</v>
      </c>
      <c r="C148" s="3" t="s">
        <v>69</v>
      </c>
      <c r="D148" s="3">
        <v>1.5</v>
      </c>
      <c r="E148" s="3" t="s">
        <v>70</v>
      </c>
      <c r="F148" s="4">
        <v>48000</v>
      </c>
      <c r="G148" s="4">
        <v>3500</v>
      </c>
      <c r="H148" s="4">
        <v>0</v>
      </c>
      <c r="I148" s="4">
        <v>38530.239999999998</v>
      </c>
      <c r="J148" s="4">
        <v>38530.239999999998</v>
      </c>
    </row>
    <row r="149" spans="1:10">
      <c r="A149" s="3" t="s">
        <v>84</v>
      </c>
      <c r="B149" s="3" t="s">
        <v>11</v>
      </c>
      <c r="C149" s="3" t="s">
        <v>71</v>
      </c>
      <c r="D149" s="3">
        <v>1.5</v>
      </c>
      <c r="E149" s="3" t="s">
        <v>74</v>
      </c>
      <c r="F149" s="4">
        <v>69250</v>
      </c>
      <c r="G149" s="4">
        <v>40000</v>
      </c>
      <c r="H149" s="4">
        <v>0</v>
      </c>
      <c r="I149" s="4">
        <v>83971.63</v>
      </c>
      <c r="J149" s="4">
        <v>83971.63</v>
      </c>
    </row>
    <row r="150" spans="1:10">
      <c r="A150" s="3" t="s">
        <v>84</v>
      </c>
      <c r="B150" s="3" t="s">
        <v>11</v>
      </c>
      <c r="C150" s="3" t="s">
        <v>71</v>
      </c>
      <c r="D150" s="3">
        <v>1.5</v>
      </c>
      <c r="E150" s="3" t="s">
        <v>75</v>
      </c>
      <c r="F150" s="4">
        <v>30000</v>
      </c>
      <c r="G150" s="4">
        <v>12000</v>
      </c>
      <c r="H150" s="4">
        <v>0</v>
      </c>
      <c r="I150" s="4">
        <v>29644.99</v>
      </c>
      <c r="J150" s="4">
        <v>29644.99</v>
      </c>
    </row>
    <row r="151" spans="1:10">
      <c r="A151" s="3" t="s">
        <v>84</v>
      </c>
      <c r="B151" s="3" t="s">
        <v>11</v>
      </c>
      <c r="C151" s="3" t="s">
        <v>78</v>
      </c>
      <c r="D151" s="3">
        <v>1.5</v>
      </c>
      <c r="E151" s="3" t="s">
        <v>79</v>
      </c>
      <c r="F151" s="4">
        <v>127500</v>
      </c>
      <c r="G151" s="4">
        <v>70000</v>
      </c>
      <c r="H151" s="4">
        <v>0</v>
      </c>
      <c r="I151" s="4">
        <v>151658.23999999999</v>
      </c>
      <c r="J151" s="4">
        <v>151658.23999999999</v>
      </c>
    </row>
    <row r="152" spans="1:10">
      <c r="A152" s="3" t="s">
        <v>17</v>
      </c>
      <c r="B152" s="3" t="s">
        <v>11</v>
      </c>
      <c r="C152" s="3" t="s">
        <v>24</v>
      </c>
      <c r="D152" s="3">
        <v>1.5</v>
      </c>
      <c r="E152" s="3" t="s">
        <v>25</v>
      </c>
      <c r="F152" s="4">
        <v>100000</v>
      </c>
      <c r="G152" s="4">
        <v>50000</v>
      </c>
      <c r="H152" s="4">
        <v>0</v>
      </c>
      <c r="I152" s="4">
        <v>100000</v>
      </c>
      <c r="J152" s="4">
        <v>100000</v>
      </c>
    </row>
    <row r="153" spans="1:10">
      <c r="A153" s="3" t="s">
        <v>17</v>
      </c>
      <c r="B153" s="3" t="s">
        <v>11</v>
      </c>
      <c r="C153" s="3" t="s">
        <v>27</v>
      </c>
      <c r="D153" s="3">
        <v>1.5</v>
      </c>
      <c r="E153" s="3" t="s">
        <v>28</v>
      </c>
      <c r="F153" s="4">
        <v>339857.14</v>
      </c>
      <c r="G153" s="4">
        <v>34578.42</v>
      </c>
      <c r="H153" s="4">
        <v>-19740.68</v>
      </c>
      <c r="I153" s="4">
        <v>335736.94</v>
      </c>
      <c r="J153" s="4">
        <v>335736.94</v>
      </c>
    </row>
    <row r="154" spans="1:10">
      <c r="A154" s="3" t="s">
        <v>17</v>
      </c>
      <c r="B154" s="3" t="s">
        <v>11</v>
      </c>
      <c r="C154" s="3" t="s">
        <v>29</v>
      </c>
      <c r="D154" s="3">
        <v>1.5</v>
      </c>
      <c r="E154" s="3" t="s">
        <v>31</v>
      </c>
      <c r="F154" s="4">
        <v>143785.71</v>
      </c>
      <c r="G154" s="4">
        <v>0</v>
      </c>
      <c r="H154" s="4">
        <v>0</v>
      </c>
      <c r="I154" s="4">
        <v>9199.9599999999991</v>
      </c>
      <c r="J154" s="4">
        <v>9199.9599999999991</v>
      </c>
    </row>
    <row r="155" spans="1:10">
      <c r="A155" s="3" t="s">
        <v>17</v>
      </c>
      <c r="B155" s="3" t="s">
        <v>11</v>
      </c>
      <c r="C155" s="3" t="s">
        <v>29</v>
      </c>
      <c r="D155" s="3">
        <v>2.5</v>
      </c>
      <c r="E155" s="3" t="s">
        <v>31</v>
      </c>
      <c r="F155" s="4">
        <v>3372968.16</v>
      </c>
      <c r="G155" s="4">
        <v>0</v>
      </c>
      <c r="H155" s="4">
        <v>-2473098.5299999998</v>
      </c>
      <c r="I155" s="4">
        <v>851401.11</v>
      </c>
      <c r="J155" s="4">
        <v>851401.11</v>
      </c>
    </row>
    <row r="156" spans="1:10">
      <c r="A156" s="3" t="s">
        <v>17</v>
      </c>
      <c r="B156" s="3" t="s">
        <v>11</v>
      </c>
      <c r="C156" s="3" t="s">
        <v>37</v>
      </c>
      <c r="D156" s="3">
        <v>1.1000000000000001</v>
      </c>
      <c r="E156" s="3" t="s">
        <v>39</v>
      </c>
      <c r="F156" s="4">
        <v>1320425.52</v>
      </c>
      <c r="G156" s="4">
        <v>0</v>
      </c>
      <c r="H156" s="4">
        <v>-196429.98</v>
      </c>
      <c r="I156" s="4">
        <v>1032888.11</v>
      </c>
      <c r="J156" s="4">
        <v>1032888.11</v>
      </c>
    </row>
    <row r="157" spans="1:10">
      <c r="A157" s="3" t="s">
        <v>17</v>
      </c>
      <c r="B157" s="3" t="s">
        <v>11</v>
      </c>
      <c r="C157" s="3" t="s">
        <v>37</v>
      </c>
      <c r="D157" s="3">
        <v>1.5</v>
      </c>
      <c r="E157" s="3" t="s">
        <v>43</v>
      </c>
      <c r="F157" s="4">
        <v>352985.04</v>
      </c>
      <c r="G157" s="4">
        <v>0</v>
      </c>
      <c r="H157" s="4">
        <v>-49849.84</v>
      </c>
      <c r="I157" s="4">
        <v>289321.42</v>
      </c>
      <c r="J157" s="4">
        <v>289321.42</v>
      </c>
    </row>
    <row r="158" spans="1:10">
      <c r="A158" s="3" t="s">
        <v>85</v>
      </c>
      <c r="B158" s="3" t="s">
        <v>11</v>
      </c>
      <c r="C158" s="3" t="s">
        <v>24</v>
      </c>
      <c r="D158" s="3">
        <v>1.5</v>
      </c>
      <c r="E158" s="3" t="s">
        <v>25</v>
      </c>
      <c r="F158" s="4">
        <v>100000</v>
      </c>
      <c r="G158" s="4">
        <v>1400000</v>
      </c>
      <c r="H158" s="4">
        <v>0</v>
      </c>
      <c r="I158" s="4">
        <v>259424</v>
      </c>
      <c r="J158" s="4">
        <v>259424</v>
      </c>
    </row>
    <row r="159" spans="1:10">
      <c r="A159" s="3" t="s">
        <v>86</v>
      </c>
      <c r="B159" s="3" t="s">
        <v>11</v>
      </c>
      <c r="C159" s="3" t="s">
        <v>12</v>
      </c>
      <c r="D159" s="3">
        <v>1.5</v>
      </c>
      <c r="E159" s="3" t="s">
        <v>13</v>
      </c>
      <c r="F159" s="4">
        <v>1454458.38</v>
      </c>
      <c r="G159" s="4">
        <v>92500</v>
      </c>
      <c r="H159" s="4">
        <v>-163594.06</v>
      </c>
      <c r="I159" s="4">
        <v>1290515.8799999999</v>
      </c>
      <c r="J159" s="4">
        <v>1182359.1299999999</v>
      </c>
    </row>
    <row r="160" spans="1:10">
      <c r="A160" s="3" t="s">
        <v>86</v>
      </c>
      <c r="B160" s="3" t="s">
        <v>11</v>
      </c>
      <c r="C160" s="3" t="s">
        <v>14</v>
      </c>
      <c r="D160" s="3">
        <v>1.5</v>
      </c>
      <c r="E160" s="3" t="s">
        <v>15</v>
      </c>
      <c r="F160" s="4">
        <v>131628.24</v>
      </c>
      <c r="G160" s="4">
        <v>0</v>
      </c>
      <c r="H160" s="4">
        <v>-34969.39</v>
      </c>
      <c r="I160" s="4">
        <v>86607.52</v>
      </c>
      <c r="J160" s="4">
        <v>80213.75</v>
      </c>
    </row>
    <row r="161" spans="1:10">
      <c r="A161" s="3" t="s">
        <v>86</v>
      </c>
      <c r="B161" s="3" t="s">
        <v>11</v>
      </c>
      <c r="C161" s="3" t="s">
        <v>17</v>
      </c>
      <c r="D161" s="3">
        <v>1.5</v>
      </c>
      <c r="E161" s="3" t="s">
        <v>18</v>
      </c>
      <c r="F161" s="4">
        <v>596276.22</v>
      </c>
      <c r="G161" s="4">
        <v>0</v>
      </c>
      <c r="H161" s="4">
        <v>-75762.77</v>
      </c>
      <c r="I161" s="4">
        <v>481521.62</v>
      </c>
      <c r="J161" s="4">
        <v>433829.89</v>
      </c>
    </row>
    <row r="162" spans="1:10">
      <c r="A162" s="3" t="s">
        <v>86</v>
      </c>
      <c r="B162" s="3" t="s">
        <v>11</v>
      </c>
      <c r="C162" s="3" t="s">
        <v>19</v>
      </c>
      <c r="D162" s="3">
        <v>1.5</v>
      </c>
      <c r="E162" s="3" t="s">
        <v>20</v>
      </c>
      <c r="F162" s="4">
        <v>139552.14000000001</v>
      </c>
      <c r="G162" s="4">
        <v>0</v>
      </c>
      <c r="H162" s="4">
        <v>-31103.47</v>
      </c>
      <c r="I162" s="4">
        <v>104527.47</v>
      </c>
      <c r="J162" s="4">
        <v>95813.46</v>
      </c>
    </row>
    <row r="163" spans="1:10">
      <c r="A163" s="3" t="s">
        <v>86</v>
      </c>
      <c r="B163" s="3" t="s">
        <v>11</v>
      </c>
      <c r="C163" s="3" t="s">
        <v>19</v>
      </c>
      <c r="D163" s="3">
        <v>1.5</v>
      </c>
      <c r="E163" s="3" t="s">
        <v>21</v>
      </c>
      <c r="F163" s="4">
        <v>333707.82</v>
      </c>
      <c r="G163" s="4">
        <v>9118.2199999999993</v>
      </c>
      <c r="H163" s="4">
        <v>0</v>
      </c>
      <c r="I163" s="4">
        <v>318295.25</v>
      </c>
      <c r="J163" s="4">
        <v>295671.61</v>
      </c>
    </row>
    <row r="164" spans="1:10">
      <c r="A164" s="3" t="s">
        <v>86</v>
      </c>
      <c r="B164" s="3" t="s">
        <v>11</v>
      </c>
      <c r="C164" s="3" t="s">
        <v>22</v>
      </c>
      <c r="D164" s="3">
        <v>1.5</v>
      </c>
      <c r="E164" s="3" t="s">
        <v>23</v>
      </c>
      <c r="F164" s="4">
        <v>822039.66</v>
      </c>
      <c r="G164" s="4">
        <v>0</v>
      </c>
      <c r="H164" s="4">
        <v>-133707.72</v>
      </c>
      <c r="I164" s="4">
        <v>614287.24</v>
      </c>
      <c r="J164" s="4">
        <v>564141.57999999996</v>
      </c>
    </row>
    <row r="165" spans="1:10">
      <c r="A165" s="3" t="s">
        <v>86</v>
      </c>
      <c r="B165" s="3" t="s">
        <v>11</v>
      </c>
      <c r="C165" s="3" t="s">
        <v>24</v>
      </c>
      <c r="D165" s="3">
        <v>1.5</v>
      </c>
      <c r="E165" s="3" t="s">
        <v>25</v>
      </c>
      <c r="F165" s="4">
        <v>2268244.7400000002</v>
      </c>
      <c r="G165" s="4">
        <v>17202.62</v>
      </c>
      <c r="H165" s="4">
        <v>0</v>
      </c>
      <c r="I165" s="4">
        <v>2182558.13</v>
      </c>
      <c r="J165" s="4">
        <v>1994495.32</v>
      </c>
    </row>
    <row r="166" spans="1:10">
      <c r="A166" s="3" t="s">
        <v>86</v>
      </c>
      <c r="B166" s="3" t="s">
        <v>11</v>
      </c>
      <c r="C166" s="3" t="s">
        <v>24</v>
      </c>
      <c r="D166" s="3">
        <v>1.5</v>
      </c>
      <c r="E166" s="3" t="s">
        <v>26</v>
      </c>
      <c r="F166" s="4">
        <v>272099.03999999998</v>
      </c>
      <c r="G166" s="4">
        <v>13397.27</v>
      </c>
      <c r="H166" s="4">
        <v>0</v>
      </c>
      <c r="I166" s="4">
        <v>261130.63</v>
      </c>
      <c r="J166" s="4">
        <v>245621.97</v>
      </c>
    </row>
    <row r="167" spans="1:10">
      <c r="A167" s="3" t="s">
        <v>86</v>
      </c>
      <c r="B167" s="3" t="s">
        <v>11</v>
      </c>
      <c r="C167" s="3" t="s">
        <v>27</v>
      </c>
      <c r="D167" s="3">
        <v>1.5</v>
      </c>
      <c r="E167" s="3" t="s">
        <v>28</v>
      </c>
      <c r="F167" s="4">
        <v>742412.7</v>
      </c>
      <c r="G167" s="4">
        <v>38070.54</v>
      </c>
      <c r="H167" s="4">
        <v>0</v>
      </c>
      <c r="I167" s="4">
        <v>752589.99</v>
      </c>
      <c r="J167" s="4">
        <v>690329.33</v>
      </c>
    </row>
    <row r="168" spans="1:10">
      <c r="A168" s="3" t="s">
        <v>86</v>
      </c>
      <c r="B168" s="3" t="s">
        <v>11</v>
      </c>
      <c r="C168" s="3" t="s">
        <v>29</v>
      </c>
      <c r="D168" s="3">
        <v>1.5</v>
      </c>
      <c r="E168" s="3" t="s">
        <v>30</v>
      </c>
      <c r="F168" s="4">
        <v>70846.62</v>
      </c>
      <c r="G168" s="4">
        <v>0</v>
      </c>
      <c r="H168" s="4">
        <v>-2690.11</v>
      </c>
      <c r="I168" s="4">
        <v>65527.92</v>
      </c>
      <c r="J168" s="4">
        <v>60155.49</v>
      </c>
    </row>
    <row r="169" spans="1:10">
      <c r="A169" s="3" t="s">
        <v>86</v>
      </c>
      <c r="B169" s="3" t="s">
        <v>11</v>
      </c>
      <c r="C169" s="3" t="s">
        <v>29</v>
      </c>
      <c r="D169" s="3">
        <v>1.5</v>
      </c>
      <c r="E169" s="3" t="s">
        <v>31</v>
      </c>
      <c r="F169" s="4">
        <v>2605909.02</v>
      </c>
      <c r="G169" s="4">
        <v>121512</v>
      </c>
      <c r="H169" s="4">
        <v>-473388.06</v>
      </c>
      <c r="I169" s="4">
        <v>1859659.39</v>
      </c>
      <c r="J169" s="4">
        <v>1702518.99</v>
      </c>
    </row>
    <row r="170" spans="1:10">
      <c r="A170" s="3" t="s">
        <v>86</v>
      </c>
      <c r="B170" s="3" t="s">
        <v>11</v>
      </c>
      <c r="C170" s="3" t="s">
        <v>29</v>
      </c>
      <c r="D170" s="3">
        <v>2.5</v>
      </c>
      <c r="E170" s="3" t="s">
        <v>31</v>
      </c>
      <c r="F170" s="4">
        <v>10639568.76</v>
      </c>
      <c r="G170" s="4">
        <v>0</v>
      </c>
      <c r="H170" s="4">
        <v>-7902636.3799999999</v>
      </c>
      <c r="I170" s="4">
        <v>2589396.7200000002</v>
      </c>
      <c r="J170" s="4">
        <v>2333860.5499999998</v>
      </c>
    </row>
    <row r="171" spans="1:10">
      <c r="A171" s="3" t="s">
        <v>86</v>
      </c>
      <c r="B171" s="3" t="s">
        <v>11</v>
      </c>
      <c r="C171" s="3" t="s">
        <v>32</v>
      </c>
      <c r="D171" s="3">
        <v>1.5</v>
      </c>
      <c r="E171" s="3" t="s">
        <v>33</v>
      </c>
      <c r="F171" s="4">
        <v>361446.96</v>
      </c>
      <c r="G171" s="4">
        <v>0</v>
      </c>
      <c r="H171" s="4">
        <v>-42685.08</v>
      </c>
      <c r="I171" s="4">
        <v>302492</v>
      </c>
      <c r="J171" s="4">
        <v>276997.99</v>
      </c>
    </row>
    <row r="172" spans="1:10">
      <c r="A172" s="3" t="s">
        <v>86</v>
      </c>
      <c r="B172" s="3" t="s">
        <v>11</v>
      </c>
      <c r="C172" s="3" t="s">
        <v>34</v>
      </c>
      <c r="D172" s="3">
        <v>1.5</v>
      </c>
      <c r="E172" s="3" t="s">
        <v>35</v>
      </c>
      <c r="F172" s="4">
        <v>893391.35999999999</v>
      </c>
      <c r="G172" s="4">
        <v>0</v>
      </c>
      <c r="H172" s="4">
        <v>-237930.98</v>
      </c>
      <c r="I172" s="4">
        <v>534803.61</v>
      </c>
      <c r="J172" s="4">
        <v>494645.13</v>
      </c>
    </row>
    <row r="173" spans="1:10">
      <c r="A173" s="3" t="s">
        <v>86</v>
      </c>
      <c r="B173" s="3" t="s">
        <v>11</v>
      </c>
      <c r="C173" s="3" t="s">
        <v>34</v>
      </c>
      <c r="D173" s="3">
        <v>1.5</v>
      </c>
      <c r="E173" s="3" t="s">
        <v>36</v>
      </c>
      <c r="F173" s="4">
        <v>637242.6</v>
      </c>
      <c r="G173" s="4">
        <v>0</v>
      </c>
      <c r="H173" s="4">
        <v>-30892.6</v>
      </c>
      <c r="I173" s="4">
        <v>583354.48</v>
      </c>
      <c r="J173" s="4">
        <v>535313.93999999994</v>
      </c>
    </row>
    <row r="174" spans="1:10">
      <c r="A174" s="3" t="s">
        <v>86</v>
      </c>
      <c r="B174" s="3" t="s">
        <v>11</v>
      </c>
      <c r="C174" s="3" t="s">
        <v>37</v>
      </c>
      <c r="D174" s="3">
        <v>1.1000000000000001</v>
      </c>
      <c r="E174" s="3" t="s">
        <v>38</v>
      </c>
      <c r="F174" s="4">
        <v>243616.92</v>
      </c>
      <c r="G174" s="4">
        <v>0</v>
      </c>
      <c r="H174" s="4">
        <v>-49754</v>
      </c>
      <c r="I174" s="4">
        <v>172734.99</v>
      </c>
      <c r="J174" s="4">
        <v>159092.91</v>
      </c>
    </row>
    <row r="175" spans="1:10">
      <c r="A175" s="3" t="s">
        <v>86</v>
      </c>
      <c r="B175" s="3" t="s">
        <v>11</v>
      </c>
      <c r="C175" s="3" t="s">
        <v>37</v>
      </c>
      <c r="D175" s="3">
        <v>1.1000000000000001</v>
      </c>
      <c r="E175" s="3" t="s">
        <v>39</v>
      </c>
      <c r="F175" s="4">
        <v>4288436.63</v>
      </c>
      <c r="G175" s="4">
        <v>0</v>
      </c>
      <c r="H175" s="4">
        <v>-484150.48</v>
      </c>
      <c r="I175" s="4">
        <v>3467318.47</v>
      </c>
      <c r="J175" s="4">
        <v>3173249.68</v>
      </c>
    </row>
    <row r="176" spans="1:10">
      <c r="A176" s="3" t="s">
        <v>86</v>
      </c>
      <c r="B176" s="3" t="s">
        <v>11</v>
      </c>
      <c r="C176" s="3" t="s">
        <v>37</v>
      </c>
      <c r="D176" s="3">
        <v>1.5</v>
      </c>
      <c r="E176" s="3" t="s">
        <v>41</v>
      </c>
      <c r="F176" s="4">
        <v>127752.3</v>
      </c>
      <c r="G176" s="4">
        <v>9771.6299999999992</v>
      </c>
      <c r="H176" s="4">
        <v>0</v>
      </c>
      <c r="I176" s="4">
        <v>124013.45</v>
      </c>
      <c r="J176" s="4">
        <v>114724.54</v>
      </c>
    </row>
    <row r="177" spans="1:10">
      <c r="A177" s="3" t="s">
        <v>86</v>
      </c>
      <c r="B177" s="3" t="s">
        <v>11</v>
      </c>
      <c r="C177" s="3" t="s">
        <v>37</v>
      </c>
      <c r="D177" s="3">
        <v>1.5</v>
      </c>
      <c r="E177" s="3" t="s">
        <v>42</v>
      </c>
      <c r="F177" s="4">
        <v>499897.44</v>
      </c>
      <c r="G177" s="4">
        <v>0</v>
      </c>
      <c r="H177" s="4">
        <v>-20588.79</v>
      </c>
      <c r="I177" s="4">
        <v>471290.75</v>
      </c>
      <c r="J177" s="4">
        <v>430957.38</v>
      </c>
    </row>
    <row r="178" spans="1:10">
      <c r="A178" s="3" t="s">
        <v>86</v>
      </c>
      <c r="B178" s="3" t="s">
        <v>11</v>
      </c>
      <c r="C178" s="3" t="s">
        <v>37</v>
      </c>
      <c r="D178" s="3">
        <v>1.5</v>
      </c>
      <c r="E178" s="3" t="s">
        <v>43</v>
      </c>
      <c r="F178" s="4">
        <v>1034557.56</v>
      </c>
      <c r="G178" s="4">
        <v>0</v>
      </c>
      <c r="H178" s="4">
        <v>-92990.47</v>
      </c>
      <c r="I178" s="4">
        <v>925710.86</v>
      </c>
      <c r="J178" s="4">
        <v>848356.58</v>
      </c>
    </row>
    <row r="179" spans="1:10">
      <c r="A179" s="3" t="s">
        <v>86</v>
      </c>
      <c r="B179" s="3" t="s">
        <v>11</v>
      </c>
      <c r="C179" s="3" t="s">
        <v>37</v>
      </c>
      <c r="D179" s="3">
        <v>1.5</v>
      </c>
      <c r="E179" s="3" t="s">
        <v>44</v>
      </c>
      <c r="F179" s="4">
        <v>79780.679999999993</v>
      </c>
      <c r="G179" s="4">
        <v>0</v>
      </c>
      <c r="H179" s="4">
        <v>-8213.77</v>
      </c>
      <c r="I179" s="4">
        <v>69186.17</v>
      </c>
      <c r="J179" s="4">
        <v>62790.239999999998</v>
      </c>
    </row>
    <row r="180" spans="1:10">
      <c r="A180" s="3" t="s">
        <v>86</v>
      </c>
      <c r="B180" s="3" t="s">
        <v>11</v>
      </c>
      <c r="C180" s="3" t="s">
        <v>37</v>
      </c>
      <c r="D180" s="3">
        <v>1.5</v>
      </c>
      <c r="E180" s="3" t="s">
        <v>45</v>
      </c>
      <c r="F180" s="4">
        <v>113635.68</v>
      </c>
      <c r="G180" s="4">
        <v>0</v>
      </c>
      <c r="H180" s="4">
        <v>-7911.61</v>
      </c>
      <c r="I180" s="4">
        <v>102117.82</v>
      </c>
      <c r="J180" s="4">
        <v>92972.93</v>
      </c>
    </row>
    <row r="181" spans="1:10">
      <c r="A181" s="3" t="s">
        <v>86</v>
      </c>
      <c r="B181" s="3" t="s">
        <v>11</v>
      </c>
      <c r="C181" s="3" t="s">
        <v>37</v>
      </c>
      <c r="D181" s="3">
        <v>1.5</v>
      </c>
      <c r="E181" s="3" t="s">
        <v>46</v>
      </c>
      <c r="F181" s="4">
        <v>2021553.42</v>
      </c>
      <c r="G181" s="4">
        <v>83491.92</v>
      </c>
      <c r="H181" s="4">
        <v>0</v>
      </c>
      <c r="I181" s="4">
        <v>2018231.41</v>
      </c>
      <c r="J181" s="4">
        <v>1848883.31</v>
      </c>
    </row>
    <row r="182" spans="1:10">
      <c r="A182" s="3" t="s">
        <v>86</v>
      </c>
      <c r="B182" s="3" t="s">
        <v>11</v>
      </c>
      <c r="C182" s="3" t="s">
        <v>37</v>
      </c>
      <c r="D182" s="3">
        <v>1.5</v>
      </c>
      <c r="E182" s="3" t="s">
        <v>40</v>
      </c>
      <c r="F182" s="4">
        <v>317453.76</v>
      </c>
      <c r="G182" s="4">
        <v>101108.18</v>
      </c>
      <c r="H182" s="4">
        <v>0</v>
      </c>
      <c r="I182" s="4">
        <v>398752.92</v>
      </c>
      <c r="J182" s="4">
        <v>366176.45</v>
      </c>
    </row>
    <row r="183" spans="1:10">
      <c r="A183" s="3" t="s">
        <v>86</v>
      </c>
      <c r="B183" s="3" t="s">
        <v>11</v>
      </c>
      <c r="C183" s="3" t="s">
        <v>37</v>
      </c>
      <c r="D183" s="3">
        <v>1.5</v>
      </c>
      <c r="E183" s="3" t="s">
        <v>47</v>
      </c>
      <c r="F183" s="4">
        <v>94534.14</v>
      </c>
      <c r="G183" s="4">
        <v>0</v>
      </c>
      <c r="H183" s="4">
        <v>-500</v>
      </c>
      <c r="I183" s="4">
        <v>90222.27</v>
      </c>
      <c r="J183" s="4">
        <v>83458.009999999995</v>
      </c>
    </row>
    <row r="184" spans="1:10">
      <c r="A184" s="3" t="s">
        <v>86</v>
      </c>
      <c r="B184" s="3" t="s">
        <v>11</v>
      </c>
      <c r="C184" s="3" t="s">
        <v>37</v>
      </c>
      <c r="D184" s="3">
        <v>1.5</v>
      </c>
      <c r="E184" s="3" t="s">
        <v>48</v>
      </c>
      <c r="F184" s="4">
        <v>280773.24</v>
      </c>
      <c r="G184" s="4">
        <v>0</v>
      </c>
      <c r="H184" s="4">
        <v>-6934.5</v>
      </c>
      <c r="I184" s="4">
        <v>241562.28</v>
      </c>
      <c r="J184" s="4">
        <v>218742.73</v>
      </c>
    </row>
    <row r="185" spans="1:10">
      <c r="A185" s="3" t="s">
        <v>86</v>
      </c>
      <c r="B185" s="3" t="s">
        <v>11</v>
      </c>
      <c r="C185" s="3" t="s">
        <v>49</v>
      </c>
      <c r="D185" s="3">
        <v>1.5</v>
      </c>
      <c r="E185" s="3" t="s">
        <v>50</v>
      </c>
      <c r="F185" s="4">
        <v>627510.66</v>
      </c>
      <c r="G185" s="4">
        <v>0</v>
      </c>
      <c r="H185" s="4">
        <v>-48767.55</v>
      </c>
      <c r="I185" s="4">
        <v>559043.67000000004</v>
      </c>
      <c r="J185" s="4">
        <v>510848.03</v>
      </c>
    </row>
    <row r="186" spans="1:10">
      <c r="A186" s="3" t="s">
        <v>86</v>
      </c>
      <c r="B186" s="3" t="s">
        <v>11</v>
      </c>
      <c r="C186" s="3" t="s">
        <v>51</v>
      </c>
      <c r="D186" s="3">
        <v>1.5</v>
      </c>
      <c r="E186" s="3" t="s">
        <v>52</v>
      </c>
      <c r="F186" s="4">
        <v>2463059.2200000002</v>
      </c>
      <c r="G186" s="4">
        <v>0</v>
      </c>
      <c r="H186" s="4">
        <v>-211415.11</v>
      </c>
      <c r="I186" s="4">
        <v>2087470.16</v>
      </c>
      <c r="J186" s="4">
        <v>1912895.08</v>
      </c>
    </row>
    <row r="187" spans="1:10">
      <c r="A187" s="3" t="s">
        <v>86</v>
      </c>
      <c r="B187" s="3" t="s">
        <v>11</v>
      </c>
      <c r="C187" s="3" t="s">
        <v>51</v>
      </c>
      <c r="D187" s="3">
        <v>1.5</v>
      </c>
      <c r="E187" s="3" t="s">
        <v>53</v>
      </c>
      <c r="F187" s="4">
        <v>1194726.48</v>
      </c>
      <c r="G187" s="4">
        <v>0</v>
      </c>
      <c r="H187" s="4">
        <v>-360754.93</v>
      </c>
      <c r="I187" s="4">
        <v>667062.80000000005</v>
      </c>
      <c r="J187" s="4">
        <v>603328.32999999996</v>
      </c>
    </row>
    <row r="188" spans="1:10">
      <c r="A188" s="3" t="s">
        <v>86</v>
      </c>
      <c r="B188" s="3" t="s">
        <v>11</v>
      </c>
      <c r="C188" s="3" t="s">
        <v>54</v>
      </c>
      <c r="D188" s="3">
        <v>1.5</v>
      </c>
      <c r="E188" s="3" t="s">
        <v>55</v>
      </c>
      <c r="F188" s="4">
        <v>2020320</v>
      </c>
      <c r="G188" s="4">
        <v>0</v>
      </c>
      <c r="H188" s="4">
        <v>-68083.17</v>
      </c>
      <c r="I188" s="4">
        <v>1883831.36</v>
      </c>
      <c r="J188" s="4">
        <v>1719991.48</v>
      </c>
    </row>
    <row r="189" spans="1:10">
      <c r="A189" s="3" t="s">
        <v>86</v>
      </c>
      <c r="B189" s="3" t="s">
        <v>11</v>
      </c>
      <c r="C189" s="3" t="s">
        <v>56</v>
      </c>
      <c r="D189" s="3">
        <v>1.5</v>
      </c>
      <c r="E189" s="3" t="s">
        <v>57</v>
      </c>
      <c r="F189" s="4">
        <v>838044.84</v>
      </c>
      <c r="G189" s="4">
        <v>6716.27</v>
      </c>
      <c r="H189" s="4">
        <v>0</v>
      </c>
      <c r="I189" s="4">
        <v>818984.73</v>
      </c>
      <c r="J189" s="4">
        <v>756436.42</v>
      </c>
    </row>
    <row r="190" spans="1:10">
      <c r="A190" s="3" t="s">
        <v>86</v>
      </c>
      <c r="B190" s="3" t="s">
        <v>11</v>
      </c>
      <c r="C190" s="3" t="s">
        <v>58</v>
      </c>
      <c r="D190" s="3">
        <v>1.5</v>
      </c>
      <c r="E190" s="3" t="s">
        <v>59</v>
      </c>
      <c r="F190" s="4">
        <v>1169468.82</v>
      </c>
      <c r="G190" s="4">
        <v>0</v>
      </c>
      <c r="H190" s="4">
        <v>-23911.39</v>
      </c>
      <c r="I190" s="4">
        <v>1131686.69</v>
      </c>
      <c r="J190" s="4">
        <v>1034514.08</v>
      </c>
    </row>
    <row r="191" spans="1:10">
      <c r="A191" s="3" t="s">
        <v>86</v>
      </c>
      <c r="B191" s="3" t="s">
        <v>11</v>
      </c>
      <c r="C191" s="3" t="s">
        <v>58</v>
      </c>
      <c r="D191" s="3">
        <v>1.5</v>
      </c>
      <c r="E191" s="3" t="s">
        <v>60</v>
      </c>
      <c r="F191" s="4">
        <v>1433933.1</v>
      </c>
      <c r="G191" s="4">
        <v>33951.43</v>
      </c>
      <c r="H191" s="4">
        <v>0</v>
      </c>
      <c r="I191" s="4">
        <v>1443872.15</v>
      </c>
      <c r="J191" s="4">
        <v>1322256.23</v>
      </c>
    </row>
    <row r="192" spans="1:10">
      <c r="A192" s="3" t="s">
        <v>86</v>
      </c>
      <c r="B192" s="3" t="s">
        <v>11</v>
      </c>
      <c r="C192" s="3" t="s">
        <v>58</v>
      </c>
      <c r="D192" s="3">
        <v>1.5</v>
      </c>
      <c r="E192" s="3" t="s">
        <v>61</v>
      </c>
      <c r="F192" s="4">
        <v>1664366.7</v>
      </c>
      <c r="G192" s="4">
        <v>34286.78</v>
      </c>
      <c r="H192" s="4">
        <v>0</v>
      </c>
      <c r="I192" s="4">
        <v>1681646.23</v>
      </c>
      <c r="J192" s="4">
        <v>1538407.44</v>
      </c>
    </row>
    <row r="193" spans="1:10">
      <c r="A193" s="3" t="s">
        <v>86</v>
      </c>
      <c r="B193" s="3" t="s">
        <v>11</v>
      </c>
      <c r="C193" s="3" t="s">
        <v>62</v>
      </c>
      <c r="D193" s="3">
        <v>1.5</v>
      </c>
      <c r="E193" s="3" t="s">
        <v>64</v>
      </c>
      <c r="F193" s="4">
        <v>958308.78</v>
      </c>
      <c r="G193" s="4">
        <v>17121.939999999999</v>
      </c>
      <c r="H193" s="4">
        <v>0</v>
      </c>
      <c r="I193" s="4">
        <v>951835.82</v>
      </c>
      <c r="J193" s="4">
        <v>871786.14</v>
      </c>
    </row>
    <row r="194" spans="1:10">
      <c r="A194" s="3" t="s">
        <v>86</v>
      </c>
      <c r="B194" s="3" t="s">
        <v>11</v>
      </c>
      <c r="C194" s="3" t="s">
        <v>62</v>
      </c>
      <c r="D194" s="3">
        <v>1.5</v>
      </c>
      <c r="E194" s="3" t="s">
        <v>63</v>
      </c>
      <c r="F194" s="4">
        <v>288049.32</v>
      </c>
      <c r="G194" s="4">
        <v>39993.49</v>
      </c>
      <c r="H194" s="4">
        <v>0</v>
      </c>
      <c r="I194" s="4">
        <v>322057.75</v>
      </c>
      <c r="J194" s="4">
        <v>295093.96000000002</v>
      </c>
    </row>
    <row r="195" spans="1:10">
      <c r="A195" s="3" t="s">
        <v>86</v>
      </c>
      <c r="B195" s="3" t="s">
        <v>11</v>
      </c>
      <c r="C195" s="3" t="s">
        <v>65</v>
      </c>
      <c r="D195" s="3">
        <v>1.5</v>
      </c>
      <c r="E195" s="3" t="s">
        <v>66</v>
      </c>
      <c r="F195" s="4">
        <v>1152530.3400000001</v>
      </c>
      <c r="G195" s="4">
        <v>0</v>
      </c>
      <c r="H195" s="4">
        <v>-76304.259999999995</v>
      </c>
      <c r="I195" s="4">
        <v>985737.11</v>
      </c>
      <c r="J195" s="4">
        <v>907032.5</v>
      </c>
    </row>
    <row r="196" spans="1:10">
      <c r="A196" s="3" t="s">
        <v>86</v>
      </c>
      <c r="B196" s="3" t="s">
        <v>11</v>
      </c>
      <c r="C196" s="3" t="s">
        <v>67</v>
      </c>
      <c r="D196" s="3">
        <v>1.5</v>
      </c>
      <c r="E196" s="3" t="s">
        <v>68</v>
      </c>
      <c r="F196" s="4">
        <v>164147.34</v>
      </c>
      <c r="G196" s="4">
        <v>16984.009999999998</v>
      </c>
      <c r="H196" s="4">
        <v>0</v>
      </c>
      <c r="I196" s="4">
        <v>174401.62</v>
      </c>
      <c r="J196" s="4">
        <v>160025.74</v>
      </c>
    </row>
    <row r="197" spans="1:10">
      <c r="A197" s="3" t="s">
        <v>86</v>
      </c>
      <c r="B197" s="3" t="s">
        <v>11</v>
      </c>
      <c r="C197" s="3" t="s">
        <v>69</v>
      </c>
      <c r="D197" s="3">
        <v>1.5</v>
      </c>
      <c r="E197" s="3" t="s">
        <v>70</v>
      </c>
      <c r="F197" s="4">
        <v>256675.8</v>
      </c>
      <c r="G197" s="4">
        <v>5918.51</v>
      </c>
      <c r="H197" s="4">
        <v>0</v>
      </c>
      <c r="I197" s="4">
        <v>256743.12</v>
      </c>
      <c r="J197" s="4">
        <v>234305.69</v>
      </c>
    </row>
    <row r="198" spans="1:10">
      <c r="A198" s="3" t="s">
        <v>86</v>
      </c>
      <c r="B198" s="3" t="s">
        <v>11</v>
      </c>
      <c r="C198" s="3" t="s">
        <v>71</v>
      </c>
      <c r="D198" s="3">
        <v>1.5</v>
      </c>
      <c r="E198" s="3" t="s">
        <v>72</v>
      </c>
      <c r="F198" s="4">
        <v>725192.4</v>
      </c>
      <c r="G198" s="4">
        <v>0</v>
      </c>
      <c r="H198" s="4">
        <v>-5986.75</v>
      </c>
      <c r="I198" s="4">
        <v>683805.91</v>
      </c>
      <c r="J198" s="4">
        <v>625385.42000000004</v>
      </c>
    </row>
    <row r="199" spans="1:10">
      <c r="A199" s="3" t="s">
        <v>86</v>
      </c>
      <c r="B199" s="3" t="s">
        <v>11</v>
      </c>
      <c r="C199" s="3" t="s">
        <v>71</v>
      </c>
      <c r="D199" s="3">
        <v>1.5</v>
      </c>
      <c r="E199" s="3" t="s">
        <v>73</v>
      </c>
      <c r="F199" s="4">
        <v>848428.26</v>
      </c>
      <c r="G199" s="4">
        <v>0</v>
      </c>
      <c r="H199" s="4">
        <v>-345589.72</v>
      </c>
      <c r="I199" s="4">
        <v>468066.71</v>
      </c>
      <c r="J199" s="4">
        <v>429794.73</v>
      </c>
    </row>
    <row r="200" spans="1:10">
      <c r="A200" s="3" t="s">
        <v>86</v>
      </c>
      <c r="B200" s="3" t="s">
        <v>11</v>
      </c>
      <c r="C200" s="3" t="s">
        <v>71</v>
      </c>
      <c r="D200" s="3">
        <v>1.5</v>
      </c>
      <c r="E200" s="3" t="s">
        <v>74</v>
      </c>
      <c r="F200" s="4">
        <v>409422.24</v>
      </c>
      <c r="G200" s="4">
        <v>39858.31</v>
      </c>
      <c r="H200" s="4">
        <v>0</v>
      </c>
      <c r="I200" s="4">
        <v>442479.65</v>
      </c>
      <c r="J200" s="4">
        <v>405453.8</v>
      </c>
    </row>
    <row r="201" spans="1:10">
      <c r="A201" s="3" t="s">
        <v>86</v>
      </c>
      <c r="B201" s="3" t="s">
        <v>11</v>
      </c>
      <c r="C201" s="3" t="s">
        <v>71</v>
      </c>
      <c r="D201" s="3">
        <v>1.5</v>
      </c>
      <c r="E201" s="3" t="s">
        <v>75</v>
      </c>
      <c r="F201" s="4">
        <v>214831.02</v>
      </c>
      <c r="G201" s="4">
        <v>7833.69</v>
      </c>
      <c r="H201" s="4">
        <v>0</v>
      </c>
      <c r="I201" s="4">
        <v>218629.38</v>
      </c>
      <c r="J201" s="4">
        <v>200016.16</v>
      </c>
    </row>
    <row r="202" spans="1:10">
      <c r="A202" s="3" t="s">
        <v>86</v>
      </c>
      <c r="B202" s="3" t="s">
        <v>11</v>
      </c>
      <c r="C202" s="3" t="s">
        <v>76</v>
      </c>
      <c r="D202" s="3">
        <v>1.5</v>
      </c>
      <c r="E202" s="3" t="s">
        <v>77</v>
      </c>
      <c r="F202" s="4">
        <v>760009.98</v>
      </c>
      <c r="G202" s="4">
        <v>0</v>
      </c>
      <c r="H202" s="4">
        <v>-88544.74</v>
      </c>
      <c r="I202" s="4">
        <v>634884.52</v>
      </c>
      <c r="J202" s="4">
        <v>577130.46</v>
      </c>
    </row>
    <row r="203" spans="1:10">
      <c r="A203" s="3" t="s">
        <v>86</v>
      </c>
      <c r="B203" s="3" t="s">
        <v>11</v>
      </c>
      <c r="C203" s="3" t="s">
        <v>78</v>
      </c>
      <c r="D203" s="3">
        <v>1.5</v>
      </c>
      <c r="E203" s="3" t="s">
        <v>79</v>
      </c>
      <c r="F203" s="4">
        <v>1632261.18</v>
      </c>
      <c r="G203" s="4">
        <v>82306.55</v>
      </c>
      <c r="H203" s="4">
        <v>0</v>
      </c>
      <c r="I203" s="4">
        <v>1714567.73</v>
      </c>
      <c r="J203" s="4">
        <v>1596823.01</v>
      </c>
    </row>
    <row r="204" spans="1:10">
      <c r="A204" s="3" t="s">
        <v>86</v>
      </c>
      <c r="B204" s="3" t="s">
        <v>11</v>
      </c>
      <c r="C204" s="3" t="s">
        <v>80</v>
      </c>
      <c r="D204" s="3">
        <v>1.5</v>
      </c>
      <c r="E204" s="3" t="s">
        <v>81</v>
      </c>
      <c r="F204" s="4">
        <v>307472.94</v>
      </c>
      <c r="G204" s="4">
        <v>0</v>
      </c>
      <c r="H204" s="4">
        <v>-42122.58</v>
      </c>
      <c r="I204" s="4">
        <v>249276.11</v>
      </c>
      <c r="J204" s="4">
        <v>231392.58</v>
      </c>
    </row>
    <row r="205" spans="1:10">
      <c r="A205" s="3" t="s">
        <v>87</v>
      </c>
      <c r="B205" s="3" t="s">
        <v>11</v>
      </c>
      <c r="C205" s="3" t="s">
        <v>12</v>
      </c>
      <c r="D205" s="3">
        <v>1.5</v>
      </c>
      <c r="E205" s="3" t="s">
        <v>13</v>
      </c>
      <c r="F205" s="4">
        <v>394332.62</v>
      </c>
      <c r="G205" s="4">
        <v>0</v>
      </c>
      <c r="H205" s="4">
        <v>-180703.89</v>
      </c>
      <c r="I205" s="4">
        <v>185708.56</v>
      </c>
      <c r="J205" s="4">
        <v>123667.66</v>
      </c>
    </row>
    <row r="206" spans="1:10">
      <c r="A206" s="3" t="s">
        <v>87</v>
      </c>
      <c r="B206" s="3" t="s">
        <v>11</v>
      </c>
      <c r="C206" s="3" t="s">
        <v>14</v>
      </c>
      <c r="D206" s="3">
        <v>1.5</v>
      </c>
      <c r="E206" s="3" t="s">
        <v>15</v>
      </c>
      <c r="F206" s="4">
        <v>445490.1</v>
      </c>
      <c r="G206" s="4">
        <v>0</v>
      </c>
      <c r="H206" s="4">
        <v>-74248.350000000006</v>
      </c>
      <c r="I206" s="4">
        <v>11525.54</v>
      </c>
      <c r="J206" s="4">
        <v>7898.52</v>
      </c>
    </row>
    <row r="207" spans="1:10">
      <c r="A207" s="3" t="s">
        <v>87</v>
      </c>
      <c r="B207" s="3" t="s">
        <v>11</v>
      </c>
      <c r="C207" s="3" t="s">
        <v>17</v>
      </c>
      <c r="D207" s="3">
        <v>1.5</v>
      </c>
      <c r="E207" s="3" t="s">
        <v>18</v>
      </c>
      <c r="F207" s="4">
        <v>153018.14000000001</v>
      </c>
      <c r="G207" s="4">
        <v>0</v>
      </c>
      <c r="H207" s="4">
        <v>-85867.06</v>
      </c>
      <c r="I207" s="4">
        <v>67151.08</v>
      </c>
      <c r="J207" s="4">
        <v>42467.02</v>
      </c>
    </row>
    <row r="208" spans="1:10">
      <c r="A208" s="3" t="s">
        <v>87</v>
      </c>
      <c r="B208" s="3" t="s">
        <v>11</v>
      </c>
      <c r="C208" s="3" t="s">
        <v>19</v>
      </c>
      <c r="D208" s="3">
        <v>1.5</v>
      </c>
      <c r="E208" s="3" t="s">
        <v>20</v>
      </c>
      <c r="F208" s="4">
        <v>34434.75</v>
      </c>
      <c r="G208" s="4">
        <v>0</v>
      </c>
      <c r="H208" s="4">
        <v>-17854.18</v>
      </c>
      <c r="I208" s="4">
        <v>14262.86</v>
      </c>
      <c r="J208" s="4">
        <v>9534.41</v>
      </c>
    </row>
    <row r="209" spans="1:10">
      <c r="A209" s="3" t="s">
        <v>87</v>
      </c>
      <c r="B209" s="3" t="s">
        <v>11</v>
      </c>
      <c r="C209" s="3" t="s">
        <v>19</v>
      </c>
      <c r="D209" s="3">
        <v>1.5</v>
      </c>
      <c r="E209" s="3" t="s">
        <v>21</v>
      </c>
      <c r="F209" s="4">
        <v>87137.57</v>
      </c>
      <c r="G209" s="4">
        <v>0</v>
      </c>
      <c r="H209" s="4">
        <v>-31307.94</v>
      </c>
      <c r="I209" s="4">
        <v>44361.93</v>
      </c>
      <c r="J209" s="4">
        <v>31411.79</v>
      </c>
    </row>
    <row r="210" spans="1:10">
      <c r="A210" s="3" t="s">
        <v>87</v>
      </c>
      <c r="B210" s="3" t="s">
        <v>11</v>
      </c>
      <c r="C210" s="3" t="s">
        <v>22</v>
      </c>
      <c r="D210" s="3">
        <v>1.5</v>
      </c>
      <c r="E210" s="3" t="s">
        <v>23</v>
      </c>
      <c r="F210" s="4">
        <v>225805.73</v>
      </c>
      <c r="G210" s="4">
        <v>0</v>
      </c>
      <c r="H210" s="4">
        <v>-125782.88</v>
      </c>
      <c r="I210" s="4">
        <v>85095.29</v>
      </c>
      <c r="J210" s="4">
        <v>56432.6</v>
      </c>
    </row>
    <row r="211" spans="1:10">
      <c r="A211" s="3" t="s">
        <v>87</v>
      </c>
      <c r="B211" s="3" t="s">
        <v>11</v>
      </c>
      <c r="C211" s="3" t="s">
        <v>24</v>
      </c>
      <c r="D211" s="3">
        <v>1.5</v>
      </c>
      <c r="E211" s="3" t="s">
        <v>25</v>
      </c>
      <c r="F211" s="4">
        <v>596159.22</v>
      </c>
      <c r="G211" s="4">
        <v>0</v>
      </c>
      <c r="H211" s="4">
        <v>-260785.96</v>
      </c>
      <c r="I211" s="4">
        <v>283530.84000000003</v>
      </c>
      <c r="J211" s="4">
        <v>190409.84</v>
      </c>
    </row>
    <row r="212" spans="1:10">
      <c r="A212" s="3" t="s">
        <v>87</v>
      </c>
      <c r="B212" s="3" t="s">
        <v>11</v>
      </c>
      <c r="C212" s="3" t="s">
        <v>24</v>
      </c>
      <c r="D212" s="3">
        <v>1.5</v>
      </c>
      <c r="E212" s="3" t="s">
        <v>26</v>
      </c>
      <c r="F212" s="4">
        <v>65174.74</v>
      </c>
      <c r="G212" s="4">
        <v>0</v>
      </c>
      <c r="H212" s="4">
        <v>-24461.42</v>
      </c>
      <c r="I212" s="4">
        <v>32333.3</v>
      </c>
      <c r="J212" s="4">
        <v>23837.23</v>
      </c>
    </row>
    <row r="213" spans="1:10">
      <c r="A213" s="3" t="s">
        <v>87</v>
      </c>
      <c r="B213" s="3" t="s">
        <v>11</v>
      </c>
      <c r="C213" s="3" t="s">
        <v>27</v>
      </c>
      <c r="D213" s="3">
        <v>1.5</v>
      </c>
      <c r="E213" s="3" t="s">
        <v>28</v>
      </c>
      <c r="F213" s="4">
        <v>177688</v>
      </c>
      <c r="G213" s="4">
        <v>0</v>
      </c>
      <c r="H213" s="4">
        <v>-57186.02</v>
      </c>
      <c r="I213" s="4">
        <v>101016.11</v>
      </c>
      <c r="J213" s="4">
        <v>68761.78</v>
      </c>
    </row>
    <row r="214" spans="1:10">
      <c r="A214" s="3" t="s">
        <v>87</v>
      </c>
      <c r="B214" s="3" t="s">
        <v>11</v>
      </c>
      <c r="C214" s="3" t="s">
        <v>29</v>
      </c>
      <c r="D214" s="3">
        <v>1.5</v>
      </c>
      <c r="E214" s="3" t="s">
        <v>30</v>
      </c>
      <c r="F214" s="4">
        <v>17685.099999999999</v>
      </c>
      <c r="G214" s="4">
        <v>0</v>
      </c>
      <c r="H214" s="4">
        <v>-7611.03</v>
      </c>
      <c r="I214" s="4">
        <v>8665.84</v>
      </c>
      <c r="J214" s="4">
        <v>5792.93</v>
      </c>
    </row>
    <row r="215" spans="1:10">
      <c r="A215" s="3" t="s">
        <v>87</v>
      </c>
      <c r="B215" s="3" t="s">
        <v>11</v>
      </c>
      <c r="C215" s="3" t="s">
        <v>29</v>
      </c>
      <c r="D215" s="3">
        <v>1.5</v>
      </c>
      <c r="E215" s="3" t="s">
        <v>31</v>
      </c>
      <c r="F215" s="4">
        <v>629036.48</v>
      </c>
      <c r="G215" s="4">
        <v>0</v>
      </c>
      <c r="H215" s="4">
        <v>-314687.89</v>
      </c>
      <c r="I215" s="4">
        <v>231585.97</v>
      </c>
      <c r="J215" s="4">
        <v>151058.6</v>
      </c>
    </row>
    <row r="216" spans="1:10">
      <c r="A216" s="3" t="s">
        <v>87</v>
      </c>
      <c r="B216" s="3" t="s">
        <v>11</v>
      </c>
      <c r="C216" s="3" t="s">
        <v>29</v>
      </c>
      <c r="D216" s="3">
        <v>2.5</v>
      </c>
      <c r="E216" s="3" t="s">
        <v>31</v>
      </c>
      <c r="F216" s="4">
        <v>4286362.09</v>
      </c>
      <c r="G216" s="4">
        <v>0</v>
      </c>
      <c r="H216" s="4">
        <v>-3837507.21</v>
      </c>
      <c r="I216" s="4">
        <v>404561.98</v>
      </c>
      <c r="J216" s="4">
        <v>266057.23</v>
      </c>
    </row>
    <row r="217" spans="1:10">
      <c r="A217" s="3" t="s">
        <v>87</v>
      </c>
      <c r="B217" s="3" t="s">
        <v>11</v>
      </c>
      <c r="C217" s="3" t="s">
        <v>32</v>
      </c>
      <c r="D217" s="3">
        <v>1.5</v>
      </c>
      <c r="E217" s="3" t="s">
        <v>33</v>
      </c>
      <c r="F217" s="4">
        <v>89492.78</v>
      </c>
      <c r="G217" s="4">
        <v>0</v>
      </c>
      <c r="H217" s="4">
        <v>-41234.800000000003</v>
      </c>
      <c r="I217" s="4">
        <v>40695.040000000001</v>
      </c>
      <c r="J217" s="4">
        <v>26932.83</v>
      </c>
    </row>
    <row r="218" spans="1:10">
      <c r="A218" s="3" t="s">
        <v>87</v>
      </c>
      <c r="B218" s="3" t="s">
        <v>11</v>
      </c>
      <c r="C218" s="3" t="s">
        <v>34</v>
      </c>
      <c r="D218" s="3">
        <v>1.5</v>
      </c>
      <c r="E218" s="3" t="s">
        <v>35</v>
      </c>
      <c r="F218" s="4">
        <v>228705.45</v>
      </c>
      <c r="G218" s="4">
        <v>0</v>
      </c>
      <c r="H218" s="4">
        <v>-143841.28</v>
      </c>
      <c r="I218" s="4">
        <v>71791.89</v>
      </c>
      <c r="J218" s="4">
        <v>48489.54</v>
      </c>
    </row>
    <row r="219" spans="1:10">
      <c r="A219" s="3" t="s">
        <v>87</v>
      </c>
      <c r="B219" s="3" t="s">
        <v>11</v>
      </c>
      <c r="C219" s="3" t="s">
        <v>34</v>
      </c>
      <c r="D219" s="3">
        <v>1.5</v>
      </c>
      <c r="E219" s="3" t="s">
        <v>36</v>
      </c>
      <c r="F219" s="4">
        <v>166356.39000000001</v>
      </c>
      <c r="G219" s="4">
        <v>0</v>
      </c>
      <c r="H219" s="4">
        <v>-70803.98</v>
      </c>
      <c r="I219" s="4">
        <v>82306.34</v>
      </c>
      <c r="J219" s="4">
        <v>54974.84</v>
      </c>
    </row>
    <row r="220" spans="1:10">
      <c r="A220" s="3" t="s">
        <v>87</v>
      </c>
      <c r="B220" s="3" t="s">
        <v>11</v>
      </c>
      <c r="C220" s="3" t="s">
        <v>37</v>
      </c>
      <c r="D220" s="3">
        <v>1.1000000000000001</v>
      </c>
      <c r="E220" s="3" t="s">
        <v>38</v>
      </c>
      <c r="F220" s="4">
        <v>55215.94</v>
      </c>
      <c r="G220" s="4">
        <v>0</v>
      </c>
      <c r="H220" s="4">
        <v>-31453.78</v>
      </c>
      <c r="I220" s="4">
        <v>20270.580000000002</v>
      </c>
      <c r="J220" s="4">
        <v>13563.17</v>
      </c>
    </row>
    <row r="221" spans="1:10">
      <c r="A221" s="3" t="s">
        <v>87</v>
      </c>
      <c r="B221" s="3" t="s">
        <v>11</v>
      </c>
      <c r="C221" s="3" t="s">
        <v>37</v>
      </c>
      <c r="D221" s="3">
        <v>1.1000000000000001</v>
      </c>
      <c r="E221" s="3" t="s">
        <v>39</v>
      </c>
      <c r="F221" s="4">
        <v>1095214.07</v>
      </c>
      <c r="G221" s="4">
        <v>0</v>
      </c>
      <c r="H221" s="4">
        <v>-567348.32999999996</v>
      </c>
      <c r="I221" s="4">
        <v>462624.53</v>
      </c>
      <c r="J221" s="4">
        <v>305024.61</v>
      </c>
    </row>
    <row r="222" spans="1:10">
      <c r="A222" s="3" t="s">
        <v>87</v>
      </c>
      <c r="B222" s="3" t="s">
        <v>11</v>
      </c>
      <c r="C222" s="3" t="s">
        <v>37</v>
      </c>
      <c r="D222" s="3">
        <v>1.5</v>
      </c>
      <c r="E222" s="3" t="s">
        <v>41</v>
      </c>
      <c r="F222" s="4">
        <v>27829.11</v>
      </c>
      <c r="G222" s="4">
        <v>0</v>
      </c>
      <c r="H222" s="4">
        <v>-11908.84</v>
      </c>
      <c r="I222" s="4">
        <v>13694.85</v>
      </c>
      <c r="J222" s="4">
        <v>9154.7099999999991</v>
      </c>
    </row>
    <row r="223" spans="1:10">
      <c r="A223" s="3" t="s">
        <v>87</v>
      </c>
      <c r="B223" s="3" t="s">
        <v>11</v>
      </c>
      <c r="C223" s="3" t="s">
        <v>37</v>
      </c>
      <c r="D223" s="3">
        <v>1.5</v>
      </c>
      <c r="E223" s="3" t="s">
        <v>42</v>
      </c>
      <c r="F223" s="4">
        <v>111491.95</v>
      </c>
      <c r="G223" s="4">
        <v>0</v>
      </c>
      <c r="H223" s="4">
        <v>-50443.99</v>
      </c>
      <c r="I223" s="4">
        <v>53558.57</v>
      </c>
      <c r="J223" s="4">
        <v>35157</v>
      </c>
    </row>
    <row r="224" spans="1:10">
      <c r="A224" s="3" t="s">
        <v>87</v>
      </c>
      <c r="B224" s="3" t="s">
        <v>11</v>
      </c>
      <c r="C224" s="3" t="s">
        <v>37</v>
      </c>
      <c r="D224" s="3">
        <v>1.5</v>
      </c>
      <c r="E224" s="3" t="s">
        <v>43</v>
      </c>
      <c r="F224" s="4">
        <v>269487.71999999997</v>
      </c>
      <c r="G224" s="4">
        <v>0</v>
      </c>
      <c r="H224" s="4">
        <v>-126855.75</v>
      </c>
      <c r="I224" s="4">
        <v>124165.75999999999</v>
      </c>
      <c r="J224" s="4">
        <v>83155.06</v>
      </c>
    </row>
    <row r="225" spans="1:10">
      <c r="A225" s="3" t="s">
        <v>87</v>
      </c>
      <c r="B225" s="3" t="s">
        <v>11</v>
      </c>
      <c r="C225" s="3" t="s">
        <v>37</v>
      </c>
      <c r="D225" s="3">
        <v>1.5</v>
      </c>
      <c r="E225" s="3" t="s">
        <v>44</v>
      </c>
      <c r="F225" s="4">
        <v>17466.77</v>
      </c>
      <c r="G225" s="4">
        <v>0</v>
      </c>
      <c r="H225" s="4">
        <v>-7142.43</v>
      </c>
      <c r="I225" s="4">
        <v>8846.4699999999993</v>
      </c>
      <c r="J225" s="4">
        <v>5936.84</v>
      </c>
    </row>
    <row r="226" spans="1:10">
      <c r="A226" s="3" t="s">
        <v>87</v>
      </c>
      <c r="B226" s="3" t="s">
        <v>11</v>
      </c>
      <c r="C226" s="3" t="s">
        <v>37</v>
      </c>
      <c r="D226" s="3">
        <v>1.5</v>
      </c>
      <c r="E226" s="3" t="s">
        <v>45</v>
      </c>
      <c r="F226" s="4">
        <v>25061.759999999998</v>
      </c>
      <c r="G226" s="4">
        <v>0</v>
      </c>
      <c r="H226" s="4">
        <v>-10810.56</v>
      </c>
      <c r="I226" s="4">
        <v>12873.24</v>
      </c>
      <c r="J226" s="4">
        <v>8502.01</v>
      </c>
    </row>
    <row r="227" spans="1:10">
      <c r="A227" s="3" t="s">
        <v>87</v>
      </c>
      <c r="B227" s="3" t="s">
        <v>11</v>
      </c>
      <c r="C227" s="3" t="s">
        <v>37</v>
      </c>
      <c r="D227" s="3">
        <v>1.5</v>
      </c>
      <c r="E227" s="3" t="s">
        <v>46</v>
      </c>
      <c r="F227" s="4">
        <v>389113.7</v>
      </c>
      <c r="G227" s="4">
        <v>0</v>
      </c>
      <c r="H227" s="4">
        <v>-142765.07</v>
      </c>
      <c r="I227" s="4">
        <v>214979.65</v>
      </c>
      <c r="J227" s="4">
        <v>143055.51999999999</v>
      </c>
    </row>
    <row r="228" spans="1:10">
      <c r="A228" s="3" t="s">
        <v>87</v>
      </c>
      <c r="B228" s="3" t="s">
        <v>11</v>
      </c>
      <c r="C228" s="3" t="s">
        <v>37</v>
      </c>
      <c r="D228" s="3">
        <v>1.5</v>
      </c>
      <c r="E228" s="3" t="s">
        <v>40</v>
      </c>
      <c r="F228" s="4">
        <v>71168.77</v>
      </c>
      <c r="G228" s="4">
        <v>0</v>
      </c>
      <c r="H228" s="4">
        <v>-16027.62</v>
      </c>
      <c r="I228" s="4">
        <v>48410.13</v>
      </c>
      <c r="J228" s="4">
        <v>32669.33</v>
      </c>
    </row>
    <row r="229" spans="1:10">
      <c r="A229" s="3" t="s">
        <v>87</v>
      </c>
      <c r="B229" s="3" t="s">
        <v>11</v>
      </c>
      <c r="C229" s="3" t="s">
        <v>37</v>
      </c>
      <c r="D229" s="3">
        <v>1.5</v>
      </c>
      <c r="E229" s="3" t="s">
        <v>47</v>
      </c>
      <c r="F229" s="4">
        <v>21341.63</v>
      </c>
      <c r="G229" s="4">
        <v>0</v>
      </c>
      <c r="H229" s="4">
        <v>-8705.69</v>
      </c>
      <c r="I229" s="4">
        <v>10712.91</v>
      </c>
      <c r="J229" s="4">
        <v>7266.11</v>
      </c>
    </row>
    <row r="230" spans="1:10">
      <c r="A230" s="3" t="s">
        <v>87</v>
      </c>
      <c r="B230" s="3" t="s">
        <v>11</v>
      </c>
      <c r="C230" s="3" t="s">
        <v>37</v>
      </c>
      <c r="D230" s="3">
        <v>1.5</v>
      </c>
      <c r="E230" s="3" t="s">
        <v>48</v>
      </c>
      <c r="F230" s="4">
        <v>72331.59</v>
      </c>
      <c r="G230" s="4">
        <v>0</v>
      </c>
      <c r="H230" s="4">
        <v>-30736.35</v>
      </c>
      <c r="I230" s="4">
        <v>36501.370000000003</v>
      </c>
      <c r="J230" s="4">
        <v>23918.71</v>
      </c>
    </row>
    <row r="231" spans="1:10">
      <c r="A231" s="3" t="s">
        <v>87</v>
      </c>
      <c r="B231" s="3" t="s">
        <v>11</v>
      </c>
      <c r="C231" s="3" t="s">
        <v>49</v>
      </c>
      <c r="D231" s="3">
        <v>1.5</v>
      </c>
      <c r="E231" s="3" t="s">
        <v>50</v>
      </c>
      <c r="F231" s="4">
        <v>156044.35999999999</v>
      </c>
      <c r="G231" s="4">
        <v>0</v>
      </c>
      <c r="H231" s="4">
        <v>-72608.800000000003</v>
      </c>
      <c r="I231" s="4">
        <v>75019.09</v>
      </c>
      <c r="J231" s="4">
        <v>49610.59</v>
      </c>
    </row>
    <row r="232" spans="1:10">
      <c r="A232" s="3" t="s">
        <v>87</v>
      </c>
      <c r="B232" s="3" t="s">
        <v>11</v>
      </c>
      <c r="C232" s="3" t="s">
        <v>51</v>
      </c>
      <c r="D232" s="3">
        <v>1.5</v>
      </c>
      <c r="E232" s="3" t="s">
        <v>52</v>
      </c>
      <c r="F232" s="4">
        <v>594335</v>
      </c>
      <c r="G232" s="4">
        <v>0</v>
      </c>
      <c r="H232" s="4">
        <v>-285385.53000000003</v>
      </c>
      <c r="I232" s="4">
        <v>266565.26</v>
      </c>
      <c r="J232" s="4">
        <v>178047.47</v>
      </c>
    </row>
    <row r="233" spans="1:10">
      <c r="A233" s="3" t="s">
        <v>87</v>
      </c>
      <c r="B233" s="3" t="s">
        <v>11</v>
      </c>
      <c r="C233" s="3" t="s">
        <v>51</v>
      </c>
      <c r="D233" s="3">
        <v>1.5</v>
      </c>
      <c r="E233" s="3" t="s">
        <v>53</v>
      </c>
      <c r="F233" s="4">
        <v>294500.14</v>
      </c>
      <c r="G233" s="4">
        <v>0</v>
      </c>
      <c r="H233" s="4">
        <v>-194849.16</v>
      </c>
      <c r="I233" s="4">
        <v>87016.960000000006</v>
      </c>
      <c r="J233" s="4">
        <v>58068.21</v>
      </c>
    </row>
    <row r="234" spans="1:10">
      <c r="A234" s="3" t="s">
        <v>87</v>
      </c>
      <c r="B234" s="3" t="s">
        <v>11</v>
      </c>
      <c r="C234" s="3" t="s">
        <v>54</v>
      </c>
      <c r="D234" s="3">
        <v>1.5</v>
      </c>
      <c r="E234" s="3" t="s">
        <v>55</v>
      </c>
      <c r="F234" s="4">
        <v>498672.27</v>
      </c>
      <c r="G234" s="4">
        <v>0</v>
      </c>
      <c r="H234" s="4">
        <v>-210899.14</v>
      </c>
      <c r="I234" s="4">
        <v>255463.2</v>
      </c>
      <c r="J234" s="4">
        <v>167220.95000000001</v>
      </c>
    </row>
    <row r="235" spans="1:10">
      <c r="A235" s="3" t="s">
        <v>87</v>
      </c>
      <c r="B235" s="3" t="s">
        <v>11</v>
      </c>
      <c r="C235" s="3" t="s">
        <v>56</v>
      </c>
      <c r="D235" s="3">
        <v>1.5</v>
      </c>
      <c r="E235" s="3" t="s">
        <v>57</v>
      </c>
      <c r="F235" s="4">
        <v>183310.93</v>
      </c>
      <c r="G235" s="4">
        <v>0</v>
      </c>
      <c r="H235" s="4">
        <v>-76938.59</v>
      </c>
      <c r="I235" s="4">
        <v>93344.29</v>
      </c>
      <c r="J235" s="4">
        <v>63127.06</v>
      </c>
    </row>
    <row r="236" spans="1:10">
      <c r="A236" s="3" t="s">
        <v>87</v>
      </c>
      <c r="B236" s="3" t="s">
        <v>11</v>
      </c>
      <c r="C236" s="3" t="s">
        <v>58</v>
      </c>
      <c r="D236" s="3">
        <v>1.5</v>
      </c>
      <c r="E236" s="3" t="s">
        <v>59</v>
      </c>
      <c r="F236" s="4">
        <v>278467.71000000002</v>
      </c>
      <c r="G236" s="4">
        <v>0</v>
      </c>
      <c r="H236" s="4">
        <v>-125525.38</v>
      </c>
      <c r="I236" s="4">
        <v>129637.17</v>
      </c>
      <c r="J236" s="4">
        <v>86366.92</v>
      </c>
    </row>
    <row r="237" spans="1:10">
      <c r="A237" s="3" t="s">
        <v>87</v>
      </c>
      <c r="B237" s="3" t="s">
        <v>11</v>
      </c>
      <c r="C237" s="3" t="s">
        <v>58</v>
      </c>
      <c r="D237" s="3">
        <v>1.5</v>
      </c>
      <c r="E237" s="3" t="s">
        <v>60</v>
      </c>
      <c r="F237" s="4">
        <v>304706.52</v>
      </c>
      <c r="G237" s="4">
        <v>0</v>
      </c>
      <c r="H237" s="4">
        <v>-116406.41</v>
      </c>
      <c r="I237" s="4">
        <v>162109.89000000001</v>
      </c>
      <c r="J237" s="4">
        <v>108225.22</v>
      </c>
    </row>
    <row r="238" spans="1:10">
      <c r="A238" s="3" t="s">
        <v>87</v>
      </c>
      <c r="B238" s="3" t="s">
        <v>11</v>
      </c>
      <c r="C238" s="3" t="s">
        <v>58</v>
      </c>
      <c r="D238" s="3">
        <v>1.5</v>
      </c>
      <c r="E238" s="3" t="s">
        <v>61</v>
      </c>
      <c r="F238" s="4">
        <v>346782.26</v>
      </c>
      <c r="G238" s="4">
        <v>0</v>
      </c>
      <c r="H238" s="4">
        <v>-135855.22</v>
      </c>
      <c r="I238" s="4">
        <v>182345.25</v>
      </c>
      <c r="J238" s="4">
        <v>121551.15</v>
      </c>
    </row>
    <row r="239" spans="1:10">
      <c r="A239" s="3" t="s">
        <v>87</v>
      </c>
      <c r="B239" s="3" t="s">
        <v>11</v>
      </c>
      <c r="C239" s="3" t="s">
        <v>62</v>
      </c>
      <c r="D239" s="3">
        <v>1.5</v>
      </c>
      <c r="E239" s="3" t="s">
        <v>64</v>
      </c>
      <c r="F239" s="4">
        <v>210870.23</v>
      </c>
      <c r="G239" s="4">
        <v>0</v>
      </c>
      <c r="H239" s="4">
        <v>-86348.93</v>
      </c>
      <c r="I239" s="4">
        <v>108975.99</v>
      </c>
      <c r="J239" s="4">
        <v>71450.210000000006</v>
      </c>
    </row>
    <row r="240" spans="1:10">
      <c r="A240" s="3" t="s">
        <v>87</v>
      </c>
      <c r="B240" s="3" t="s">
        <v>11</v>
      </c>
      <c r="C240" s="3" t="s">
        <v>62</v>
      </c>
      <c r="D240" s="3">
        <v>1.5</v>
      </c>
      <c r="E240" s="3" t="s">
        <v>63</v>
      </c>
      <c r="F240" s="4">
        <v>62173.93</v>
      </c>
      <c r="G240" s="4">
        <v>0</v>
      </c>
      <c r="H240" s="4">
        <v>-20210.37</v>
      </c>
      <c r="I240" s="4">
        <v>36128.559999999998</v>
      </c>
      <c r="J240" s="4">
        <v>24393.200000000001</v>
      </c>
    </row>
    <row r="241" spans="1:10">
      <c r="A241" s="3" t="s">
        <v>87</v>
      </c>
      <c r="B241" s="3" t="s">
        <v>11</v>
      </c>
      <c r="C241" s="3" t="s">
        <v>65</v>
      </c>
      <c r="D241" s="3">
        <v>1.5</v>
      </c>
      <c r="E241" s="3" t="s">
        <v>66</v>
      </c>
      <c r="F241" s="4">
        <v>274076.44</v>
      </c>
      <c r="G241" s="4">
        <v>0</v>
      </c>
      <c r="H241" s="4">
        <v>-129965.17</v>
      </c>
      <c r="I241" s="4">
        <v>123227.69</v>
      </c>
      <c r="J241" s="4">
        <v>81966.66</v>
      </c>
    </row>
    <row r="242" spans="1:10">
      <c r="A242" s="3" t="s">
        <v>87</v>
      </c>
      <c r="B242" s="3" t="s">
        <v>11</v>
      </c>
      <c r="C242" s="3" t="s">
        <v>67</v>
      </c>
      <c r="D242" s="3">
        <v>1.5</v>
      </c>
      <c r="E242" s="3" t="s">
        <v>68</v>
      </c>
      <c r="F242" s="4">
        <v>39971.32</v>
      </c>
      <c r="G242" s="4">
        <v>0</v>
      </c>
      <c r="H242" s="4">
        <v>-13724.51</v>
      </c>
      <c r="I242" s="4">
        <v>22577.91</v>
      </c>
      <c r="J242" s="4">
        <v>15092.84</v>
      </c>
    </row>
    <row r="243" spans="1:10">
      <c r="A243" s="3" t="s">
        <v>87</v>
      </c>
      <c r="B243" s="3" t="s">
        <v>11</v>
      </c>
      <c r="C243" s="3" t="s">
        <v>69</v>
      </c>
      <c r="D243" s="3">
        <v>1.5</v>
      </c>
      <c r="E243" s="3" t="s">
        <v>70</v>
      </c>
      <c r="F243" s="4">
        <v>55132.32</v>
      </c>
      <c r="G243" s="4">
        <v>0</v>
      </c>
      <c r="H243" s="4">
        <v>-19592.490000000002</v>
      </c>
      <c r="I243" s="4">
        <v>29714.34</v>
      </c>
      <c r="J243" s="4">
        <v>20067.759999999998</v>
      </c>
    </row>
    <row r="244" spans="1:10">
      <c r="A244" s="3" t="s">
        <v>87</v>
      </c>
      <c r="B244" s="3" t="s">
        <v>11</v>
      </c>
      <c r="C244" s="3" t="s">
        <v>71</v>
      </c>
      <c r="D244" s="3">
        <v>1.5</v>
      </c>
      <c r="E244" s="3" t="s">
        <v>72</v>
      </c>
      <c r="F244" s="4">
        <v>189550.24</v>
      </c>
      <c r="G244" s="4">
        <v>0</v>
      </c>
      <c r="H244" s="4">
        <v>-77926.87</v>
      </c>
      <c r="I244" s="4">
        <v>97891.28</v>
      </c>
      <c r="J244" s="4">
        <v>65064.67</v>
      </c>
    </row>
    <row r="245" spans="1:10">
      <c r="A245" s="3" t="s">
        <v>87</v>
      </c>
      <c r="B245" s="3" t="s">
        <v>11</v>
      </c>
      <c r="C245" s="3" t="s">
        <v>71</v>
      </c>
      <c r="D245" s="3">
        <v>1.5</v>
      </c>
      <c r="E245" s="3" t="s">
        <v>73</v>
      </c>
      <c r="F245" s="4">
        <v>201761.28</v>
      </c>
      <c r="G245" s="4">
        <v>0</v>
      </c>
      <c r="H245" s="4">
        <v>-131072.26</v>
      </c>
      <c r="I245" s="4">
        <v>60807.81</v>
      </c>
      <c r="J245" s="4">
        <v>40648.69</v>
      </c>
    </row>
    <row r="246" spans="1:10">
      <c r="A246" s="3" t="s">
        <v>87</v>
      </c>
      <c r="B246" s="3" t="s">
        <v>11</v>
      </c>
      <c r="C246" s="3" t="s">
        <v>71</v>
      </c>
      <c r="D246" s="3">
        <v>1.5</v>
      </c>
      <c r="E246" s="3" t="s">
        <v>74</v>
      </c>
      <c r="F246" s="4">
        <v>84679.7</v>
      </c>
      <c r="G246" s="4">
        <v>0</v>
      </c>
      <c r="H246" s="4">
        <v>-28988</v>
      </c>
      <c r="I246" s="4">
        <v>46501.120000000003</v>
      </c>
      <c r="J246" s="4">
        <v>31122.400000000001</v>
      </c>
    </row>
    <row r="247" spans="1:10">
      <c r="A247" s="3" t="s">
        <v>87</v>
      </c>
      <c r="B247" s="3" t="s">
        <v>11</v>
      </c>
      <c r="C247" s="3" t="s">
        <v>71</v>
      </c>
      <c r="D247" s="3">
        <v>1.5</v>
      </c>
      <c r="E247" s="3" t="s">
        <v>75</v>
      </c>
      <c r="F247" s="4">
        <v>45354.05</v>
      </c>
      <c r="G247" s="4">
        <v>0</v>
      </c>
      <c r="H247" s="4">
        <v>-14254.88</v>
      </c>
      <c r="I247" s="4">
        <v>24988.6</v>
      </c>
      <c r="J247" s="4">
        <v>16599.2</v>
      </c>
    </row>
    <row r="248" spans="1:10">
      <c r="A248" s="3" t="s">
        <v>87</v>
      </c>
      <c r="B248" s="3" t="s">
        <v>11</v>
      </c>
      <c r="C248" s="3" t="s">
        <v>76</v>
      </c>
      <c r="D248" s="3">
        <v>1.5</v>
      </c>
      <c r="E248" s="3" t="s">
        <v>77</v>
      </c>
      <c r="F248" s="4">
        <v>226016.69</v>
      </c>
      <c r="G248" s="4">
        <v>0</v>
      </c>
      <c r="H248" s="4">
        <v>-123477.03</v>
      </c>
      <c r="I248" s="4">
        <v>88628.47</v>
      </c>
      <c r="J248" s="4">
        <v>58893.120000000003</v>
      </c>
    </row>
    <row r="249" spans="1:10">
      <c r="A249" s="3" t="s">
        <v>87</v>
      </c>
      <c r="B249" s="3" t="s">
        <v>11</v>
      </c>
      <c r="C249" s="3" t="s">
        <v>78</v>
      </c>
      <c r="D249" s="3">
        <v>1.5</v>
      </c>
      <c r="E249" s="3" t="s">
        <v>79</v>
      </c>
      <c r="F249" s="4">
        <v>467996.67</v>
      </c>
      <c r="G249" s="4">
        <v>0</v>
      </c>
      <c r="H249" s="4">
        <v>-206610.55</v>
      </c>
      <c r="I249" s="4">
        <v>233535.09</v>
      </c>
      <c r="J249" s="4">
        <v>154165.01</v>
      </c>
    </row>
    <row r="250" spans="1:10">
      <c r="A250" s="3" t="s">
        <v>87</v>
      </c>
      <c r="B250" s="3" t="s">
        <v>11</v>
      </c>
      <c r="C250" s="3" t="s">
        <v>80</v>
      </c>
      <c r="D250" s="3">
        <v>1.5</v>
      </c>
      <c r="E250" s="3" t="s">
        <v>81</v>
      </c>
      <c r="F250" s="4">
        <v>75803.63</v>
      </c>
      <c r="G250" s="4">
        <v>0</v>
      </c>
      <c r="H250" s="4">
        <v>-41666.22</v>
      </c>
      <c r="I250" s="4">
        <v>32359.59</v>
      </c>
      <c r="J250" s="4">
        <v>21202.3</v>
      </c>
    </row>
    <row r="251" spans="1:10">
      <c r="A251" s="3" t="s">
        <v>88</v>
      </c>
      <c r="B251" s="3" t="s">
        <v>11</v>
      </c>
      <c r="C251" s="3" t="s">
        <v>12</v>
      </c>
      <c r="D251" s="3">
        <v>1.5</v>
      </c>
      <c r="E251" s="3" t="s">
        <v>13</v>
      </c>
      <c r="F251" s="4">
        <v>451614.71999999997</v>
      </c>
      <c r="G251" s="4">
        <v>36000</v>
      </c>
      <c r="H251" s="4">
        <v>-46711.93</v>
      </c>
      <c r="I251" s="4">
        <v>413927.46</v>
      </c>
      <c r="J251" s="4">
        <v>348138.2</v>
      </c>
    </row>
    <row r="252" spans="1:10">
      <c r="A252" s="3" t="s">
        <v>88</v>
      </c>
      <c r="B252" s="3" t="s">
        <v>11</v>
      </c>
      <c r="C252" s="3" t="s">
        <v>14</v>
      </c>
      <c r="D252" s="3">
        <v>1.5</v>
      </c>
      <c r="E252" s="3" t="s">
        <v>15</v>
      </c>
      <c r="F252" s="4">
        <v>37280.76</v>
      </c>
      <c r="G252" s="4">
        <v>0</v>
      </c>
      <c r="H252" s="4">
        <v>-8389.57</v>
      </c>
      <c r="I252" s="4">
        <v>26015.63</v>
      </c>
      <c r="J252" s="4">
        <v>22085.19</v>
      </c>
    </row>
    <row r="253" spans="1:10">
      <c r="A253" s="3" t="s">
        <v>88</v>
      </c>
      <c r="B253" s="3" t="s">
        <v>11</v>
      </c>
      <c r="C253" s="3" t="s">
        <v>17</v>
      </c>
      <c r="D253" s="3">
        <v>1.5</v>
      </c>
      <c r="E253" s="3" t="s">
        <v>18</v>
      </c>
      <c r="F253" s="4">
        <v>188182.56</v>
      </c>
      <c r="G253" s="4">
        <v>0</v>
      </c>
      <c r="H253" s="4">
        <v>-18299.86</v>
      </c>
      <c r="I253" s="4">
        <v>154761.34</v>
      </c>
      <c r="J253" s="4">
        <v>125569.3</v>
      </c>
    </row>
    <row r="254" spans="1:10">
      <c r="A254" s="3" t="s">
        <v>88</v>
      </c>
      <c r="B254" s="3" t="s">
        <v>11</v>
      </c>
      <c r="C254" s="3" t="s">
        <v>19</v>
      </c>
      <c r="D254" s="3">
        <v>1.5</v>
      </c>
      <c r="E254" s="3" t="s">
        <v>20</v>
      </c>
      <c r="F254" s="4">
        <v>41936.28</v>
      </c>
      <c r="G254" s="4">
        <v>5.9</v>
      </c>
      <c r="H254" s="4">
        <v>-7134.38</v>
      </c>
      <c r="I254" s="4">
        <v>33700.339999999997</v>
      </c>
      <c r="J254" s="4">
        <v>28455.64</v>
      </c>
    </row>
    <row r="255" spans="1:10">
      <c r="A255" s="3" t="s">
        <v>88</v>
      </c>
      <c r="B255" s="3" t="s">
        <v>11</v>
      </c>
      <c r="C255" s="3" t="s">
        <v>19</v>
      </c>
      <c r="D255" s="3">
        <v>1.5</v>
      </c>
      <c r="E255" s="3" t="s">
        <v>21</v>
      </c>
      <c r="F255" s="4">
        <v>106645.08</v>
      </c>
      <c r="G255" s="4">
        <v>3997.06</v>
      </c>
      <c r="H255" s="4">
        <v>0</v>
      </c>
      <c r="I255" s="4">
        <v>103170.46</v>
      </c>
      <c r="J255" s="4">
        <v>89057.95</v>
      </c>
    </row>
    <row r="256" spans="1:10">
      <c r="A256" s="3" t="s">
        <v>88</v>
      </c>
      <c r="B256" s="3" t="s">
        <v>11</v>
      </c>
      <c r="C256" s="3" t="s">
        <v>22</v>
      </c>
      <c r="D256" s="3">
        <v>1.5</v>
      </c>
      <c r="E256" s="3" t="s">
        <v>23</v>
      </c>
      <c r="F256" s="4">
        <v>260332.14</v>
      </c>
      <c r="G256" s="4">
        <v>0</v>
      </c>
      <c r="H256" s="4">
        <v>-35378.17</v>
      </c>
      <c r="I256" s="4">
        <v>198709.41</v>
      </c>
      <c r="J256" s="4">
        <v>167128.64000000001</v>
      </c>
    </row>
    <row r="257" spans="1:10">
      <c r="A257" s="3" t="s">
        <v>88</v>
      </c>
      <c r="B257" s="3" t="s">
        <v>11</v>
      </c>
      <c r="C257" s="3" t="s">
        <v>24</v>
      </c>
      <c r="D257" s="3">
        <v>1.5</v>
      </c>
      <c r="E257" s="3" t="s">
        <v>25</v>
      </c>
      <c r="F257" s="4">
        <v>678307.8</v>
      </c>
      <c r="G257" s="4">
        <v>18371.349999999999</v>
      </c>
      <c r="H257" s="4">
        <v>0</v>
      </c>
      <c r="I257" s="4">
        <v>663275.85</v>
      </c>
      <c r="J257" s="4">
        <v>559650.80000000005</v>
      </c>
    </row>
    <row r="258" spans="1:10">
      <c r="A258" s="3" t="s">
        <v>88</v>
      </c>
      <c r="B258" s="3" t="s">
        <v>11</v>
      </c>
      <c r="C258" s="3" t="s">
        <v>24</v>
      </c>
      <c r="D258" s="3">
        <v>1.5</v>
      </c>
      <c r="E258" s="3" t="s">
        <v>26</v>
      </c>
      <c r="F258" s="4">
        <v>79630.62</v>
      </c>
      <c r="G258" s="4">
        <v>5022.26</v>
      </c>
      <c r="H258" s="4">
        <v>0</v>
      </c>
      <c r="I258" s="4">
        <v>78458.149999999994</v>
      </c>
      <c r="J258" s="4">
        <v>69472.88</v>
      </c>
    </row>
    <row r="259" spans="1:10">
      <c r="A259" s="3" t="s">
        <v>88</v>
      </c>
      <c r="B259" s="3" t="s">
        <v>11</v>
      </c>
      <c r="C259" s="3" t="s">
        <v>27</v>
      </c>
      <c r="D259" s="3">
        <v>1.5</v>
      </c>
      <c r="E259" s="3" t="s">
        <v>28</v>
      </c>
      <c r="F259" s="4">
        <v>213820.86</v>
      </c>
      <c r="G259" s="4">
        <v>15532.37</v>
      </c>
      <c r="H259" s="4">
        <v>0</v>
      </c>
      <c r="I259" s="4">
        <v>223256.44</v>
      </c>
      <c r="J259" s="4">
        <v>187341.57</v>
      </c>
    </row>
    <row r="260" spans="1:10">
      <c r="A260" s="3" t="s">
        <v>88</v>
      </c>
      <c r="B260" s="3" t="s">
        <v>11</v>
      </c>
      <c r="C260" s="3" t="s">
        <v>29</v>
      </c>
      <c r="D260" s="3">
        <v>1.5</v>
      </c>
      <c r="E260" s="3" t="s">
        <v>30</v>
      </c>
      <c r="F260" s="4">
        <v>21345.119999999999</v>
      </c>
      <c r="G260" s="4">
        <v>0</v>
      </c>
      <c r="H260" s="4">
        <v>-506.61</v>
      </c>
      <c r="I260" s="4">
        <v>20112.87</v>
      </c>
      <c r="J260" s="4">
        <v>16919.830000000002</v>
      </c>
    </row>
    <row r="261" spans="1:10">
      <c r="A261" s="3" t="s">
        <v>88</v>
      </c>
      <c r="B261" s="3" t="s">
        <v>11</v>
      </c>
      <c r="C261" s="3" t="s">
        <v>29</v>
      </c>
      <c r="D261" s="3">
        <v>1.5</v>
      </c>
      <c r="E261" s="3" t="s">
        <v>31</v>
      </c>
      <c r="F261" s="4">
        <v>742698.18</v>
      </c>
      <c r="G261" s="4">
        <v>46048.54</v>
      </c>
      <c r="H261" s="4">
        <v>-106464.43</v>
      </c>
      <c r="I261" s="4">
        <v>540271.09</v>
      </c>
      <c r="J261" s="4">
        <v>451382.76</v>
      </c>
    </row>
    <row r="262" spans="1:10">
      <c r="A262" s="3" t="s">
        <v>88</v>
      </c>
      <c r="B262" s="3" t="s">
        <v>11</v>
      </c>
      <c r="C262" s="3" t="s">
        <v>29</v>
      </c>
      <c r="D262" s="3">
        <v>2.5</v>
      </c>
      <c r="E262" s="3" t="s">
        <v>31</v>
      </c>
      <c r="F262" s="4">
        <v>3281109.48</v>
      </c>
      <c r="G262" s="4">
        <v>0</v>
      </c>
      <c r="H262" s="4">
        <v>-2414962.75</v>
      </c>
      <c r="I262" s="4">
        <v>820064.6</v>
      </c>
      <c r="J262" s="4">
        <v>667221.97</v>
      </c>
    </row>
    <row r="263" spans="1:10">
      <c r="A263" s="3" t="s">
        <v>88</v>
      </c>
      <c r="B263" s="3" t="s">
        <v>11</v>
      </c>
      <c r="C263" s="3" t="s">
        <v>32</v>
      </c>
      <c r="D263" s="3">
        <v>1.5</v>
      </c>
      <c r="E263" s="3" t="s">
        <v>33</v>
      </c>
      <c r="F263" s="4">
        <v>109269.3</v>
      </c>
      <c r="G263" s="4">
        <v>0</v>
      </c>
      <c r="H263" s="4">
        <v>-10193.08</v>
      </c>
      <c r="I263" s="4">
        <v>94132.32</v>
      </c>
      <c r="J263" s="4">
        <v>78849.47</v>
      </c>
    </row>
    <row r="264" spans="1:10">
      <c r="A264" s="3" t="s">
        <v>88</v>
      </c>
      <c r="B264" s="3" t="s">
        <v>11</v>
      </c>
      <c r="C264" s="3" t="s">
        <v>34</v>
      </c>
      <c r="D264" s="3">
        <v>1.5</v>
      </c>
      <c r="E264" s="3" t="s">
        <v>35</v>
      </c>
      <c r="F264" s="4">
        <v>278467.44</v>
      </c>
      <c r="G264" s="4">
        <v>0</v>
      </c>
      <c r="H264" s="4">
        <v>-64362.400000000001</v>
      </c>
      <c r="I264" s="4">
        <v>170761.24</v>
      </c>
      <c r="J264" s="4">
        <v>144729.70000000001</v>
      </c>
    </row>
    <row r="265" spans="1:10">
      <c r="A265" s="3" t="s">
        <v>88</v>
      </c>
      <c r="B265" s="3" t="s">
        <v>11</v>
      </c>
      <c r="C265" s="3" t="s">
        <v>34</v>
      </c>
      <c r="D265" s="3">
        <v>1.5</v>
      </c>
      <c r="E265" s="3" t="s">
        <v>36</v>
      </c>
      <c r="F265" s="4">
        <v>202687.14</v>
      </c>
      <c r="G265" s="4">
        <v>0</v>
      </c>
      <c r="H265" s="4">
        <v>-6645.77</v>
      </c>
      <c r="I265" s="4">
        <v>189260.28</v>
      </c>
      <c r="J265" s="4">
        <v>159137.25</v>
      </c>
    </row>
    <row r="266" spans="1:10">
      <c r="A266" s="3" t="s">
        <v>88</v>
      </c>
      <c r="B266" s="3" t="s">
        <v>11</v>
      </c>
      <c r="C266" s="3" t="s">
        <v>37</v>
      </c>
      <c r="D266" s="3">
        <v>1.1000000000000001</v>
      </c>
      <c r="E266" s="3" t="s">
        <v>38</v>
      </c>
      <c r="F266" s="4">
        <v>67084.14</v>
      </c>
      <c r="G266" s="4">
        <v>0</v>
      </c>
      <c r="H266" s="4">
        <v>-12428.29</v>
      </c>
      <c r="I266" s="4">
        <v>48588.91</v>
      </c>
      <c r="J266" s="4">
        <v>41060.21</v>
      </c>
    </row>
    <row r="267" spans="1:10">
      <c r="A267" s="3" t="s">
        <v>88</v>
      </c>
      <c r="B267" s="3" t="s">
        <v>11</v>
      </c>
      <c r="C267" s="3" t="s">
        <v>37</v>
      </c>
      <c r="D267" s="3">
        <v>1.1000000000000001</v>
      </c>
      <c r="E267" s="3" t="s">
        <v>39</v>
      </c>
      <c r="F267" s="4">
        <v>1241955.1200000001</v>
      </c>
      <c r="G267" s="4">
        <v>0</v>
      </c>
      <c r="H267" s="4">
        <v>-104909.53</v>
      </c>
      <c r="I267" s="4">
        <v>1037649.38</v>
      </c>
      <c r="J267" s="4">
        <v>862942.35</v>
      </c>
    </row>
    <row r="268" spans="1:10">
      <c r="A268" s="3" t="s">
        <v>88</v>
      </c>
      <c r="B268" s="3" t="s">
        <v>11</v>
      </c>
      <c r="C268" s="3" t="s">
        <v>37</v>
      </c>
      <c r="D268" s="3">
        <v>1.5</v>
      </c>
      <c r="E268" s="3" t="s">
        <v>41</v>
      </c>
      <c r="F268" s="4">
        <v>33470.699999999997</v>
      </c>
      <c r="G268" s="4">
        <v>4676.49</v>
      </c>
      <c r="H268" s="4">
        <v>0</v>
      </c>
      <c r="I268" s="4">
        <v>34359.82</v>
      </c>
      <c r="J268" s="4">
        <v>29292.69</v>
      </c>
    </row>
    <row r="269" spans="1:10">
      <c r="A269" s="3" t="s">
        <v>88</v>
      </c>
      <c r="B269" s="3" t="s">
        <v>11</v>
      </c>
      <c r="C269" s="3" t="s">
        <v>37</v>
      </c>
      <c r="D269" s="3">
        <v>1.5</v>
      </c>
      <c r="E269" s="3" t="s">
        <v>42</v>
      </c>
      <c r="F269" s="4">
        <v>128147.58</v>
      </c>
      <c r="G269" s="4">
        <v>0</v>
      </c>
      <c r="H269" s="4">
        <v>-267.45999999999998</v>
      </c>
      <c r="I269" s="4">
        <v>126136.32000000001</v>
      </c>
      <c r="J269" s="4">
        <v>105586.48</v>
      </c>
    </row>
    <row r="270" spans="1:10">
      <c r="A270" s="3" t="s">
        <v>88</v>
      </c>
      <c r="B270" s="3" t="s">
        <v>11</v>
      </c>
      <c r="C270" s="3" t="s">
        <v>37</v>
      </c>
      <c r="D270" s="3">
        <v>1.5</v>
      </c>
      <c r="E270" s="3" t="s">
        <v>43</v>
      </c>
      <c r="F270" s="4">
        <v>304837.74</v>
      </c>
      <c r="G270" s="4">
        <v>0</v>
      </c>
      <c r="H270" s="4">
        <v>-20095.560000000001</v>
      </c>
      <c r="I270" s="4">
        <v>283450.43</v>
      </c>
      <c r="J270" s="4">
        <v>237702.32</v>
      </c>
    </row>
    <row r="271" spans="1:10">
      <c r="A271" s="3" t="s">
        <v>88</v>
      </c>
      <c r="B271" s="3" t="s">
        <v>11</v>
      </c>
      <c r="C271" s="3" t="s">
        <v>37</v>
      </c>
      <c r="D271" s="3">
        <v>1.5</v>
      </c>
      <c r="E271" s="3" t="s">
        <v>44</v>
      </c>
      <c r="F271" s="4">
        <v>20316.66</v>
      </c>
      <c r="G271" s="4">
        <v>0</v>
      </c>
      <c r="H271" s="4">
        <v>-1675.25</v>
      </c>
      <c r="I271" s="4">
        <v>18111.080000000002</v>
      </c>
      <c r="J271" s="4">
        <v>14823.08</v>
      </c>
    </row>
    <row r="272" spans="1:10">
      <c r="A272" s="3" t="s">
        <v>88</v>
      </c>
      <c r="B272" s="3" t="s">
        <v>11</v>
      </c>
      <c r="C272" s="3" t="s">
        <v>37</v>
      </c>
      <c r="D272" s="3">
        <v>1.5</v>
      </c>
      <c r="E272" s="3" t="s">
        <v>45</v>
      </c>
      <c r="F272" s="4">
        <v>30249.9</v>
      </c>
      <c r="G272" s="4">
        <v>0</v>
      </c>
      <c r="H272" s="4">
        <v>-588.1</v>
      </c>
      <c r="I272" s="4">
        <v>28520.81</v>
      </c>
      <c r="J272" s="4">
        <v>23605.41</v>
      </c>
    </row>
    <row r="273" spans="1:10">
      <c r="A273" s="3" t="s">
        <v>88</v>
      </c>
      <c r="B273" s="3" t="s">
        <v>11</v>
      </c>
      <c r="C273" s="3" t="s">
        <v>37</v>
      </c>
      <c r="D273" s="3">
        <v>1.5</v>
      </c>
      <c r="E273" s="3" t="s">
        <v>46</v>
      </c>
      <c r="F273" s="4">
        <v>457503.66</v>
      </c>
      <c r="G273" s="4">
        <v>59816.83</v>
      </c>
      <c r="H273" s="4">
        <v>0</v>
      </c>
      <c r="I273" s="4">
        <v>497109.95</v>
      </c>
      <c r="J273" s="4">
        <v>415633.96</v>
      </c>
    </row>
    <row r="274" spans="1:10">
      <c r="A274" s="3" t="s">
        <v>88</v>
      </c>
      <c r="B274" s="3" t="s">
        <v>11</v>
      </c>
      <c r="C274" s="3" t="s">
        <v>37</v>
      </c>
      <c r="D274" s="3">
        <v>1.5</v>
      </c>
      <c r="E274" s="3" t="s">
        <v>40</v>
      </c>
      <c r="F274" s="4">
        <v>85274.34</v>
      </c>
      <c r="G274" s="4">
        <v>32244.35</v>
      </c>
      <c r="H274" s="4">
        <v>0</v>
      </c>
      <c r="I274" s="4">
        <v>112694.98</v>
      </c>
      <c r="J274" s="4">
        <v>95017.67</v>
      </c>
    </row>
    <row r="275" spans="1:10">
      <c r="A275" s="3" t="s">
        <v>88</v>
      </c>
      <c r="B275" s="3" t="s">
        <v>11</v>
      </c>
      <c r="C275" s="3" t="s">
        <v>37</v>
      </c>
      <c r="D275" s="3">
        <v>1.5</v>
      </c>
      <c r="E275" s="3" t="s">
        <v>47</v>
      </c>
      <c r="F275" s="4">
        <v>25718.82</v>
      </c>
      <c r="G275" s="4">
        <v>504.46</v>
      </c>
      <c r="H275" s="4">
        <v>0</v>
      </c>
      <c r="I275" s="4">
        <v>25315.63</v>
      </c>
      <c r="J275" s="4">
        <v>21450.97</v>
      </c>
    </row>
    <row r="276" spans="1:10">
      <c r="A276" s="3" t="s">
        <v>88</v>
      </c>
      <c r="B276" s="3" t="s">
        <v>11</v>
      </c>
      <c r="C276" s="3" t="s">
        <v>37</v>
      </c>
      <c r="D276" s="3">
        <v>1.5</v>
      </c>
      <c r="E276" s="3" t="s">
        <v>48</v>
      </c>
      <c r="F276" s="4">
        <v>87909.54</v>
      </c>
      <c r="G276" s="4">
        <v>1748.87</v>
      </c>
      <c r="H276" s="4">
        <v>0</v>
      </c>
      <c r="I276" s="4">
        <v>79814.820000000007</v>
      </c>
      <c r="J276" s="4">
        <v>65896.899999999994</v>
      </c>
    </row>
    <row r="277" spans="1:10">
      <c r="A277" s="3" t="s">
        <v>88</v>
      </c>
      <c r="B277" s="3" t="s">
        <v>11</v>
      </c>
      <c r="C277" s="3" t="s">
        <v>49</v>
      </c>
      <c r="D277" s="3">
        <v>1.5</v>
      </c>
      <c r="E277" s="3" t="s">
        <v>50</v>
      </c>
      <c r="F277" s="4">
        <v>186425.76</v>
      </c>
      <c r="G277" s="4">
        <v>0</v>
      </c>
      <c r="H277" s="4">
        <v>-10041.540000000001</v>
      </c>
      <c r="I277" s="4">
        <v>169700.25</v>
      </c>
      <c r="J277" s="4">
        <v>141382.66</v>
      </c>
    </row>
    <row r="278" spans="1:10">
      <c r="A278" s="3" t="s">
        <v>88</v>
      </c>
      <c r="B278" s="3" t="s">
        <v>11</v>
      </c>
      <c r="C278" s="3" t="s">
        <v>51</v>
      </c>
      <c r="D278" s="3">
        <v>1.5</v>
      </c>
      <c r="E278" s="3" t="s">
        <v>52</v>
      </c>
      <c r="F278" s="4">
        <v>725657.22</v>
      </c>
      <c r="G278" s="4">
        <v>0</v>
      </c>
      <c r="H278" s="4">
        <v>-43128.14</v>
      </c>
      <c r="I278" s="4">
        <v>648835.56999999995</v>
      </c>
      <c r="J278" s="4">
        <v>549654.22</v>
      </c>
    </row>
    <row r="279" spans="1:10">
      <c r="A279" s="3" t="s">
        <v>88</v>
      </c>
      <c r="B279" s="3" t="s">
        <v>11</v>
      </c>
      <c r="C279" s="3" t="s">
        <v>51</v>
      </c>
      <c r="D279" s="3">
        <v>1.5</v>
      </c>
      <c r="E279" s="3" t="s">
        <v>53</v>
      </c>
      <c r="F279" s="4">
        <v>357226.98</v>
      </c>
      <c r="G279" s="4">
        <v>0</v>
      </c>
      <c r="H279" s="4">
        <v>-95159.87</v>
      </c>
      <c r="I279" s="4">
        <v>205020.54</v>
      </c>
      <c r="J279" s="4">
        <v>171199.11</v>
      </c>
    </row>
    <row r="280" spans="1:10">
      <c r="A280" s="3" t="s">
        <v>88</v>
      </c>
      <c r="B280" s="3" t="s">
        <v>11</v>
      </c>
      <c r="C280" s="3" t="s">
        <v>54</v>
      </c>
      <c r="D280" s="3">
        <v>1.5</v>
      </c>
      <c r="E280" s="3" t="s">
        <v>55</v>
      </c>
      <c r="F280" s="4">
        <v>609258.23999999999</v>
      </c>
      <c r="G280" s="4">
        <v>0</v>
      </c>
      <c r="H280" s="4">
        <v>-9841.18</v>
      </c>
      <c r="I280" s="4">
        <v>580126.79</v>
      </c>
      <c r="J280" s="4">
        <v>482965.18</v>
      </c>
    </row>
    <row r="281" spans="1:10">
      <c r="A281" s="3" t="s">
        <v>88</v>
      </c>
      <c r="B281" s="3" t="s">
        <v>11</v>
      </c>
      <c r="C281" s="3" t="s">
        <v>56</v>
      </c>
      <c r="D281" s="3">
        <v>1.5</v>
      </c>
      <c r="E281" s="3" t="s">
        <v>57</v>
      </c>
      <c r="F281" s="4">
        <v>214263.72</v>
      </c>
      <c r="G281" s="4">
        <v>6820.95</v>
      </c>
      <c r="H281" s="4">
        <v>0</v>
      </c>
      <c r="I281" s="4">
        <v>215300.06</v>
      </c>
      <c r="J281" s="4">
        <v>182075.64</v>
      </c>
    </row>
    <row r="282" spans="1:10">
      <c r="A282" s="3" t="s">
        <v>88</v>
      </c>
      <c r="B282" s="3" t="s">
        <v>11</v>
      </c>
      <c r="C282" s="3" t="s">
        <v>58</v>
      </c>
      <c r="D282" s="3">
        <v>1.5</v>
      </c>
      <c r="E282" s="3" t="s">
        <v>59</v>
      </c>
      <c r="F282" s="4">
        <v>291054.18</v>
      </c>
      <c r="G282" s="4">
        <v>2791.71</v>
      </c>
      <c r="H282" s="4">
        <v>0</v>
      </c>
      <c r="I282" s="4">
        <v>287330.93</v>
      </c>
      <c r="J282" s="4">
        <v>239207.34</v>
      </c>
    </row>
    <row r="283" spans="1:10">
      <c r="A283" s="3" t="s">
        <v>88</v>
      </c>
      <c r="B283" s="3" t="s">
        <v>11</v>
      </c>
      <c r="C283" s="3" t="s">
        <v>58</v>
      </c>
      <c r="D283" s="3">
        <v>1.5</v>
      </c>
      <c r="E283" s="3" t="s">
        <v>60</v>
      </c>
      <c r="F283" s="4">
        <v>349705.68</v>
      </c>
      <c r="G283" s="4">
        <v>25480.52</v>
      </c>
      <c r="H283" s="4">
        <v>0</v>
      </c>
      <c r="I283" s="4">
        <v>372286.91</v>
      </c>
      <c r="J283" s="4">
        <v>311266.84999999998</v>
      </c>
    </row>
    <row r="284" spans="1:10">
      <c r="A284" s="3" t="s">
        <v>88</v>
      </c>
      <c r="B284" s="3" t="s">
        <v>11</v>
      </c>
      <c r="C284" s="3" t="s">
        <v>58</v>
      </c>
      <c r="D284" s="3">
        <v>1.5</v>
      </c>
      <c r="E284" s="3" t="s">
        <v>61</v>
      </c>
      <c r="F284" s="4">
        <v>396337.74</v>
      </c>
      <c r="G284" s="4">
        <v>24174.43</v>
      </c>
      <c r="H284" s="4">
        <v>0</v>
      </c>
      <c r="I284" s="4">
        <v>417494.76</v>
      </c>
      <c r="J284" s="4">
        <v>349113.92</v>
      </c>
    </row>
    <row r="285" spans="1:10">
      <c r="A285" s="3" t="s">
        <v>88</v>
      </c>
      <c r="B285" s="3" t="s">
        <v>11</v>
      </c>
      <c r="C285" s="3" t="s">
        <v>62</v>
      </c>
      <c r="D285" s="3">
        <v>1.5</v>
      </c>
      <c r="E285" s="3" t="s">
        <v>64</v>
      </c>
      <c r="F285" s="4">
        <v>246241.14</v>
      </c>
      <c r="G285" s="4">
        <v>14397.48</v>
      </c>
      <c r="H285" s="4">
        <v>0</v>
      </c>
      <c r="I285" s="4">
        <v>254509.32</v>
      </c>
      <c r="J285" s="4">
        <v>212519.2</v>
      </c>
    </row>
    <row r="286" spans="1:10">
      <c r="A286" s="3" t="s">
        <v>88</v>
      </c>
      <c r="B286" s="3" t="s">
        <v>11</v>
      </c>
      <c r="C286" s="3" t="s">
        <v>62</v>
      </c>
      <c r="D286" s="3">
        <v>1.5</v>
      </c>
      <c r="E286" s="3" t="s">
        <v>63</v>
      </c>
      <c r="F286" s="4">
        <v>72021.48</v>
      </c>
      <c r="G286" s="4">
        <v>12088.12</v>
      </c>
      <c r="H286" s="4">
        <v>0</v>
      </c>
      <c r="I286" s="4">
        <v>83062.320000000007</v>
      </c>
      <c r="J286" s="4">
        <v>70050.080000000002</v>
      </c>
    </row>
    <row r="287" spans="1:10">
      <c r="A287" s="3" t="s">
        <v>88</v>
      </c>
      <c r="B287" s="3" t="s">
        <v>11</v>
      </c>
      <c r="C287" s="3" t="s">
        <v>65</v>
      </c>
      <c r="D287" s="3">
        <v>1.5</v>
      </c>
      <c r="E287" s="3" t="s">
        <v>66</v>
      </c>
      <c r="F287" s="4">
        <v>334018.92</v>
      </c>
      <c r="G287" s="4">
        <v>0</v>
      </c>
      <c r="H287" s="4">
        <v>-13021.15</v>
      </c>
      <c r="I287" s="4">
        <v>299204.46999999997</v>
      </c>
      <c r="J287" s="4">
        <v>253607.29</v>
      </c>
    </row>
    <row r="288" spans="1:10">
      <c r="A288" s="3" t="s">
        <v>88</v>
      </c>
      <c r="B288" s="3" t="s">
        <v>11</v>
      </c>
      <c r="C288" s="3" t="s">
        <v>67</v>
      </c>
      <c r="D288" s="3">
        <v>1.5</v>
      </c>
      <c r="E288" s="3" t="s">
        <v>68</v>
      </c>
      <c r="F288" s="4">
        <v>48718.26</v>
      </c>
      <c r="G288" s="4">
        <v>5448.15</v>
      </c>
      <c r="H288" s="4">
        <v>0</v>
      </c>
      <c r="I288" s="4">
        <v>52421.58</v>
      </c>
      <c r="J288" s="4">
        <v>44168.88</v>
      </c>
    </row>
    <row r="289" spans="1:10">
      <c r="A289" s="3" t="s">
        <v>88</v>
      </c>
      <c r="B289" s="3" t="s">
        <v>11</v>
      </c>
      <c r="C289" s="3" t="s">
        <v>69</v>
      </c>
      <c r="D289" s="3">
        <v>1.5</v>
      </c>
      <c r="E289" s="3" t="s">
        <v>70</v>
      </c>
      <c r="F289" s="4">
        <v>62662.86</v>
      </c>
      <c r="G289" s="4">
        <v>3667.5</v>
      </c>
      <c r="H289" s="4">
        <v>0</v>
      </c>
      <c r="I289" s="4">
        <v>64871.16</v>
      </c>
      <c r="J289" s="4">
        <v>54023.68</v>
      </c>
    </row>
    <row r="290" spans="1:10">
      <c r="A290" s="3" t="s">
        <v>88</v>
      </c>
      <c r="B290" s="3" t="s">
        <v>11</v>
      </c>
      <c r="C290" s="3" t="s">
        <v>71</v>
      </c>
      <c r="D290" s="3">
        <v>1.5</v>
      </c>
      <c r="E290" s="3" t="s">
        <v>72</v>
      </c>
      <c r="F290" s="4">
        <v>230041.98</v>
      </c>
      <c r="G290" s="4">
        <v>2142.96</v>
      </c>
      <c r="H290" s="4">
        <v>0</v>
      </c>
      <c r="I290" s="4">
        <v>222610.28</v>
      </c>
      <c r="J290" s="4">
        <v>186353.8</v>
      </c>
    </row>
    <row r="291" spans="1:10">
      <c r="A291" s="3" t="s">
        <v>88</v>
      </c>
      <c r="B291" s="3" t="s">
        <v>11</v>
      </c>
      <c r="C291" s="3" t="s">
        <v>71</v>
      </c>
      <c r="D291" s="3">
        <v>1.5</v>
      </c>
      <c r="E291" s="3" t="s">
        <v>73</v>
      </c>
      <c r="F291" s="4">
        <v>244916.22</v>
      </c>
      <c r="G291" s="4">
        <v>0</v>
      </c>
      <c r="H291" s="4">
        <v>-93537.93</v>
      </c>
      <c r="I291" s="4">
        <v>142439.59</v>
      </c>
      <c r="J291" s="4">
        <v>120018.81</v>
      </c>
    </row>
    <row r="292" spans="1:10">
      <c r="A292" s="3" t="s">
        <v>88</v>
      </c>
      <c r="B292" s="3" t="s">
        <v>11</v>
      </c>
      <c r="C292" s="3" t="s">
        <v>71</v>
      </c>
      <c r="D292" s="3">
        <v>1.5</v>
      </c>
      <c r="E292" s="3" t="s">
        <v>74</v>
      </c>
      <c r="F292" s="4">
        <v>94116.9</v>
      </c>
      <c r="G292" s="4">
        <v>14319.47</v>
      </c>
      <c r="H292" s="4">
        <v>0</v>
      </c>
      <c r="I292" s="4">
        <v>108436.37</v>
      </c>
      <c r="J292" s="4">
        <v>92238.44</v>
      </c>
    </row>
    <row r="293" spans="1:10">
      <c r="A293" s="3" t="s">
        <v>88</v>
      </c>
      <c r="B293" s="3" t="s">
        <v>11</v>
      </c>
      <c r="C293" s="3" t="s">
        <v>71</v>
      </c>
      <c r="D293" s="3">
        <v>1.5</v>
      </c>
      <c r="E293" s="3" t="s">
        <v>75</v>
      </c>
      <c r="F293" s="4">
        <v>51832.92</v>
      </c>
      <c r="G293" s="4">
        <v>4076.42</v>
      </c>
      <c r="H293" s="4">
        <v>0</v>
      </c>
      <c r="I293" s="4">
        <v>55336.959999999999</v>
      </c>
      <c r="J293" s="4">
        <v>46023.73</v>
      </c>
    </row>
    <row r="294" spans="1:10">
      <c r="A294" s="3" t="s">
        <v>88</v>
      </c>
      <c r="B294" s="3" t="s">
        <v>11</v>
      </c>
      <c r="C294" s="3" t="s">
        <v>76</v>
      </c>
      <c r="D294" s="3">
        <v>1.5</v>
      </c>
      <c r="E294" s="3" t="s">
        <v>77</v>
      </c>
      <c r="F294" s="4">
        <v>238712.52</v>
      </c>
      <c r="G294" s="4">
        <v>0</v>
      </c>
      <c r="H294" s="4">
        <v>-22570.44</v>
      </c>
      <c r="I294" s="4">
        <v>204310.02</v>
      </c>
      <c r="J294" s="4">
        <v>170141.64</v>
      </c>
    </row>
    <row r="295" spans="1:10">
      <c r="A295" s="3" t="s">
        <v>88</v>
      </c>
      <c r="B295" s="3" t="s">
        <v>11</v>
      </c>
      <c r="C295" s="3" t="s">
        <v>78</v>
      </c>
      <c r="D295" s="3">
        <v>1.5</v>
      </c>
      <c r="E295" s="3" t="s">
        <v>79</v>
      </c>
      <c r="F295" s="4">
        <v>427568.52</v>
      </c>
      <c r="G295" s="4">
        <v>46446.11</v>
      </c>
      <c r="H295" s="4">
        <v>0</v>
      </c>
      <c r="I295" s="4">
        <v>474014.63</v>
      </c>
      <c r="J295" s="4">
        <v>393524.32</v>
      </c>
    </row>
    <row r="296" spans="1:10">
      <c r="A296" s="3" t="s">
        <v>88</v>
      </c>
      <c r="B296" s="3" t="s">
        <v>11</v>
      </c>
      <c r="C296" s="3" t="s">
        <v>80</v>
      </c>
      <c r="D296" s="3">
        <v>1.5</v>
      </c>
      <c r="E296" s="3" t="s">
        <v>81</v>
      </c>
      <c r="F296" s="4">
        <v>91979.46</v>
      </c>
      <c r="G296" s="4">
        <v>0</v>
      </c>
      <c r="H296" s="4">
        <v>-10193.36</v>
      </c>
      <c r="I296" s="4">
        <v>76432.77</v>
      </c>
      <c r="J296" s="4">
        <v>64633.24</v>
      </c>
    </row>
    <row r="297" spans="1:10">
      <c r="A297" s="3" t="s">
        <v>89</v>
      </c>
      <c r="B297" s="3" t="s">
        <v>11</v>
      </c>
      <c r="C297" s="3" t="s">
        <v>76</v>
      </c>
      <c r="D297" s="3">
        <v>1.5</v>
      </c>
      <c r="E297" s="3" t="s">
        <v>77</v>
      </c>
      <c r="F297" s="4">
        <v>1700000</v>
      </c>
      <c r="G297" s="4">
        <v>0</v>
      </c>
      <c r="H297" s="4">
        <v>0</v>
      </c>
      <c r="I297" s="4">
        <v>1300697.51</v>
      </c>
      <c r="J297" s="4">
        <v>1300697.51</v>
      </c>
    </row>
    <row r="298" spans="1:10">
      <c r="A298" s="3" t="s">
        <v>90</v>
      </c>
      <c r="B298" s="3" t="s">
        <v>11</v>
      </c>
      <c r="C298" s="3" t="s">
        <v>12</v>
      </c>
      <c r="D298" s="3">
        <v>1.5</v>
      </c>
      <c r="E298" s="3" t="s">
        <v>13</v>
      </c>
      <c r="F298" s="4">
        <v>97379.25</v>
      </c>
      <c r="G298" s="4">
        <v>0</v>
      </c>
      <c r="H298" s="4">
        <v>0</v>
      </c>
      <c r="I298" s="4">
        <v>97379.25</v>
      </c>
      <c r="J298" s="4">
        <v>97379.25</v>
      </c>
    </row>
    <row r="299" spans="1:10">
      <c r="A299" s="3" t="s">
        <v>90</v>
      </c>
      <c r="B299" s="3" t="s">
        <v>11</v>
      </c>
      <c r="C299" s="3" t="s">
        <v>14</v>
      </c>
      <c r="D299" s="3">
        <v>1.5</v>
      </c>
      <c r="E299" s="3" t="s">
        <v>15</v>
      </c>
      <c r="F299" s="4">
        <v>623226.73</v>
      </c>
      <c r="G299" s="4">
        <v>154858.51999999999</v>
      </c>
      <c r="H299" s="4">
        <v>0</v>
      </c>
      <c r="I299" s="4">
        <v>778085.25</v>
      </c>
      <c r="J299" s="4">
        <v>778085.25</v>
      </c>
    </row>
    <row r="300" spans="1:10">
      <c r="A300" s="3" t="s">
        <v>24</v>
      </c>
      <c r="B300" s="3" t="s">
        <v>11</v>
      </c>
      <c r="C300" s="3" t="s">
        <v>76</v>
      </c>
      <c r="D300" s="3">
        <v>1.5</v>
      </c>
      <c r="E300" s="3" t="s">
        <v>77</v>
      </c>
      <c r="F300" s="4">
        <v>2000000</v>
      </c>
      <c r="G300" s="4">
        <v>3661113.2</v>
      </c>
      <c r="H300" s="4">
        <v>-500000</v>
      </c>
      <c r="I300" s="4">
        <v>2997981.14</v>
      </c>
      <c r="J300" s="4">
        <v>2997981.14</v>
      </c>
    </row>
    <row r="301" spans="1:10">
      <c r="A301" s="3" t="s">
        <v>91</v>
      </c>
      <c r="B301" s="3" t="s">
        <v>11</v>
      </c>
      <c r="C301" s="3" t="s">
        <v>29</v>
      </c>
      <c r="D301" s="3">
        <v>2.5</v>
      </c>
      <c r="E301" s="3" t="s">
        <v>31</v>
      </c>
      <c r="F301" s="4">
        <v>350000</v>
      </c>
      <c r="G301" s="4">
        <v>0</v>
      </c>
      <c r="H301" s="4">
        <v>-189737.61</v>
      </c>
      <c r="I301" s="4">
        <v>152915.93</v>
      </c>
      <c r="J301" s="4">
        <v>152915.93</v>
      </c>
    </row>
    <row r="302" spans="1:10">
      <c r="A302" s="3" t="s">
        <v>92</v>
      </c>
      <c r="B302" s="3" t="s">
        <v>11</v>
      </c>
      <c r="C302" s="3" t="s">
        <v>12</v>
      </c>
      <c r="D302" s="3">
        <v>1.5</v>
      </c>
      <c r="E302" s="3" t="s">
        <v>13</v>
      </c>
      <c r="F302" s="4">
        <v>304391.21000000002</v>
      </c>
      <c r="G302" s="4">
        <v>18349.7</v>
      </c>
      <c r="H302" s="4">
        <v>-11490.22</v>
      </c>
      <c r="I302" s="4">
        <v>298479.13</v>
      </c>
      <c r="J302" s="4">
        <v>298479.13</v>
      </c>
    </row>
    <row r="303" spans="1:10">
      <c r="A303" s="3" t="s">
        <v>92</v>
      </c>
      <c r="B303" s="3" t="s">
        <v>11</v>
      </c>
      <c r="C303" s="3" t="s">
        <v>14</v>
      </c>
      <c r="D303" s="3">
        <v>1.5</v>
      </c>
      <c r="E303" s="3" t="s">
        <v>15</v>
      </c>
      <c r="F303" s="4">
        <v>60558.98</v>
      </c>
      <c r="G303" s="4">
        <v>0</v>
      </c>
      <c r="H303" s="4">
        <v>-20544.060000000001</v>
      </c>
      <c r="I303" s="4">
        <v>33506.68</v>
      </c>
      <c r="J303" s="4">
        <v>33506.68</v>
      </c>
    </row>
    <row r="304" spans="1:10">
      <c r="A304" s="3" t="s">
        <v>92</v>
      </c>
      <c r="B304" s="3" t="s">
        <v>11</v>
      </c>
      <c r="C304" s="3" t="s">
        <v>17</v>
      </c>
      <c r="D304" s="3">
        <v>1.5</v>
      </c>
      <c r="E304" s="3" t="s">
        <v>18</v>
      </c>
      <c r="F304" s="4">
        <v>92738.44</v>
      </c>
      <c r="G304" s="4">
        <v>1126.98</v>
      </c>
      <c r="H304" s="4">
        <v>-5252.59</v>
      </c>
      <c r="I304" s="4">
        <v>85127.21</v>
      </c>
      <c r="J304" s="4">
        <v>85127.21</v>
      </c>
    </row>
    <row r="305" spans="1:10">
      <c r="A305" s="3" t="s">
        <v>92</v>
      </c>
      <c r="B305" s="3" t="s">
        <v>11</v>
      </c>
      <c r="C305" s="3" t="s">
        <v>19</v>
      </c>
      <c r="D305" s="3">
        <v>1.5</v>
      </c>
      <c r="E305" s="3" t="s">
        <v>20</v>
      </c>
      <c r="F305" s="4">
        <v>47223.86</v>
      </c>
      <c r="G305" s="4">
        <v>0</v>
      </c>
      <c r="H305" s="4">
        <v>-13528.27</v>
      </c>
      <c r="I305" s="4">
        <v>33623.14</v>
      </c>
      <c r="J305" s="4">
        <v>33623.14</v>
      </c>
    </row>
    <row r="306" spans="1:10">
      <c r="A306" s="3" t="s">
        <v>92</v>
      </c>
      <c r="B306" s="3" t="s">
        <v>11</v>
      </c>
      <c r="C306" s="3" t="s">
        <v>19</v>
      </c>
      <c r="D306" s="3">
        <v>1.5</v>
      </c>
      <c r="E306" s="3" t="s">
        <v>21</v>
      </c>
      <c r="F306" s="4">
        <v>43310.89</v>
      </c>
      <c r="G306" s="4">
        <v>7973.27</v>
      </c>
      <c r="H306" s="4">
        <v>-711</v>
      </c>
      <c r="I306" s="4">
        <v>48602.3</v>
      </c>
      <c r="J306" s="4">
        <v>48602.3</v>
      </c>
    </row>
    <row r="307" spans="1:10">
      <c r="A307" s="3" t="s">
        <v>92</v>
      </c>
      <c r="B307" s="3" t="s">
        <v>11</v>
      </c>
      <c r="C307" s="3" t="s">
        <v>22</v>
      </c>
      <c r="D307" s="3">
        <v>1.5</v>
      </c>
      <c r="E307" s="3" t="s">
        <v>23</v>
      </c>
      <c r="F307" s="4">
        <v>146078.95000000001</v>
      </c>
      <c r="G307" s="4">
        <v>0</v>
      </c>
      <c r="H307" s="4">
        <v>-31642.3</v>
      </c>
      <c r="I307" s="4">
        <v>108148.89</v>
      </c>
      <c r="J307" s="4">
        <v>108148.89</v>
      </c>
    </row>
    <row r="308" spans="1:10">
      <c r="A308" s="3" t="s">
        <v>92</v>
      </c>
      <c r="B308" s="3" t="s">
        <v>11</v>
      </c>
      <c r="C308" s="3" t="s">
        <v>24</v>
      </c>
      <c r="D308" s="3">
        <v>1.5</v>
      </c>
      <c r="E308" s="3" t="s">
        <v>25</v>
      </c>
      <c r="F308" s="4">
        <v>713867.22</v>
      </c>
      <c r="G308" s="4">
        <v>46729.13</v>
      </c>
      <c r="H308" s="4">
        <v>-9301.1200000000008</v>
      </c>
      <c r="I308" s="4">
        <v>733533.34</v>
      </c>
      <c r="J308" s="4">
        <v>733533.34</v>
      </c>
    </row>
    <row r="309" spans="1:10">
      <c r="A309" s="3" t="s">
        <v>92</v>
      </c>
      <c r="B309" s="3" t="s">
        <v>11</v>
      </c>
      <c r="C309" s="3" t="s">
        <v>24</v>
      </c>
      <c r="D309" s="3">
        <v>1.5</v>
      </c>
      <c r="E309" s="3" t="s">
        <v>26</v>
      </c>
      <c r="F309" s="4">
        <v>95549.57</v>
      </c>
      <c r="G309" s="4">
        <v>14922.77</v>
      </c>
      <c r="H309" s="4">
        <v>-302.77</v>
      </c>
      <c r="I309" s="4">
        <v>107132.58</v>
      </c>
      <c r="J309" s="4">
        <v>107132.58</v>
      </c>
    </row>
    <row r="310" spans="1:10">
      <c r="A310" s="3" t="s">
        <v>92</v>
      </c>
      <c r="B310" s="3" t="s">
        <v>11</v>
      </c>
      <c r="C310" s="3" t="s">
        <v>27</v>
      </c>
      <c r="D310" s="3">
        <v>1.5</v>
      </c>
      <c r="E310" s="3" t="s">
        <v>28</v>
      </c>
      <c r="F310" s="4">
        <v>318394.86</v>
      </c>
      <c r="G310" s="4">
        <v>47041.89</v>
      </c>
      <c r="H310" s="4">
        <v>-17658.63</v>
      </c>
      <c r="I310" s="4">
        <v>325510.46999999997</v>
      </c>
      <c r="J310" s="4">
        <v>325510.46999999997</v>
      </c>
    </row>
    <row r="311" spans="1:10">
      <c r="A311" s="3" t="s">
        <v>92</v>
      </c>
      <c r="B311" s="3" t="s">
        <v>11</v>
      </c>
      <c r="C311" s="3" t="s">
        <v>29</v>
      </c>
      <c r="D311" s="3">
        <v>1.5</v>
      </c>
      <c r="E311" s="3" t="s">
        <v>30</v>
      </c>
      <c r="F311" s="4">
        <v>14436.96</v>
      </c>
      <c r="G311" s="4">
        <v>371.22</v>
      </c>
      <c r="H311" s="4">
        <v>0</v>
      </c>
      <c r="I311" s="4">
        <v>14801.58</v>
      </c>
      <c r="J311" s="4">
        <v>14801.58</v>
      </c>
    </row>
    <row r="312" spans="1:10">
      <c r="A312" s="3" t="s">
        <v>92</v>
      </c>
      <c r="B312" s="3" t="s">
        <v>11</v>
      </c>
      <c r="C312" s="3" t="s">
        <v>29</v>
      </c>
      <c r="D312" s="3">
        <v>1.5</v>
      </c>
      <c r="E312" s="3" t="s">
        <v>31</v>
      </c>
      <c r="F312" s="4">
        <v>1149519.05</v>
      </c>
      <c r="G312" s="4">
        <v>56560.7</v>
      </c>
      <c r="H312" s="4">
        <v>-159938.49</v>
      </c>
      <c r="I312" s="4">
        <v>932312.04</v>
      </c>
      <c r="J312" s="4">
        <v>932312.04</v>
      </c>
    </row>
    <row r="313" spans="1:10">
      <c r="A313" s="3" t="s">
        <v>92</v>
      </c>
      <c r="B313" s="3" t="s">
        <v>11</v>
      </c>
      <c r="C313" s="3" t="s">
        <v>29</v>
      </c>
      <c r="D313" s="3">
        <v>2.5</v>
      </c>
      <c r="E313" s="3" t="s">
        <v>31</v>
      </c>
      <c r="F313" s="4">
        <v>3862621.31</v>
      </c>
      <c r="G313" s="4">
        <v>0</v>
      </c>
      <c r="H313" s="4">
        <v>-2888993.99</v>
      </c>
      <c r="I313" s="4">
        <v>907181.03</v>
      </c>
      <c r="J313" s="4">
        <v>907181.03</v>
      </c>
    </row>
    <row r="314" spans="1:10">
      <c r="A314" s="3" t="s">
        <v>92</v>
      </c>
      <c r="B314" s="3" t="s">
        <v>11</v>
      </c>
      <c r="C314" s="3" t="s">
        <v>32</v>
      </c>
      <c r="D314" s="3">
        <v>1.5</v>
      </c>
      <c r="E314" s="3" t="s">
        <v>33</v>
      </c>
      <c r="F314" s="4">
        <v>108884.69</v>
      </c>
      <c r="G314" s="4">
        <v>0</v>
      </c>
      <c r="H314" s="4">
        <v>-14263.44</v>
      </c>
      <c r="I314" s="4">
        <v>94286.97</v>
      </c>
      <c r="J314" s="4">
        <v>94286.97</v>
      </c>
    </row>
    <row r="315" spans="1:10">
      <c r="A315" s="3" t="s">
        <v>92</v>
      </c>
      <c r="B315" s="3" t="s">
        <v>11</v>
      </c>
      <c r="C315" s="3" t="s">
        <v>34</v>
      </c>
      <c r="D315" s="3">
        <v>1.5</v>
      </c>
      <c r="E315" s="3" t="s">
        <v>35</v>
      </c>
      <c r="F315" s="4">
        <v>150486.31</v>
      </c>
      <c r="G315" s="4">
        <v>0</v>
      </c>
      <c r="H315" s="4">
        <v>-40885.980000000003</v>
      </c>
      <c r="I315" s="4">
        <v>94825.36</v>
      </c>
      <c r="J315" s="4">
        <v>94825.36</v>
      </c>
    </row>
    <row r="316" spans="1:10">
      <c r="A316" s="3" t="s">
        <v>92</v>
      </c>
      <c r="B316" s="3" t="s">
        <v>11</v>
      </c>
      <c r="C316" s="3" t="s">
        <v>34</v>
      </c>
      <c r="D316" s="3">
        <v>1.5</v>
      </c>
      <c r="E316" s="3" t="s">
        <v>36</v>
      </c>
      <c r="F316" s="4">
        <v>92738.44</v>
      </c>
      <c r="G316" s="4">
        <v>2207.59</v>
      </c>
      <c r="H316" s="4">
        <v>-72.45</v>
      </c>
      <c r="I316" s="4">
        <v>94743.2</v>
      </c>
      <c r="J316" s="4">
        <v>94743.2</v>
      </c>
    </row>
    <row r="317" spans="1:10">
      <c r="A317" s="3" t="s">
        <v>92</v>
      </c>
      <c r="B317" s="3" t="s">
        <v>11</v>
      </c>
      <c r="C317" s="3" t="s">
        <v>37</v>
      </c>
      <c r="D317" s="3">
        <v>1.1000000000000001</v>
      </c>
      <c r="E317" s="3" t="s">
        <v>38</v>
      </c>
      <c r="F317" s="4">
        <v>115001.34</v>
      </c>
      <c r="G317" s="4">
        <v>0</v>
      </c>
      <c r="H317" s="4">
        <v>-17886.48</v>
      </c>
      <c r="I317" s="4">
        <v>84917.27</v>
      </c>
      <c r="J317" s="4">
        <v>84917.27</v>
      </c>
    </row>
    <row r="318" spans="1:10">
      <c r="A318" s="3" t="s">
        <v>92</v>
      </c>
      <c r="B318" s="3" t="s">
        <v>11</v>
      </c>
      <c r="C318" s="3" t="s">
        <v>37</v>
      </c>
      <c r="D318" s="3">
        <v>1.1000000000000001</v>
      </c>
      <c r="E318" s="3" t="s">
        <v>39</v>
      </c>
      <c r="F318" s="4">
        <v>1770000.05</v>
      </c>
      <c r="G318" s="4">
        <v>0</v>
      </c>
      <c r="H318" s="4">
        <v>-92143.9</v>
      </c>
      <c r="I318" s="4">
        <v>1498100.96</v>
      </c>
      <c r="J318" s="4">
        <v>1498100.96</v>
      </c>
    </row>
    <row r="319" spans="1:10">
      <c r="A319" s="3" t="s">
        <v>92</v>
      </c>
      <c r="B319" s="3" t="s">
        <v>11</v>
      </c>
      <c r="C319" s="3" t="s">
        <v>37</v>
      </c>
      <c r="D319" s="3">
        <v>1.5</v>
      </c>
      <c r="E319" s="3" t="s">
        <v>41</v>
      </c>
      <c r="F319" s="4">
        <v>73894.11</v>
      </c>
      <c r="G319" s="4">
        <v>1096.74</v>
      </c>
      <c r="H319" s="4">
        <v>-1428.59</v>
      </c>
      <c r="I319" s="4">
        <v>67849.11</v>
      </c>
      <c r="J319" s="4">
        <v>67849.11</v>
      </c>
    </row>
    <row r="320" spans="1:10">
      <c r="A320" s="3" t="s">
        <v>92</v>
      </c>
      <c r="B320" s="3" t="s">
        <v>11</v>
      </c>
      <c r="C320" s="3" t="s">
        <v>37</v>
      </c>
      <c r="D320" s="3">
        <v>1.5</v>
      </c>
      <c r="E320" s="3" t="s">
        <v>42</v>
      </c>
      <c r="F320" s="4">
        <v>327261.56</v>
      </c>
      <c r="G320" s="4">
        <v>0</v>
      </c>
      <c r="H320" s="4">
        <v>-17870.05</v>
      </c>
      <c r="I320" s="4">
        <v>307433.12</v>
      </c>
      <c r="J320" s="4">
        <v>307433.12</v>
      </c>
    </row>
    <row r="321" spans="1:10">
      <c r="A321" s="3" t="s">
        <v>92</v>
      </c>
      <c r="B321" s="3" t="s">
        <v>11</v>
      </c>
      <c r="C321" s="3" t="s">
        <v>37</v>
      </c>
      <c r="D321" s="3">
        <v>1.5</v>
      </c>
      <c r="E321" s="3" t="s">
        <v>43</v>
      </c>
      <c r="F321" s="4">
        <v>397242.71</v>
      </c>
      <c r="G321" s="4">
        <v>0</v>
      </c>
      <c r="H321" s="4">
        <v>-30521.08</v>
      </c>
      <c r="I321" s="4">
        <v>360709.12</v>
      </c>
      <c r="J321" s="4">
        <v>360709.12</v>
      </c>
    </row>
    <row r="322" spans="1:10">
      <c r="A322" s="3" t="s">
        <v>92</v>
      </c>
      <c r="B322" s="3" t="s">
        <v>11</v>
      </c>
      <c r="C322" s="3" t="s">
        <v>37</v>
      </c>
      <c r="D322" s="3">
        <v>1.5</v>
      </c>
      <c r="E322" s="3" t="s">
        <v>39</v>
      </c>
      <c r="F322" s="4">
        <v>0</v>
      </c>
      <c r="G322" s="4">
        <v>1921.31</v>
      </c>
      <c r="H322" s="4">
        <v>0</v>
      </c>
      <c r="I322" s="4">
        <v>0</v>
      </c>
      <c r="J322" s="4">
        <v>0</v>
      </c>
    </row>
    <row r="323" spans="1:10">
      <c r="A323" s="3" t="s">
        <v>92</v>
      </c>
      <c r="B323" s="3" t="s">
        <v>11</v>
      </c>
      <c r="C323" s="3" t="s">
        <v>37</v>
      </c>
      <c r="D323" s="3">
        <v>1.5</v>
      </c>
      <c r="E323" s="3" t="s">
        <v>44</v>
      </c>
      <c r="F323" s="4">
        <v>47223.86</v>
      </c>
      <c r="G323" s="4">
        <v>0</v>
      </c>
      <c r="H323" s="4">
        <v>-1321.51</v>
      </c>
      <c r="I323" s="4">
        <v>45507.88</v>
      </c>
      <c r="J323" s="4">
        <v>45507.88</v>
      </c>
    </row>
    <row r="324" spans="1:10">
      <c r="A324" s="3" t="s">
        <v>92</v>
      </c>
      <c r="B324" s="3" t="s">
        <v>11</v>
      </c>
      <c r="C324" s="3" t="s">
        <v>37</v>
      </c>
      <c r="D324" s="3">
        <v>1.5</v>
      </c>
      <c r="E324" s="3" t="s">
        <v>45</v>
      </c>
      <c r="F324" s="4">
        <v>60558.98</v>
      </c>
      <c r="G324" s="4">
        <v>0</v>
      </c>
      <c r="H324" s="4">
        <v>-6350.74</v>
      </c>
      <c r="I324" s="4">
        <v>53471.06</v>
      </c>
      <c r="J324" s="4">
        <v>53471.06</v>
      </c>
    </row>
    <row r="325" spans="1:10">
      <c r="A325" s="3" t="s">
        <v>92</v>
      </c>
      <c r="B325" s="3" t="s">
        <v>11</v>
      </c>
      <c r="C325" s="3" t="s">
        <v>37</v>
      </c>
      <c r="D325" s="3">
        <v>1.5</v>
      </c>
      <c r="E325" s="3" t="s">
        <v>46</v>
      </c>
      <c r="F325" s="4">
        <v>1687444.65</v>
      </c>
      <c r="G325" s="4">
        <v>20938.43</v>
      </c>
      <c r="H325" s="4">
        <v>-70115.09</v>
      </c>
      <c r="I325" s="4">
        <v>1596857.72</v>
      </c>
      <c r="J325" s="4">
        <v>1596857.72</v>
      </c>
    </row>
    <row r="326" spans="1:10">
      <c r="A326" s="3" t="s">
        <v>92</v>
      </c>
      <c r="B326" s="3" t="s">
        <v>11</v>
      </c>
      <c r="C326" s="3" t="s">
        <v>37</v>
      </c>
      <c r="D326" s="3">
        <v>1.5</v>
      </c>
      <c r="E326" s="3" t="s">
        <v>40</v>
      </c>
      <c r="F326" s="4">
        <v>168341.85</v>
      </c>
      <c r="G326" s="4">
        <v>54623.040000000001</v>
      </c>
      <c r="H326" s="4">
        <v>-6808.49</v>
      </c>
      <c r="I326" s="4">
        <v>206828.65</v>
      </c>
      <c r="J326" s="4">
        <v>206828.65</v>
      </c>
    </row>
    <row r="327" spans="1:10">
      <c r="A327" s="3" t="s">
        <v>92</v>
      </c>
      <c r="B327" s="3" t="s">
        <v>11</v>
      </c>
      <c r="C327" s="3" t="s">
        <v>37</v>
      </c>
      <c r="D327" s="3">
        <v>1.5</v>
      </c>
      <c r="E327" s="3" t="s">
        <v>47</v>
      </c>
      <c r="F327" s="4">
        <v>47223.86</v>
      </c>
      <c r="G327" s="4">
        <v>742.44</v>
      </c>
      <c r="H327" s="4">
        <v>0</v>
      </c>
      <c r="I327" s="4">
        <v>47421.16</v>
      </c>
      <c r="J327" s="4">
        <v>47421.16</v>
      </c>
    </row>
    <row r="328" spans="1:10">
      <c r="A328" s="3" t="s">
        <v>92</v>
      </c>
      <c r="B328" s="3" t="s">
        <v>11</v>
      </c>
      <c r="C328" s="3" t="s">
        <v>37</v>
      </c>
      <c r="D328" s="3">
        <v>1.5</v>
      </c>
      <c r="E328" s="3" t="s">
        <v>48</v>
      </c>
      <c r="F328" s="4">
        <v>55544.17</v>
      </c>
      <c r="G328" s="4">
        <v>16477.3</v>
      </c>
      <c r="H328" s="4">
        <v>-8751.58</v>
      </c>
      <c r="I328" s="4">
        <v>55954.69</v>
      </c>
      <c r="J328" s="4">
        <v>55954.69</v>
      </c>
    </row>
    <row r="329" spans="1:10">
      <c r="A329" s="3" t="s">
        <v>92</v>
      </c>
      <c r="B329" s="3" t="s">
        <v>11</v>
      </c>
      <c r="C329" s="3" t="s">
        <v>49</v>
      </c>
      <c r="D329" s="3">
        <v>1.5</v>
      </c>
      <c r="E329" s="3" t="s">
        <v>50</v>
      </c>
      <c r="F329" s="4">
        <v>186084.34</v>
      </c>
      <c r="G329" s="4">
        <v>0</v>
      </c>
      <c r="H329" s="4">
        <v>-5007.07</v>
      </c>
      <c r="I329" s="4">
        <v>179121.31</v>
      </c>
      <c r="J329" s="4">
        <v>179121.31</v>
      </c>
    </row>
    <row r="330" spans="1:10">
      <c r="A330" s="3" t="s">
        <v>92</v>
      </c>
      <c r="B330" s="3" t="s">
        <v>11</v>
      </c>
      <c r="C330" s="3" t="s">
        <v>51</v>
      </c>
      <c r="D330" s="3">
        <v>1.5</v>
      </c>
      <c r="E330" s="3" t="s">
        <v>52</v>
      </c>
      <c r="F330" s="4">
        <v>774920.61</v>
      </c>
      <c r="G330" s="4">
        <v>0</v>
      </c>
      <c r="H330" s="4">
        <v>-38592.720000000001</v>
      </c>
      <c r="I330" s="4">
        <v>703767.86</v>
      </c>
      <c r="J330" s="4">
        <v>703767.86</v>
      </c>
    </row>
    <row r="331" spans="1:10">
      <c r="A331" s="3" t="s">
        <v>92</v>
      </c>
      <c r="B331" s="3" t="s">
        <v>11</v>
      </c>
      <c r="C331" s="3" t="s">
        <v>51</v>
      </c>
      <c r="D331" s="3">
        <v>1.5</v>
      </c>
      <c r="E331" s="3" t="s">
        <v>53</v>
      </c>
      <c r="F331" s="4">
        <v>362746.53</v>
      </c>
      <c r="G331" s="4">
        <v>0</v>
      </c>
      <c r="H331" s="4">
        <v>-82150.95</v>
      </c>
      <c r="I331" s="4">
        <v>245692.14</v>
      </c>
      <c r="J331" s="4">
        <v>245692.14</v>
      </c>
    </row>
    <row r="332" spans="1:10">
      <c r="A332" s="3" t="s">
        <v>92</v>
      </c>
      <c r="B332" s="3" t="s">
        <v>11</v>
      </c>
      <c r="C332" s="3" t="s">
        <v>54</v>
      </c>
      <c r="D332" s="3">
        <v>1.5</v>
      </c>
      <c r="E332" s="3" t="s">
        <v>55</v>
      </c>
      <c r="F332" s="4">
        <v>514334.69</v>
      </c>
      <c r="G332" s="4">
        <v>18197.78</v>
      </c>
      <c r="H332" s="4">
        <v>-19889.88</v>
      </c>
      <c r="I332" s="4">
        <v>498870.22</v>
      </c>
      <c r="J332" s="4">
        <v>498870.22</v>
      </c>
    </row>
    <row r="333" spans="1:10">
      <c r="A333" s="3" t="s">
        <v>92</v>
      </c>
      <c r="B333" s="3" t="s">
        <v>11</v>
      </c>
      <c r="C333" s="3" t="s">
        <v>56</v>
      </c>
      <c r="D333" s="3">
        <v>1.5</v>
      </c>
      <c r="E333" s="3" t="s">
        <v>57</v>
      </c>
      <c r="F333" s="4">
        <v>541725.44999999995</v>
      </c>
      <c r="G333" s="4">
        <v>13223.09</v>
      </c>
      <c r="H333" s="4">
        <v>-10808.14</v>
      </c>
      <c r="I333" s="4">
        <v>528351.35</v>
      </c>
      <c r="J333" s="4">
        <v>528351.35</v>
      </c>
    </row>
    <row r="334" spans="1:10">
      <c r="A334" s="3" t="s">
        <v>92</v>
      </c>
      <c r="B334" s="3" t="s">
        <v>11</v>
      </c>
      <c r="C334" s="3" t="s">
        <v>58</v>
      </c>
      <c r="D334" s="3">
        <v>1.5</v>
      </c>
      <c r="E334" s="3" t="s">
        <v>59</v>
      </c>
      <c r="F334" s="4">
        <v>1647699.84</v>
      </c>
      <c r="G334" s="4">
        <v>0</v>
      </c>
      <c r="H334" s="4">
        <v>-23186.38</v>
      </c>
      <c r="I334" s="4">
        <v>1400718.31</v>
      </c>
      <c r="J334" s="4">
        <v>1400718.31</v>
      </c>
    </row>
    <row r="335" spans="1:10">
      <c r="A335" s="3" t="s">
        <v>92</v>
      </c>
      <c r="B335" s="3" t="s">
        <v>11</v>
      </c>
      <c r="C335" s="3" t="s">
        <v>58</v>
      </c>
      <c r="D335" s="3">
        <v>1.5</v>
      </c>
      <c r="E335" s="3" t="s">
        <v>60</v>
      </c>
      <c r="F335" s="4">
        <v>1022891.9</v>
      </c>
      <c r="G335" s="4">
        <v>11271.49</v>
      </c>
      <c r="H335" s="4">
        <v>-40738.74</v>
      </c>
      <c r="I335" s="4">
        <v>961262.23</v>
      </c>
      <c r="J335" s="4">
        <v>961262.23</v>
      </c>
    </row>
    <row r="336" spans="1:10">
      <c r="A336" s="3" t="s">
        <v>92</v>
      </c>
      <c r="B336" s="3" t="s">
        <v>11</v>
      </c>
      <c r="C336" s="3" t="s">
        <v>58</v>
      </c>
      <c r="D336" s="3">
        <v>1.5</v>
      </c>
      <c r="E336" s="3" t="s">
        <v>61</v>
      </c>
      <c r="F336" s="4">
        <v>1261822.3700000001</v>
      </c>
      <c r="G336" s="4">
        <v>10576.66</v>
      </c>
      <c r="H336" s="4">
        <v>-16845.259999999998</v>
      </c>
      <c r="I336" s="4">
        <v>1239534.44</v>
      </c>
      <c r="J336" s="4">
        <v>1239534.44</v>
      </c>
    </row>
    <row r="337" spans="1:10">
      <c r="A337" s="3" t="s">
        <v>92</v>
      </c>
      <c r="B337" s="3" t="s">
        <v>11</v>
      </c>
      <c r="C337" s="3" t="s">
        <v>62</v>
      </c>
      <c r="D337" s="3">
        <v>1.5</v>
      </c>
      <c r="E337" s="3" t="s">
        <v>64</v>
      </c>
      <c r="F337" s="4">
        <v>590051.15</v>
      </c>
      <c r="G337" s="4">
        <v>12869.29</v>
      </c>
      <c r="H337" s="4">
        <v>-3164.02</v>
      </c>
      <c r="I337" s="4">
        <v>594030.18000000005</v>
      </c>
      <c r="J337" s="4">
        <v>594030.18000000005</v>
      </c>
    </row>
    <row r="338" spans="1:10">
      <c r="A338" s="3" t="s">
        <v>92</v>
      </c>
      <c r="B338" s="3" t="s">
        <v>11</v>
      </c>
      <c r="C338" s="3" t="s">
        <v>62</v>
      </c>
      <c r="D338" s="3">
        <v>1.5</v>
      </c>
      <c r="E338" s="3" t="s">
        <v>63</v>
      </c>
      <c r="F338" s="4">
        <v>193910.27</v>
      </c>
      <c r="G338" s="4">
        <v>29319.77</v>
      </c>
      <c r="H338" s="4">
        <v>0</v>
      </c>
      <c r="I338" s="4">
        <v>221836.31</v>
      </c>
      <c r="J338" s="4">
        <v>221836.31</v>
      </c>
    </row>
    <row r="339" spans="1:10">
      <c r="A339" s="3" t="s">
        <v>92</v>
      </c>
      <c r="B339" s="3" t="s">
        <v>11</v>
      </c>
      <c r="C339" s="3" t="s">
        <v>65</v>
      </c>
      <c r="D339" s="3">
        <v>1.5</v>
      </c>
      <c r="E339" s="3" t="s">
        <v>66</v>
      </c>
      <c r="F339" s="4">
        <v>440553.62</v>
      </c>
      <c r="G339" s="4">
        <v>3677.63</v>
      </c>
      <c r="H339" s="4">
        <v>-21131.94</v>
      </c>
      <c r="I339" s="4">
        <v>403873.67</v>
      </c>
      <c r="J339" s="4">
        <v>403873.67</v>
      </c>
    </row>
    <row r="340" spans="1:10">
      <c r="A340" s="3" t="s">
        <v>92</v>
      </c>
      <c r="B340" s="3" t="s">
        <v>11</v>
      </c>
      <c r="C340" s="3" t="s">
        <v>67</v>
      </c>
      <c r="D340" s="3">
        <v>1.5</v>
      </c>
      <c r="E340" s="3" t="s">
        <v>68</v>
      </c>
      <c r="F340" s="4">
        <v>54442.34</v>
      </c>
      <c r="G340" s="4">
        <v>14429.01</v>
      </c>
      <c r="H340" s="4">
        <v>0</v>
      </c>
      <c r="I340" s="4">
        <v>68612.81</v>
      </c>
      <c r="J340" s="4">
        <v>68612.81</v>
      </c>
    </row>
    <row r="341" spans="1:10">
      <c r="A341" s="3" t="s">
        <v>92</v>
      </c>
      <c r="B341" s="3" t="s">
        <v>11</v>
      </c>
      <c r="C341" s="3" t="s">
        <v>69</v>
      </c>
      <c r="D341" s="3">
        <v>1.5</v>
      </c>
      <c r="E341" s="3" t="s">
        <v>70</v>
      </c>
      <c r="F341" s="4">
        <v>180575.14</v>
      </c>
      <c r="G341" s="4">
        <v>1653.37</v>
      </c>
      <c r="H341" s="4">
        <v>-4140.43</v>
      </c>
      <c r="I341" s="4">
        <v>173756.55</v>
      </c>
      <c r="J341" s="4">
        <v>173756.55</v>
      </c>
    </row>
    <row r="342" spans="1:10">
      <c r="A342" s="3" t="s">
        <v>92</v>
      </c>
      <c r="B342" s="3" t="s">
        <v>11</v>
      </c>
      <c r="C342" s="3" t="s">
        <v>71</v>
      </c>
      <c r="D342" s="3">
        <v>1.5</v>
      </c>
      <c r="E342" s="3" t="s">
        <v>72</v>
      </c>
      <c r="F342" s="4">
        <v>107175.41</v>
      </c>
      <c r="G342" s="4">
        <v>26764.36</v>
      </c>
      <c r="H342" s="4">
        <v>-5743.55</v>
      </c>
      <c r="I342" s="4">
        <v>127651.87</v>
      </c>
      <c r="J342" s="4">
        <v>127651.87</v>
      </c>
    </row>
    <row r="343" spans="1:10">
      <c r="A343" s="3" t="s">
        <v>92</v>
      </c>
      <c r="B343" s="3" t="s">
        <v>11</v>
      </c>
      <c r="C343" s="3" t="s">
        <v>71</v>
      </c>
      <c r="D343" s="3">
        <v>1.5</v>
      </c>
      <c r="E343" s="3" t="s">
        <v>73</v>
      </c>
      <c r="F343" s="4">
        <v>331668.90999999997</v>
      </c>
      <c r="G343" s="4">
        <v>0</v>
      </c>
      <c r="H343" s="4">
        <v>-150055.01</v>
      </c>
      <c r="I343" s="4">
        <v>177479.28</v>
      </c>
      <c r="J343" s="4">
        <v>177479.28</v>
      </c>
    </row>
    <row r="344" spans="1:10">
      <c r="A344" s="3" t="s">
        <v>92</v>
      </c>
      <c r="B344" s="3" t="s">
        <v>11</v>
      </c>
      <c r="C344" s="3" t="s">
        <v>71</v>
      </c>
      <c r="D344" s="3">
        <v>1.5</v>
      </c>
      <c r="E344" s="3" t="s">
        <v>74</v>
      </c>
      <c r="F344" s="4">
        <v>327261.56</v>
      </c>
      <c r="G344" s="4">
        <v>19112.52</v>
      </c>
      <c r="H344" s="4">
        <v>-10.27</v>
      </c>
      <c r="I344" s="4">
        <v>343818.88</v>
      </c>
      <c r="J344" s="4">
        <v>343818.88</v>
      </c>
    </row>
    <row r="345" spans="1:10">
      <c r="A345" s="3" t="s">
        <v>92</v>
      </c>
      <c r="B345" s="3" t="s">
        <v>11</v>
      </c>
      <c r="C345" s="3" t="s">
        <v>71</v>
      </c>
      <c r="D345" s="3">
        <v>1.5</v>
      </c>
      <c r="E345" s="3" t="s">
        <v>75</v>
      </c>
      <c r="F345" s="4">
        <v>153904.88</v>
      </c>
      <c r="G345" s="4">
        <v>2089.09</v>
      </c>
      <c r="H345" s="4">
        <v>-1185.22</v>
      </c>
      <c r="I345" s="4">
        <v>154400.88</v>
      </c>
      <c r="J345" s="4">
        <v>154400.88</v>
      </c>
    </row>
    <row r="346" spans="1:10">
      <c r="A346" s="3" t="s">
        <v>92</v>
      </c>
      <c r="B346" s="3" t="s">
        <v>11</v>
      </c>
      <c r="C346" s="3" t="s">
        <v>76</v>
      </c>
      <c r="D346" s="3">
        <v>1.5</v>
      </c>
      <c r="E346" s="3" t="s">
        <v>77</v>
      </c>
      <c r="F346" s="4">
        <v>271686.18</v>
      </c>
      <c r="G346" s="4">
        <v>0</v>
      </c>
      <c r="H346" s="4">
        <v>-35298.18</v>
      </c>
      <c r="I346" s="4">
        <v>224572.81</v>
      </c>
      <c r="J346" s="4">
        <v>224572.81</v>
      </c>
    </row>
    <row r="347" spans="1:10">
      <c r="A347" s="3" t="s">
        <v>92</v>
      </c>
      <c r="B347" s="3" t="s">
        <v>11</v>
      </c>
      <c r="C347" s="3" t="s">
        <v>78</v>
      </c>
      <c r="D347" s="3">
        <v>1.5</v>
      </c>
      <c r="E347" s="3" t="s">
        <v>79</v>
      </c>
      <c r="F347" s="4">
        <v>673334</v>
      </c>
      <c r="G347" s="4">
        <v>0</v>
      </c>
      <c r="H347" s="4">
        <v>-33607.42</v>
      </c>
      <c r="I347" s="4">
        <v>632163.37</v>
      </c>
      <c r="J347" s="4">
        <v>632163.37</v>
      </c>
    </row>
    <row r="348" spans="1:10">
      <c r="A348" s="3" t="s">
        <v>92</v>
      </c>
      <c r="B348" s="3" t="s">
        <v>11</v>
      </c>
      <c r="C348" s="3" t="s">
        <v>80</v>
      </c>
      <c r="D348" s="3">
        <v>1.5</v>
      </c>
      <c r="E348" s="3" t="s">
        <v>81</v>
      </c>
      <c r="F348" s="4">
        <v>83316.28</v>
      </c>
      <c r="G348" s="4">
        <v>0</v>
      </c>
      <c r="H348" s="4">
        <v>-12395.86</v>
      </c>
      <c r="I348" s="4">
        <v>70151.360000000001</v>
      </c>
      <c r="J348" s="4">
        <v>70151.360000000001</v>
      </c>
    </row>
    <row r="349" spans="1:10">
      <c r="A349" s="3" t="s">
        <v>93</v>
      </c>
      <c r="B349" s="3" t="s">
        <v>11</v>
      </c>
      <c r="C349" s="3" t="s">
        <v>12</v>
      </c>
      <c r="D349" s="3">
        <v>1.5</v>
      </c>
      <c r="E349" s="3" t="s">
        <v>13</v>
      </c>
      <c r="F349" s="4">
        <v>65367.6</v>
      </c>
      <c r="G349" s="4">
        <v>0</v>
      </c>
      <c r="H349" s="4">
        <v>-716.59</v>
      </c>
      <c r="I349" s="4">
        <v>63142.91</v>
      </c>
      <c r="J349" s="4">
        <v>63142.91</v>
      </c>
    </row>
    <row r="350" spans="1:10">
      <c r="A350" s="3" t="s">
        <v>93</v>
      </c>
      <c r="B350" s="3" t="s">
        <v>11</v>
      </c>
      <c r="C350" s="3" t="s">
        <v>17</v>
      </c>
      <c r="D350" s="3">
        <v>1.5</v>
      </c>
      <c r="E350" s="3" t="s">
        <v>18</v>
      </c>
      <c r="F350" s="4">
        <v>6536.76</v>
      </c>
      <c r="G350" s="4">
        <v>0</v>
      </c>
      <c r="H350" s="4">
        <v>-245.29</v>
      </c>
      <c r="I350" s="4">
        <v>6040.82</v>
      </c>
      <c r="J350" s="4">
        <v>6040.82</v>
      </c>
    </row>
    <row r="351" spans="1:10">
      <c r="A351" s="3" t="s">
        <v>93</v>
      </c>
      <c r="B351" s="3" t="s">
        <v>11</v>
      </c>
      <c r="C351" s="3" t="s">
        <v>19</v>
      </c>
      <c r="D351" s="3">
        <v>1.5</v>
      </c>
      <c r="E351" s="3" t="s">
        <v>20</v>
      </c>
      <c r="F351" s="4">
        <v>6536.76</v>
      </c>
      <c r="G351" s="4">
        <v>0</v>
      </c>
      <c r="H351" s="4">
        <v>0</v>
      </c>
      <c r="I351" s="4">
        <v>6535.72</v>
      </c>
      <c r="J351" s="4">
        <v>6535.72</v>
      </c>
    </row>
    <row r="352" spans="1:10">
      <c r="A352" s="3" t="s">
        <v>93</v>
      </c>
      <c r="B352" s="3" t="s">
        <v>11</v>
      </c>
      <c r="C352" s="3" t="s">
        <v>19</v>
      </c>
      <c r="D352" s="3">
        <v>1.5</v>
      </c>
      <c r="E352" s="3" t="s">
        <v>21</v>
      </c>
      <c r="F352" s="4">
        <v>13073.52</v>
      </c>
      <c r="G352" s="4">
        <v>0</v>
      </c>
      <c r="H352" s="4">
        <v>-464.75</v>
      </c>
      <c r="I352" s="4">
        <v>11419.65</v>
      </c>
      <c r="J352" s="4">
        <v>11419.65</v>
      </c>
    </row>
    <row r="353" spans="1:10">
      <c r="A353" s="3" t="s">
        <v>93</v>
      </c>
      <c r="B353" s="3" t="s">
        <v>11</v>
      </c>
      <c r="C353" s="3" t="s">
        <v>22</v>
      </c>
      <c r="D353" s="3">
        <v>1.5</v>
      </c>
      <c r="E353" s="3" t="s">
        <v>23</v>
      </c>
      <c r="F353" s="4">
        <v>52294.080000000002</v>
      </c>
      <c r="G353" s="4">
        <v>0</v>
      </c>
      <c r="H353" s="4">
        <v>-7504.26</v>
      </c>
      <c r="I353" s="4">
        <v>40020.550000000003</v>
      </c>
      <c r="J353" s="4">
        <v>40020.550000000003</v>
      </c>
    </row>
    <row r="354" spans="1:10">
      <c r="A354" s="3" t="s">
        <v>93</v>
      </c>
      <c r="B354" s="3" t="s">
        <v>11</v>
      </c>
      <c r="C354" s="3" t="s">
        <v>24</v>
      </c>
      <c r="D354" s="3">
        <v>1.5</v>
      </c>
      <c r="E354" s="3" t="s">
        <v>25</v>
      </c>
      <c r="F354" s="4">
        <v>84977.88</v>
      </c>
      <c r="G354" s="4">
        <v>2000</v>
      </c>
      <c r="H354" s="4">
        <v>-129.4</v>
      </c>
      <c r="I354" s="4">
        <v>84482.47</v>
      </c>
      <c r="J354" s="4">
        <v>84482.47</v>
      </c>
    </row>
    <row r="355" spans="1:10">
      <c r="A355" s="3" t="s">
        <v>93</v>
      </c>
      <c r="B355" s="3" t="s">
        <v>11</v>
      </c>
      <c r="C355" s="3" t="s">
        <v>24</v>
      </c>
      <c r="D355" s="3">
        <v>1.5</v>
      </c>
      <c r="E355" s="3" t="s">
        <v>26</v>
      </c>
      <c r="F355" s="4">
        <v>6536.76</v>
      </c>
      <c r="G355" s="4">
        <v>0</v>
      </c>
      <c r="H355" s="4">
        <v>0</v>
      </c>
      <c r="I355" s="4">
        <v>5214.29</v>
      </c>
      <c r="J355" s="4">
        <v>5214.29</v>
      </c>
    </row>
    <row r="356" spans="1:10">
      <c r="A356" s="3" t="s">
        <v>93</v>
      </c>
      <c r="B356" s="3" t="s">
        <v>11</v>
      </c>
      <c r="C356" s="3" t="s">
        <v>27</v>
      </c>
      <c r="D356" s="3">
        <v>1.5</v>
      </c>
      <c r="E356" s="3" t="s">
        <v>28</v>
      </c>
      <c r="F356" s="4">
        <v>6536.76</v>
      </c>
      <c r="G356" s="4">
        <v>0</v>
      </c>
      <c r="H356" s="4">
        <v>0</v>
      </c>
      <c r="I356" s="4">
        <v>6535.72</v>
      </c>
      <c r="J356" s="4">
        <v>6535.72</v>
      </c>
    </row>
    <row r="357" spans="1:10">
      <c r="A357" s="3" t="s">
        <v>93</v>
      </c>
      <c r="B357" s="3" t="s">
        <v>11</v>
      </c>
      <c r="C357" s="3" t="s">
        <v>29</v>
      </c>
      <c r="D357" s="3">
        <v>1.5</v>
      </c>
      <c r="E357" s="3" t="s">
        <v>30</v>
      </c>
      <c r="F357" s="4">
        <v>6536.76</v>
      </c>
      <c r="G357" s="4">
        <v>0</v>
      </c>
      <c r="H357" s="4">
        <v>0</v>
      </c>
      <c r="I357" s="4">
        <v>6535.72</v>
      </c>
      <c r="J357" s="4">
        <v>6535.72</v>
      </c>
    </row>
    <row r="358" spans="1:10">
      <c r="A358" s="3" t="s">
        <v>93</v>
      </c>
      <c r="B358" s="3" t="s">
        <v>11</v>
      </c>
      <c r="C358" s="3" t="s">
        <v>29</v>
      </c>
      <c r="D358" s="3">
        <v>1.5</v>
      </c>
      <c r="E358" s="3" t="s">
        <v>31</v>
      </c>
      <c r="F358" s="4">
        <v>71904.36</v>
      </c>
      <c r="G358" s="4">
        <v>0</v>
      </c>
      <c r="H358" s="4">
        <v>-5078</v>
      </c>
      <c r="I358" s="4">
        <v>49782.400000000001</v>
      </c>
      <c r="J358" s="4">
        <v>49782.400000000001</v>
      </c>
    </row>
    <row r="359" spans="1:10">
      <c r="A359" s="3" t="s">
        <v>93</v>
      </c>
      <c r="B359" s="3" t="s">
        <v>11</v>
      </c>
      <c r="C359" s="3" t="s">
        <v>32</v>
      </c>
      <c r="D359" s="3">
        <v>1.5</v>
      </c>
      <c r="E359" s="3" t="s">
        <v>33</v>
      </c>
      <c r="F359" s="4">
        <v>13073.52</v>
      </c>
      <c r="G359" s="4">
        <v>0</v>
      </c>
      <c r="H359" s="4">
        <v>0</v>
      </c>
      <c r="I359" s="4">
        <v>13072.72</v>
      </c>
      <c r="J359" s="4">
        <v>13072.72</v>
      </c>
    </row>
    <row r="360" spans="1:10">
      <c r="A360" s="3" t="s">
        <v>93</v>
      </c>
      <c r="B360" s="3" t="s">
        <v>11</v>
      </c>
      <c r="C360" s="3" t="s">
        <v>34</v>
      </c>
      <c r="D360" s="3">
        <v>1.5</v>
      </c>
      <c r="E360" s="3" t="s">
        <v>35</v>
      </c>
      <c r="F360" s="4">
        <v>52294.080000000002</v>
      </c>
      <c r="G360" s="4">
        <v>0</v>
      </c>
      <c r="H360" s="4">
        <v>-15848.56</v>
      </c>
      <c r="I360" s="4">
        <v>26552.63</v>
      </c>
      <c r="J360" s="4">
        <v>26552.63</v>
      </c>
    </row>
    <row r="361" spans="1:10">
      <c r="A361" s="3" t="s">
        <v>93</v>
      </c>
      <c r="B361" s="3" t="s">
        <v>11</v>
      </c>
      <c r="C361" s="3" t="s">
        <v>34</v>
      </c>
      <c r="D361" s="3">
        <v>1.5</v>
      </c>
      <c r="E361" s="3" t="s">
        <v>36</v>
      </c>
      <c r="F361" s="4">
        <v>39220.559999999998</v>
      </c>
      <c r="G361" s="4">
        <v>0</v>
      </c>
      <c r="H361" s="4">
        <v>0</v>
      </c>
      <c r="I361" s="4">
        <v>39166.82</v>
      </c>
      <c r="J361" s="4">
        <v>39166.82</v>
      </c>
    </row>
    <row r="362" spans="1:10">
      <c r="A362" s="3" t="s">
        <v>93</v>
      </c>
      <c r="B362" s="3" t="s">
        <v>11</v>
      </c>
      <c r="C362" s="3" t="s">
        <v>37</v>
      </c>
      <c r="D362" s="3">
        <v>1.1000000000000001</v>
      </c>
      <c r="E362" s="3" t="s">
        <v>38</v>
      </c>
      <c r="F362" s="4">
        <v>6536.76</v>
      </c>
      <c r="G362" s="4">
        <v>0</v>
      </c>
      <c r="H362" s="4">
        <v>0</v>
      </c>
      <c r="I362" s="4">
        <v>6535.72</v>
      </c>
      <c r="J362" s="4">
        <v>6535.72</v>
      </c>
    </row>
    <row r="363" spans="1:10">
      <c r="A363" s="3" t="s">
        <v>93</v>
      </c>
      <c r="B363" s="3" t="s">
        <v>11</v>
      </c>
      <c r="C363" s="3" t="s">
        <v>37</v>
      </c>
      <c r="D363" s="3">
        <v>1.1000000000000001</v>
      </c>
      <c r="E363" s="3" t="s">
        <v>39</v>
      </c>
      <c r="F363" s="4">
        <v>39220.559999999998</v>
      </c>
      <c r="G363" s="4">
        <v>0</v>
      </c>
      <c r="H363" s="4">
        <v>-13309.16</v>
      </c>
      <c r="I363" s="4">
        <v>18943.89</v>
      </c>
      <c r="J363" s="4">
        <v>18943.89</v>
      </c>
    </row>
    <row r="364" spans="1:10">
      <c r="A364" s="3" t="s">
        <v>93</v>
      </c>
      <c r="B364" s="3" t="s">
        <v>11</v>
      </c>
      <c r="C364" s="3" t="s">
        <v>37</v>
      </c>
      <c r="D364" s="3">
        <v>1.5</v>
      </c>
      <c r="E364" s="3" t="s">
        <v>41</v>
      </c>
      <c r="F364" s="4">
        <v>6536.76</v>
      </c>
      <c r="G364" s="4">
        <v>0</v>
      </c>
      <c r="H364" s="4">
        <v>0</v>
      </c>
      <c r="I364" s="4">
        <v>6535.72</v>
      </c>
      <c r="J364" s="4">
        <v>6535.72</v>
      </c>
    </row>
    <row r="365" spans="1:10">
      <c r="A365" s="3" t="s">
        <v>93</v>
      </c>
      <c r="B365" s="3" t="s">
        <v>11</v>
      </c>
      <c r="C365" s="3" t="s">
        <v>37</v>
      </c>
      <c r="D365" s="3">
        <v>1.5</v>
      </c>
      <c r="E365" s="3" t="s">
        <v>42</v>
      </c>
      <c r="F365" s="4">
        <v>6536.76</v>
      </c>
      <c r="G365" s="4">
        <v>0</v>
      </c>
      <c r="H365" s="4">
        <v>0</v>
      </c>
      <c r="I365" s="4">
        <v>6535.72</v>
      </c>
      <c r="J365" s="4">
        <v>6535.72</v>
      </c>
    </row>
    <row r="366" spans="1:10">
      <c r="A366" s="3" t="s">
        <v>93</v>
      </c>
      <c r="B366" s="3" t="s">
        <v>11</v>
      </c>
      <c r="C366" s="3" t="s">
        <v>37</v>
      </c>
      <c r="D366" s="3">
        <v>1.5</v>
      </c>
      <c r="E366" s="3" t="s">
        <v>43</v>
      </c>
      <c r="F366" s="4">
        <v>13073.52</v>
      </c>
      <c r="G366" s="4">
        <v>0</v>
      </c>
      <c r="H366" s="4">
        <v>-3169.71</v>
      </c>
      <c r="I366" s="4">
        <v>9903.07</v>
      </c>
      <c r="J366" s="4">
        <v>9903.07</v>
      </c>
    </row>
    <row r="367" spans="1:10">
      <c r="A367" s="3" t="s">
        <v>93</v>
      </c>
      <c r="B367" s="3" t="s">
        <v>11</v>
      </c>
      <c r="C367" s="3" t="s">
        <v>37</v>
      </c>
      <c r="D367" s="3">
        <v>1.5</v>
      </c>
      <c r="E367" s="3" t="s">
        <v>44</v>
      </c>
      <c r="F367" s="4">
        <v>6536.76</v>
      </c>
      <c r="G367" s="4">
        <v>0</v>
      </c>
      <c r="H367" s="4">
        <v>-1964.68</v>
      </c>
      <c r="I367" s="4">
        <v>4571.43</v>
      </c>
      <c r="J367" s="4">
        <v>4571.43</v>
      </c>
    </row>
    <row r="368" spans="1:10">
      <c r="A368" s="3" t="s">
        <v>93</v>
      </c>
      <c r="B368" s="3" t="s">
        <v>11</v>
      </c>
      <c r="C368" s="3" t="s">
        <v>37</v>
      </c>
      <c r="D368" s="3">
        <v>1.5</v>
      </c>
      <c r="E368" s="3" t="s">
        <v>45</v>
      </c>
      <c r="F368" s="4">
        <v>6536.76</v>
      </c>
      <c r="G368" s="4">
        <v>0</v>
      </c>
      <c r="H368" s="4">
        <v>0</v>
      </c>
      <c r="I368" s="4">
        <v>6536.76</v>
      </c>
      <c r="J368" s="4">
        <v>6536.76</v>
      </c>
    </row>
    <row r="369" spans="1:10">
      <c r="A369" s="3" t="s">
        <v>93</v>
      </c>
      <c r="B369" s="3" t="s">
        <v>11</v>
      </c>
      <c r="C369" s="3" t="s">
        <v>37</v>
      </c>
      <c r="D369" s="3">
        <v>1.5</v>
      </c>
      <c r="E369" s="3" t="s">
        <v>46</v>
      </c>
      <c r="F369" s="4">
        <v>6536.76</v>
      </c>
      <c r="G369" s="4">
        <v>0</v>
      </c>
      <c r="H369" s="4">
        <v>-168.76</v>
      </c>
      <c r="I369" s="4">
        <v>6367.35</v>
      </c>
      <c r="J369" s="4">
        <v>6367.35</v>
      </c>
    </row>
    <row r="370" spans="1:10">
      <c r="A370" s="3" t="s">
        <v>93</v>
      </c>
      <c r="B370" s="3" t="s">
        <v>11</v>
      </c>
      <c r="C370" s="3" t="s">
        <v>37</v>
      </c>
      <c r="D370" s="3">
        <v>1.5</v>
      </c>
      <c r="E370" s="3" t="s">
        <v>40</v>
      </c>
      <c r="F370" s="4">
        <v>6536.76</v>
      </c>
      <c r="G370" s="4">
        <v>0</v>
      </c>
      <c r="H370" s="4">
        <v>0</v>
      </c>
      <c r="I370" s="4">
        <v>6535.72</v>
      </c>
      <c r="J370" s="4">
        <v>6535.72</v>
      </c>
    </row>
    <row r="371" spans="1:10">
      <c r="A371" s="3" t="s">
        <v>93</v>
      </c>
      <c r="B371" s="3" t="s">
        <v>11</v>
      </c>
      <c r="C371" s="3" t="s">
        <v>37</v>
      </c>
      <c r="D371" s="3">
        <v>1.5</v>
      </c>
      <c r="E371" s="3" t="s">
        <v>47</v>
      </c>
      <c r="F371" s="4">
        <v>6536.76</v>
      </c>
      <c r="G371" s="4">
        <v>0</v>
      </c>
      <c r="H371" s="4">
        <v>0</v>
      </c>
      <c r="I371" s="4">
        <v>6535.72</v>
      </c>
      <c r="J371" s="4">
        <v>6535.72</v>
      </c>
    </row>
    <row r="372" spans="1:10">
      <c r="A372" s="3" t="s">
        <v>93</v>
      </c>
      <c r="B372" s="3" t="s">
        <v>11</v>
      </c>
      <c r="C372" s="3" t="s">
        <v>37</v>
      </c>
      <c r="D372" s="3">
        <v>1.5</v>
      </c>
      <c r="E372" s="3" t="s">
        <v>48</v>
      </c>
      <c r="F372" s="4">
        <v>19610.28</v>
      </c>
      <c r="G372" s="4">
        <v>0</v>
      </c>
      <c r="H372" s="4">
        <v>0</v>
      </c>
      <c r="I372" s="4">
        <v>19607.16</v>
      </c>
      <c r="J372" s="4">
        <v>19607.16</v>
      </c>
    </row>
    <row r="373" spans="1:10">
      <c r="A373" s="3" t="s">
        <v>93</v>
      </c>
      <c r="B373" s="3" t="s">
        <v>11</v>
      </c>
      <c r="C373" s="3" t="s">
        <v>49</v>
      </c>
      <c r="D373" s="3">
        <v>1.5</v>
      </c>
      <c r="E373" s="3" t="s">
        <v>50</v>
      </c>
      <c r="F373" s="4">
        <v>26147.040000000001</v>
      </c>
      <c r="G373" s="4">
        <v>0</v>
      </c>
      <c r="H373" s="4">
        <v>-752.68</v>
      </c>
      <c r="I373" s="4">
        <v>25392.880000000001</v>
      </c>
      <c r="J373" s="4">
        <v>25392.880000000001</v>
      </c>
    </row>
    <row r="374" spans="1:10">
      <c r="A374" s="3" t="s">
        <v>93</v>
      </c>
      <c r="B374" s="3" t="s">
        <v>11</v>
      </c>
      <c r="C374" s="3" t="s">
        <v>51</v>
      </c>
      <c r="D374" s="3">
        <v>1.5</v>
      </c>
      <c r="E374" s="3" t="s">
        <v>52</v>
      </c>
      <c r="F374" s="4">
        <v>71904.36</v>
      </c>
      <c r="G374" s="4">
        <v>0</v>
      </c>
      <c r="H374" s="4">
        <v>-5176.13</v>
      </c>
      <c r="I374" s="4">
        <v>63586.400000000001</v>
      </c>
      <c r="J374" s="4">
        <v>63586.400000000001</v>
      </c>
    </row>
    <row r="375" spans="1:10">
      <c r="A375" s="3" t="s">
        <v>93</v>
      </c>
      <c r="B375" s="3" t="s">
        <v>11</v>
      </c>
      <c r="C375" s="3" t="s">
        <v>51</v>
      </c>
      <c r="D375" s="3">
        <v>1.5</v>
      </c>
      <c r="E375" s="3" t="s">
        <v>53</v>
      </c>
      <c r="F375" s="4">
        <v>78441.119999999995</v>
      </c>
      <c r="G375" s="4">
        <v>250</v>
      </c>
      <c r="H375" s="4">
        <v>-18123.38</v>
      </c>
      <c r="I375" s="4">
        <v>50483.85</v>
      </c>
      <c r="J375" s="4">
        <v>50483.85</v>
      </c>
    </row>
    <row r="376" spans="1:10">
      <c r="A376" s="3" t="s">
        <v>93</v>
      </c>
      <c r="B376" s="3" t="s">
        <v>11</v>
      </c>
      <c r="C376" s="3" t="s">
        <v>54</v>
      </c>
      <c r="D376" s="3">
        <v>1.5</v>
      </c>
      <c r="E376" s="3" t="s">
        <v>55</v>
      </c>
      <c r="F376" s="4">
        <v>65367.6</v>
      </c>
      <c r="G376" s="4">
        <v>0</v>
      </c>
      <c r="H376" s="4">
        <v>-3541.14</v>
      </c>
      <c r="I376" s="4">
        <v>61572.76</v>
      </c>
      <c r="J376" s="4">
        <v>61572.76</v>
      </c>
    </row>
    <row r="377" spans="1:10">
      <c r="A377" s="3" t="s">
        <v>93</v>
      </c>
      <c r="B377" s="3" t="s">
        <v>11</v>
      </c>
      <c r="C377" s="3" t="s">
        <v>56</v>
      </c>
      <c r="D377" s="3">
        <v>1.5</v>
      </c>
      <c r="E377" s="3" t="s">
        <v>57</v>
      </c>
      <c r="F377" s="4">
        <v>13073.52</v>
      </c>
      <c r="G377" s="4">
        <v>0</v>
      </c>
      <c r="H377" s="4">
        <v>0</v>
      </c>
      <c r="I377" s="4">
        <v>13071.44</v>
      </c>
      <c r="J377" s="4">
        <v>13071.44</v>
      </c>
    </row>
    <row r="378" spans="1:10">
      <c r="A378" s="3" t="s">
        <v>93</v>
      </c>
      <c r="B378" s="3" t="s">
        <v>11</v>
      </c>
      <c r="C378" s="3" t="s">
        <v>58</v>
      </c>
      <c r="D378" s="3">
        <v>1.5</v>
      </c>
      <c r="E378" s="3" t="s">
        <v>59</v>
      </c>
      <c r="F378" s="4">
        <v>19610.28</v>
      </c>
      <c r="G378" s="4">
        <v>0</v>
      </c>
      <c r="H378" s="4">
        <v>0</v>
      </c>
      <c r="I378" s="4">
        <v>19607.16</v>
      </c>
      <c r="J378" s="4">
        <v>19607.16</v>
      </c>
    </row>
    <row r="379" spans="1:10">
      <c r="A379" s="3" t="s">
        <v>93</v>
      </c>
      <c r="B379" s="3" t="s">
        <v>11</v>
      </c>
      <c r="C379" s="3" t="s">
        <v>58</v>
      </c>
      <c r="D379" s="3">
        <v>1.5</v>
      </c>
      <c r="E379" s="3" t="s">
        <v>60</v>
      </c>
      <c r="F379" s="4">
        <v>26147.040000000001</v>
      </c>
      <c r="G379" s="4">
        <v>0</v>
      </c>
      <c r="H379" s="4">
        <v>-3752.68</v>
      </c>
      <c r="I379" s="4">
        <v>20023.95</v>
      </c>
      <c r="J379" s="4">
        <v>20023.95</v>
      </c>
    </row>
    <row r="380" spans="1:10">
      <c r="A380" s="3" t="s">
        <v>93</v>
      </c>
      <c r="B380" s="3" t="s">
        <v>11</v>
      </c>
      <c r="C380" s="3" t="s">
        <v>58</v>
      </c>
      <c r="D380" s="3">
        <v>1.5</v>
      </c>
      <c r="E380" s="3" t="s">
        <v>61</v>
      </c>
      <c r="F380" s="4">
        <v>13073.52</v>
      </c>
      <c r="G380" s="4">
        <v>0</v>
      </c>
      <c r="H380" s="4">
        <v>0</v>
      </c>
      <c r="I380" s="4">
        <v>13071.44</v>
      </c>
      <c r="J380" s="4">
        <v>13071.44</v>
      </c>
    </row>
    <row r="381" spans="1:10">
      <c r="A381" s="3" t="s">
        <v>93</v>
      </c>
      <c r="B381" s="3" t="s">
        <v>11</v>
      </c>
      <c r="C381" s="3" t="s">
        <v>62</v>
      </c>
      <c r="D381" s="3">
        <v>1.5</v>
      </c>
      <c r="E381" s="3" t="s">
        <v>64</v>
      </c>
      <c r="F381" s="4">
        <v>32683.8</v>
      </c>
      <c r="G381" s="4">
        <v>0</v>
      </c>
      <c r="H381" s="4">
        <v>-1250.8</v>
      </c>
      <c r="I381" s="4">
        <v>29701.56</v>
      </c>
      <c r="J381" s="4">
        <v>29701.56</v>
      </c>
    </row>
    <row r="382" spans="1:10">
      <c r="A382" s="3" t="s">
        <v>93</v>
      </c>
      <c r="B382" s="3" t="s">
        <v>11</v>
      </c>
      <c r="C382" s="3" t="s">
        <v>62</v>
      </c>
      <c r="D382" s="3">
        <v>1.5</v>
      </c>
      <c r="E382" s="3" t="s">
        <v>63</v>
      </c>
      <c r="F382" s="4">
        <v>6536.76</v>
      </c>
      <c r="G382" s="4">
        <v>0</v>
      </c>
      <c r="H382" s="4">
        <v>-47.73</v>
      </c>
      <c r="I382" s="4">
        <v>6440.72</v>
      </c>
      <c r="J382" s="4">
        <v>6440.72</v>
      </c>
    </row>
    <row r="383" spans="1:10">
      <c r="A383" s="3" t="s">
        <v>93</v>
      </c>
      <c r="B383" s="3" t="s">
        <v>11</v>
      </c>
      <c r="C383" s="3" t="s">
        <v>65</v>
      </c>
      <c r="D383" s="3">
        <v>1.5</v>
      </c>
      <c r="E383" s="3" t="s">
        <v>66</v>
      </c>
      <c r="F383" s="4">
        <v>39220.559999999998</v>
      </c>
      <c r="G383" s="4">
        <v>0</v>
      </c>
      <c r="H383" s="4">
        <v>-471.17</v>
      </c>
      <c r="I383" s="4">
        <v>38581.660000000003</v>
      </c>
      <c r="J383" s="4">
        <v>38581.660000000003</v>
      </c>
    </row>
    <row r="384" spans="1:10">
      <c r="A384" s="3" t="s">
        <v>93</v>
      </c>
      <c r="B384" s="3" t="s">
        <v>11</v>
      </c>
      <c r="C384" s="3" t="s">
        <v>67</v>
      </c>
      <c r="D384" s="3">
        <v>1.5</v>
      </c>
      <c r="E384" s="3" t="s">
        <v>68</v>
      </c>
      <c r="F384" s="4">
        <v>6536.76</v>
      </c>
      <c r="G384" s="4">
        <v>0</v>
      </c>
      <c r="H384" s="4">
        <v>0</v>
      </c>
      <c r="I384" s="4">
        <v>6535.72</v>
      </c>
      <c r="J384" s="4">
        <v>6535.72</v>
      </c>
    </row>
    <row r="385" spans="1:10">
      <c r="A385" s="3" t="s">
        <v>93</v>
      </c>
      <c r="B385" s="3" t="s">
        <v>11</v>
      </c>
      <c r="C385" s="3" t="s">
        <v>69</v>
      </c>
      <c r="D385" s="3">
        <v>1.5</v>
      </c>
      <c r="E385" s="3" t="s">
        <v>70</v>
      </c>
      <c r="F385" s="4">
        <v>6536.76</v>
      </c>
      <c r="G385" s="4">
        <v>0</v>
      </c>
      <c r="H385" s="4">
        <v>0</v>
      </c>
      <c r="I385" s="4">
        <v>6535.72</v>
      </c>
      <c r="J385" s="4">
        <v>6535.72</v>
      </c>
    </row>
    <row r="386" spans="1:10">
      <c r="A386" s="3" t="s">
        <v>93</v>
      </c>
      <c r="B386" s="3" t="s">
        <v>11</v>
      </c>
      <c r="C386" s="3" t="s">
        <v>71</v>
      </c>
      <c r="D386" s="3">
        <v>1.5</v>
      </c>
      <c r="E386" s="3" t="s">
        <v>72</v>
      </c>
      <c r="F386" s="4">
        <v>58830.84</v>
      </c>
      <c r="G386" s="4">
        <v>0</v>
      </c>
      <c r="H386" s="4">
        <v>-530.59</v>
      </c>
      <c r="I386" s="4">
        <v>57999.42</v>
      </c>
      <c r="J386" s="4">
        <v>57999.42</v>
      </c>
    </row>
    <row r="387" spans="1:10">
      <c r="A387" s="3" t="s">
        <v>93</v>
      </c>
      <c r="B387" s="3" t="s">
        <v>11</v>
      </c>
      <c r="C387" s="3" t="s">
        <v>71</v>
      </c>
      <c r="D387" s="3">
        <v>1.5</v>
      </c>
      <c r="E387" s="3" t="s">
        <v>73</v>
      </c>
      <c r="F387" s="4">
        <v>26147.040000000001</v>
      </c>
      <c r="G387" s="4">
        <v>0</v>
      </c>
      <c r="H387" s="4">
        <v>-4307.84</v>
      </c>
      <c r="I387" s="4">
        <v>19516.29</v>
      </c>
      <c r="J387" s="4">
        <v>19516.29</v>
      </c>
    </row>
    <row r="388" spans="1:10">
      <c r="A388" s="3" t="s">
        <v>93</v>
      </c>
      <c r="B388" s="3" t="s">
        <v>11</v>
      </c>
      <c r="C388" s="3" t="s">
        <v>71</v>
      </c>
      <c r="D388" s="3">
        <v>1.5</v>
      </c>
      <c r="E388" s="3" t="s">
        <v>74</v>
      </c>
      <c r="F388" s="4">
        <v>6536.76</v>
      </c>
      <c r="G388" s="4">
        <v>0</v>
      </c>
      <c r="H388" s="4">
        <v>0</v>
      </c>
      <c r="I388" s="4">
        <v>6535.72</v>
      </c>
      <c r="J388" s="4">
        <v>6535.72</v>
      </c>
    </row>
    <row r="389" spans="1:10">
      <c r="A389" s="3" t="s">
        <v>93</v>
      </c>
      <c r="B389" s="3" t="s">
        <v>11</v>
      </c>
      <c r="C389" s="3" t="s">
        <v>71</v>
      </c>
      <c r="D389" s="3">
        <v>1.5</v>
      </c>
      <c r="E389" s="3" t="s">
        <v>75</v>
      </c>
      <c r="F389" s="4">
        <v>6536.76</v>
      </c>
      <c r="G389" s="4">
        <v>0</v>
      </c>
      <c r="H389" s="4">
        <v>0</v>
      </c>
      <c r="I389" s="4">
        <v>6495.79</v>
      </c>
      <c r="J389" s="4">
        <v>6495.79</v>
      </c>
    </row>
    <row r="390" spans="1:10">
      <c r="A390" s="3" t="s">
        <v>93</v>
      </c>
      <c r="B390" s="3" t="s">
        <v>11</v>
      </c>
      <c r="C390" s="3" t="s">
        <v>76</v>
      </c>
      <c r="D390" s="3">
        <v>1.5</v>
      </c>
      <c r="E390" s="3" t="s">
        <v>77</v>
      </c>
      <c r="F390" s="4">
        <v>70000</v>
      </c>
      <c r="G390" s="4">
        <v>181334</v>
      </c>
      <c r="H390" s="4">
        <v>-14205.16</v>
      </c>
      <c r="I390" s="4">
        <v>73779.42</v>
      </c>
      <c r="J390" s="4">
        <v>73779.42</v>
      </c>
    </row>
    <row r="391" spans="1:10">
      <c r="A391" s="3" t="s">
        <v>93</v>
      </c>
      <c r="B391" s="3" t="s">
        <v>11</v>
      </c>
      <c r="C391" s="3" t="s">
        <v>78</v>
      </c>
      <c r="D391" s="3">
        <v>1.5</v>
      </c>
      <c r="E391" s="3" t="s">
        <v>79</v>
      </c>
      <c r="F391" s="4">
        <v>13073.52</v>
      </c>
      <c r="G391" s="4">
        <v>0</v>
      </c>
      <c r="H391" s="4">
        <v>-965.3</v>
      </c>
      <c r="I391" s="4">
        <v>11438.78</v>
      </c>
      <c r="J391" s="4">
        <v>11438.78</v>
      </c>
    </row>
    <row r="392" spans="1:10">
      <c r="A392" s="3" t="s">
        <v>93</v>
      </c>
      <c r="B392" s="3" t="s">
        <v>11</v>
      </c>
      <c r="C392" s="3" t="s">
        <v>80</v>
      </c>
      <c r="D392" s="3">
        <v>1.5</v>
      </c>
      <c r="E392" s="3" t="s">
        <v>81</v>
      </c>
      <c r="F392" s="4">
        <v>19610.28</v>
      </c>
      <c r="G392" s="4">
        <v>0</v>
      </c>
      <c r="H392" s="4">
        <v>-510.05</v>
      </c>
      <c r="I392" s="4">
        <v>18778.68</v>
      </c>
      <c r="J392" s="4">
        <v>18778.68</v>
      </c>
    </row>
    <row r="393" spans="1:10">
      <c r="A393" s="3" t="s">
        <v>94</v>
      </c>
      <c r="B393" s="3" t="s">
        <v>11</v>
      </c>
      <c r="C393" s="3" t="s">
        <v>76</v>
      </c>
      <c r="D393" s="3">
        <v>1.5</v>
      </c>
      <c r="E393" s="3" t="s">
        <v>77</v>
      </c>
      <c r="F393" s="4">
        <v>1515000</v>
      </c>
      <c r="G393" s="4">
        <v>0</v>
      </c>
      <c r="H393" s="4">
        <v>-1453754.4</v>
      </c>
      <c r="I393" s="4">
        <v>0</v>
      </c>
      <c r="J393" s="4">
        <v>0</v>
      </c>
    </row>
    <row r="394" spans="1:10">
      <c r="A394" s="3" t="s">
        <v>95</v>
      </c>
      <c r="B394" s="3" t="s">
        <v>11</v>
      </c>
      <c r="C394" s="3" t="s">
        <v>29</v>
      </c>
      <c r="D394" s="3">
        <v>2.5</v>
      </c>
      <c r="E394" s="3" t="s">
        <v>31</v>
      </c>
      <c r="F394" s="4">
        <v>350000</v>
      </c>
      <c r="G394" s="4">
        <v>0</v>
      </c>
      <c r="H394" s="4">
        <v>-350000</v>
      </c>
      <c r="I394" s="4">
        <v>0</v>
      </c>
      <c r="J394" s="4">
        <v>0</v>
      </c>
    </row>
    <row r="395" spans="1:10">
      <c r="A395" s="3" t="s">
        <v>96</v>
      </c>
      <c r="B395" s="3" t="s">
        <v>11</v>
      </c>
      <c r="C395" s="3" t="s">
        <v>12</v>
      </c>
      <c r="D395" s="3">
        <v>1.1000000000000001</v>
      </c>
      <c r="E395" s="3" t="s">
        <v>13</v>
      </c>
      <c r="F395" s="4">
        <v>54500</v>
      </c>
      <c r="G395" s="4">
        <v>0</v>
      </c>
      <c r="H395" s="4">
        <v>0</v>
      </c>
      <c r="I395" s="4">
        <v>45883.72</v>
      </c>
      <c r="J395" s="4">
        <v>45883.72</v>
      </c>
    </row>
    <row r="396" spans="1:10">
      <c r="A396" s="3" t="s">
        <v>96</v>
      </c>
      <c r="B396" s="3" t="s">
        <v>11</v>
      </c>
      <c r="C396" s="3" t="s">
        <v>14</v>
      </c>
      <c r="D396" s="3">
        <v>1.1000000000000001</v>
      </c>
      <c r="E396" s="3" t="s">
        <v>15</v>
      </c>
      <c r="F396" s="4">
        <v>40000</v>
      </c>
      <c r="G396" s="4">
        <v>7000</v>
      </c>
      <c r="H396" s="4">
        <v>-7000</v>
      </c>
      <c r="I396" s="4">
        <v>31077.32</v>
      </c>
      <c r="J396" s="4">
        <v>31077.32</v>
      </c>
    </row>
    <row r="397" spans="1:10">
      <c r="A397" s="3" t="s">
        <v>96</v>
      </c>
      <c r="B397" s="3" t="s">
        <v>11</v>
      </c>
      <c r="C397" s="3" t="s">
        <v>17</v>
      </c>
      <c r="D397" s="3">
        <v>1.1000000000000001</v>
      </c>
      <c r="E397" s="3" t="s">
        <v>18</v>
      </c>
      <c r="F397" s="4">
        <v>32000</v>
      </c>
      <c r="G397" s="4">
        <v>50000</v>
      </c>
      <c r="H397" s="4">
        <v>-12615.35</v>
      </c>
      <c r="I397" s="4">
        <v>24673</v>
      </c>
      <c r="J397" s="4">
        <v>18088</v>
      </c>
    </row>
    <row r="398" spans="1:10">
      <c r="A398" s="3" t="s">
        <v>96</v>
      </c>
      <c r="B398" s="3" t="s">
        <v>11</v>
      </c>
      <c r="C398" s="3" t="s">
        <v>19</v>
      </c>
      <c r="D398" s="3">
        <v>1.1000000000000001</v>
      </c>
      <c r="E398" s="3" t="s">
        <v>20</v>
      </c>
      <c r="F398" s="4">
        <v>10500</v>
      </c>
      <c r="G398" s="4">
        <v>15000</v>
      </c>
      <c r="H398" s="4">
        <v>-1108.1199999999999</v>
      </c>
      <c r="I398" s="4">
        <v>9476.9</v>
      </c>
      <c r="J398" s="4">
        <v>9476.9</v>
      </c>
    </row>
    <row r="399" spans="1:10">
      <c r="A399" s="3" t="s">
        <v>96</v>
      </c>
      <c r="B399" s="3" t="s">
        <v>11</v>
      </c>
      <c r="C399" s="3" t="s">
        <v>19</v>
      </c>
      <c r="D399" s="3">
        <v>1.1000000000000001</v>
      </c>
      <c r="E399" s="3" t="s">
        <v>21</v>
      </c>
      <c r="F399" s="4">
        <v>12500</v>
      </c>
      <c r="G399" s="4">
        <v>30000</v>
      </c>
      <c r="H399" s="4">
        <v>0</v>
      </c>
      <c r="I399" s="4">
        <v>21232.84</v>
      </c>
      <c r="J399" s="4">
        <v>20878.189999999999</v>
      </c>
    </row>
    <row r="400" spans="1:10">
      <c r="A400" s="3" t="s">
        <v>96</v>
      </c>
      <c r="B400" s="3" t="s">
        <v>11</v>
      </c>
      <c r="C400" s="3" t="s">
        <v>22</v>
      </c>
      <c r="D400" s="3">
        <v>1.1000000000000001</v>
      </c>
      <c r="E400" s="3" t="s">
        <v>23</v>
      </c>
      <c r="F400" s="4">
        <v>35000</v>
      </c>
      <c r="G400" s="4">
        <v>50000</v>
      </c>
      <c r="H400" s="4">
        <v>0</v>
      </c>
      <c r="I400" s="4">
        <v>62206.31</v>
      </c>
      <c r="J400" s="4">
        <v>61727.31</v>
      </c>
    </row>
    <row r="401" spans="1:10">
      <c r="A401" s="3" t="s">
        <v>96</v>
      </c>
      <c r="B401" s="3" t="s">
        <v>11</v>
      </c>
      <c r="C401" s="3" t="s">
        <v>24</v>
      </c>
      <c r="D401" s="3">
        <v>1.1000000000000001</v>
      </c>
      <c r="E401" s="3" t="s">
        <v>25</v>
      </c>
      <c r="F401" s="4">
        <v>195000</v>
      </c>
      <c r="G401" s="4">
        <v>150000</v>
      </c>
      <c r="H401" s="4">
        <v>-45000</v>
      </c>
      <c r="I401" s="4">
        <v>250371.86</v>
      </c>
      <c r="J401" s="4">
        <v>222303</v>
      </c>
    </row>
    <row r="402" spans="1:10">
      <c r="A402" s="3" t="s">
        <v>96</v>
      </c>
      <c r="B402" s="3" t="s">
        <v>11</v>
      </c>
      <c r="C402" s="3" t="s">
        <v>24</v>
      </c>
      <c r="D402" s="3">
        <v>1.1000000000000001</v>
      </c>
      <c r="E402" s="3" t="s">
        <v>26</v>
      </c>
      <c r="F402" s="4">
        <v>15000</v>
      </c>
      <c r="G402" s="4">
        <v>0</v>
      </c>
      <c r="H402" s="4">
        <v>0</v>
      </c>
      <c r="I402" s="4">
        <v>13661.11</v>
      </c>
      <c r="J402" s="4">
        <v>13661.11</v>
      </c>
    </row>
    <row r="403" spans="1:10">
      <c r="A403" s="3" t="s">
        <v>96</v>
      </c>
      <c r="B403" s="3" t="s">
        <v>11</v>
      </c>
      <c r="C403" s="3" t="s">
        <v>27</v>
      </c>
      <c r="D403" s="3">
        <v>1.1000000000000001</v>
      </c>
      <c r="E403" s="3" t="s">
        <v>28</v>
      </c>
      <c r="F403" s="4">
        <v>15000</v>
      </c>
      <c r="G403" s="4">
        <v>0</v>
      </c>
      <c r="H403" s="4">
        <v>-6933.64</v>
      </c>
      <c r="I403" s="4">
        <v>8066.32</v>
      </c>
      <c r="J403" s="4">
        <v>8066.32</v>
      </c>
    </row>
    <row r="404" spans="1:10">
      <c r="A404" s="3" t="s">
        <v>96</v>
      </c>
      <c r="B404" s="3" t="s">
        <v>11</v>
      </c>
      <c r="C404" s="3" t="s">
        <v>29</v>
      </c>
      <c r="D404" s="3">
        <v>1.1000000000000001</v>
      </c>
      <c r="E404" s="3" t="s">
        <v>30</v>
      </c>
      <c r="F404" s="4">
        <v>10000</v>
      </c>
      <c r="G404" s="4">
        <v>0</v>
      </c>
      <c r="H404" s="4">
        <v>-3914.05</v>
      </c>
      <c r="I404" s="4">
        <v>5138.1499999999996</v>
      </c>
      <c r="J404" s="4">
        <v>5138.1499999999996</v>
      </c>
    </row>
    <row r="405" spans="1:10">
      <c r="A405" s="3" t="s">
        <v>96</v>
      </c>
      <c r="B405" s="3" t="s">
        <v>11</v>
      </c>
      <c r="C405" s="3" t="s">
        <v>29</v>
      </c>
      <c r="D405" s="3">
        <v>1.1000000000000001</v>
      </c>
      <c r="E405" s="3" t="s">
        <v>31</v>
      </c>
      <c r="F405" s="4">
        <v>60000</v>
      </c>
      <c r="G405" s="4">
        <v>43750</v>
      </c>
      <c r="H405" s="4">
        <v>0</v>
      </c>
      <c r="I405" s="4">
        <v>74411.95</v>
      </c>
      <c r="J405" s="4">
        <v>74411.95</v>
      </c>
    </row>
    <row r="406" spans="1:10">
      <c r="A406" s="3" t="s">
        <v>96</v>
      </c>
      <c r="B406" s="3" t="s">
        <v>11</v>
      </c>
      <c r="C406" s="3" t="s">
        <v>29</v>
      </c>
      <c r="D406" s="3">
        <v>2.5</v>
      </c>
      <c r="E406" s="3" t="s">
        <v>31</v>
      </c>
      <c r="F406" s="4">
        <v>0</v>
      </c>
      <c r="G406" s="4">
        <v>100000</v>
      </c>
      <c r="H406" s="4">
        <v>0</v>
      </c>
      <c r="I406" s="4">
        <v>20751.189999999999</v>
      </c>
      <c r="J406" s="4">
        <v>20751.189999999999</v>
      </c>
    </row>
    <row r="407" spans="1:10">
      <c r="A407" s="3" t="s">
        <v>96</v>
      </c>
      <c r="B407" s="3" t="s">
        <v>11</v>
      </c>
      <c r="C407" s="3" t="s">
        <v>32</v>
      </c>
      <c r="D407" s="3">
        <v>1.1000000000000001</v>
      </c>
      <c r="E407" s="3" t="s">
        <v>33</v>
      </c>
      <c r="F407" s="4">
        <v>45000</v>
      </c>
      <c r="G407" s="4">
        <v>0</v>
      </c>
      <c r="H407" s="4">
        <v>-13400.88</v>
      </c>
      <c r="I407" s="4">
        <v>31599.119999999999</v>
      </c>
      <c r="J407" s="4">
        <v>31599.119999999999</v>
      </c>
    </row>
    <row r="408" spans="1:10">
      <c r="A408" s="3" t="s">
        <v>96</v>
      </c>
      <c r="B408" s="3" t="s">
        <v>11</v>
      </c>
      <c r="C408" s="3" t="s">
        <v>34</v>
      </c>
      <c r="D408" s="3">
        <v>1.1000000000000001</v>
      </c>
      <c r="E408" s="3" t="s">
        <v>35</v>
      </c>
      <c r="F408" s="4">
        <v>7500</v>
      </c>
      <c r="G408" s="4">
        <v>0</v>
      </c>
      <c r="H408" s="4">
        <v>0</v>
      </c>
      <c r="I408" s="4">
        <v>5051.03</v>
      </c>
      <c r="J408" s="4">
        <v>5051.03</v>
      </c>
    </row>
    <row r="409" spans="1:10">
      <c r="A409" s="3" t="s">
        <v>96</v>
      </c>
      <c r="B409" s="3" t="s">
        <v>11</v>
      </c>
      <c r="C409" s="3" t="s">
        <v>34</v>
      </c>
      <c r="D409" s="3">
        <v>1.1000000000000001</v>
      </c>
      <c r="E409" s="3" t="s">
        <v>36</v>
      </c>
      <c r="F409" s="4">
        <v>15000</v>
      </c>
      <c r="G409" s="4">
        <v>0</v>
      </c>
      <c r="H409" s="4">
        <v>-13481.08</v>
      </c>
      <c r="I409" s="4">
        <v>1518.92</v>
      </c>
      <c r="J409" s="4">
        <v>1518.92</v>
      </c>
    </row>
    <row r="410" spans="1:10">
      <c r="A410" s="3" t="s">
        <v>96</v>
      </c>
      <c r="B410" s="3" t="s">
        <v>11</v>
      </c>
      <c r="C410" s="3" t="s">
        <v>37</v>
      </c>
      <c r="D410" s="3">
        <v>1.1000000000000001</v>
      </c>
      <c r="E410" s="3" t="s">
        <v>41</v>
      </c>
      <c r="F410" s="4">
        <v>5000</v>
      </c>
      <c r="G410" s="4">
        <v>1000</v>
      </c>
      <c r="H410" s="4">
        <v>-4280</v>
      </c>
      <c r="I410" s="4">
        <v>720</v>
      </c>
      <c r="J410" s="4">
        <v>720</v>
      </c>
    </row>
    <row r="411" spans="1:10">
      <c r="A411" s="3" t="s">
        <v>96</v>
      </c>
      <c r="B411" s="3" t="s">
        <v>11</v>
      </c>
      <c r="C411" s="3" t="s">
        <v>37</v>
      </c>
      <c r="D411" s="3">
        <v>1.1000000000000001</v>
      </c>
      <c r="E411" s="3" t="s">
        <v>42</v>
      </c>
      <c r="F411" s="4">
        <v>15000</v>
      </c>
      <c r="G411" s="4">
        <v>0</v>
      </c>
      <c r="H411" s="4">
        <v>-13797.09</v>
      </c>
      <c r="I411" s="4">
        <v>1202.9100000000001</v>
      </c>
      <c r="J411" s="4">
        <v>1202.9100000000001</v>
      </c>
    </row>
    <row r="412" spans="1:10">
      <c r="A412" s="3" t="s">
        <v>96</v>
      </c>
      <c r="B412" s="3" t="s">
        <v>11</v>
      </c>
      <c r="C412" s="3" t="s">
        <v>37</v>
      </c>
      <c r="D412" s="3">
        <v>1.1000000000000001</v>
      </c>
      <c r="E412" s="3" t="s">
        <v>43</v>
      </c>
      <c r="F412" s="4">
        <v>25000</v>
      </c>
      <c r="G412" s="4">
        <v>10000</v>
      </c>
      <c r="H412" s="4">
        <v>0</v>
      </c>
      <c r="I412" s="4">
        <v>24536.94</v>
      </c>
      <c r="J412" s="4">
        <v>24536.94</v>
      </c>
    </row>
    <row r="413" spans="1:10">
      <c r="A413" s="3" t="s">
        <v>96</v>
      </c>
      <c r="B413" s="3" t="s">
        <v>11</v>
      </c>
      <c r="C413" s="3" t="s">
        <v>37</v>
      </c>
      <c r="D413" s="3">
        <v>1.1000000000000001</v>
      </c>
      <c r="E413" s="3" t="s">
        <v>39</v>
      </c>
      <c r="F413" s="4">
        <v>75000</v>
      </c>
      <c r="G413" s="4">
        <v>40000</v>
      </c>
      <c r="H413" s="4">
        <v>0</v>
      </c>
      <c r="I413" s="4">
        <v>72350.09</v>
      </c>
      <c r="J413" s="4">
        <v>65133.07</v>
      </c>
    </row>
    <row r="414" spans="1:10">
      <c r="A414" s="3" t="s">
        <v>96</v>
      </c>
      <c r="B414" s="3" t="s">
        <v>11</v>
      </c>
      <c r="C414" s="3" t="s">
        <v>37</v>
      </c>
      <c r="D414" s="3">
        <v>1.1000000000000001</v>
      </c>
      <c r="E414" s="3" t="s">
        <v>44</v>
      </c>
      <c r="F414" s="4">
        <v>7000</v>
      </c>
      <c r="G414" s="4">
        <v>0</v>
      </c>
      <c r="H414" s="4">
        <v>-6294.46</v>
      </c>
      <c r="I414" s="4">
        <v>705.54</v>
      </c>
      <c r="J414" s="4">
        <v>705.54</v>
      </c>
    </row>
    <row r="415" spans="1:10">
      <c r="A415" s="3" t="s">
        <v>96</v>
      </c>
      <c r="B415" s="3" t="s">
        <v>11</v>
      </c>
      <c r="C415" s="3" t="s">
        <v>37</v>
      </c>
      <c r="D415" s="3">
        <v>1.1000000000000001</v>
      </c>
      <c r="E415" s="3" t="s">
        <v>45</v>
      </c>
      <c r="F415" s="4">
        <v>5000</v>
      </c>
      <c r="G415" s="4">
        <v>0</v>
      </c>
      <c r="H415" s="4">
        <v>0</v>
      </c>
      <c r="I415" s="4">
        <v>4942.7</v>
      </c>
      <c r="J415" s="4">
        <v>4942.7</v>
      </c>
    </row>
    <row r="416" spans="1:10">
      <c r="A416" s="3" t="s">
        <v>96</v>
      </c>
      <c r="B416" s="3" t="s">
        <v>11</v>
      </c>
      <c r="C416" s="3" t="s">
        <v>37</v>
      </c>
      <c r="D416" s="3">
        <v>1.1000000000000001</v>
      </c>
      <c r="E416" s="3" t="s">
        <v>46</v>
      </c>
      <c r="F416" s="4">
        <v>5000</v>
      </c>
      <c r="G416" s="4">
        <v>0</v>
      </c>
      <c r="H416" s="4">
        <v>0</v>
      </c>
      <c r="I416" s="4">
        <v>2678.33</v>
      </c>
      <c r="J416" s="4">
        <v>2678.33</v>
      </c>
    </row>
    <row r="417" spans="1:10">
      <c r="A417" s="3" t="s">
        <v>96</v>
      </c>
      <c r="B417" s="3" t="s">
        <v>11</v>
      </c>
      <c r="C417" s="3" t="s">
        <v>37</v>
      </c>
      <c r="D417" s="3">
        <v>1.1000000000000001</v>
      </c>
      <c r="E417" s="3" t="s">
        <v>40</v>
      </c>
      <c r="F417" s="4">
        <v>15000</v>
      </c>
      <c r="G417" s="4">
        <v>0</v>
      </c>
      <c r="H417" s="4">
        <v>0</v>
      </c>
      <c r="I417" s="4">
        <v>4490.1899999999996</v>
      </c>
      <c r="J417" s="4">
        <v>4490.1899999999996</v>
      </c>
    </row>
    <row r="418" spans="1:10">
      <c r="A418" s="3" t="s">
        <v>96</v>
      </c>
      <c r="B418" s="3" t="s">
        <v>11</v>
      </c>
      <c r="C418" s="3" t="s">
        <v>37</v>
      </c>
      <c r="D418" s="3">
        <v>1.1000000000000001</v>
      </c>
      <c r="E418" s="3" t="s">
        <v>47</v>
      </c>
      <c r="F418" s="4">
        <v>12500</v>
      </c>
      <c r="G418" s="4">
        <v>0</v>
      </c>
      <c r="H418" s="4">
        <v>0</v>
      </c>
      <c r="I418" s="4">
        <v>10250.42</v>
      </c>
      <c r="J418" s="4">
        <v>9885.02</v>
      </c>
    </row>
    <row r="419" spans="1:10">
      <c r="A419" s="3" t="s">
        <v>96</v>
      </c>
      <c r="B419" s="3" t="s">
        <v>11</v>
      </c>
      <c r="C419" s="3" t="s">
        <v>37</v>
      </c>
      <c r="D419" s="3">
        <v>1.1000000000000001</v>
      </c>
      <c r="E419" s="3" t="s">
        <v>48</v>
      </c>
      <c r="F419" s="4">
        <v>50000</v>
      </c>
      <c r="G419" s="4">
        <v>0</v>
      </c>
      <c r="H419" s="4">
        <v>0</v>
      </c>
      <c r="I419" s="4">
        <v>7405.72</v>
      </c>
      <c r="J419" s="4">
        <v>7140.72</v>
      </c>
    </row>
    <row r="420" spans="1:10">
      <c r="A420" s="3" t="s">
        <v>96</v>
      </c>
      <c r="B420" s="3" t="s">
        <v>11</v>
      </c>
      <c r="C420" s="3" t="s">
        <v>49</v>
      </c>
      <c r="D420" s="3">
        <v>1.1000000000000001</v>
      </c>
      <c r="E420" s="3" t="s">
        <v>50</v>
      </c>
      <c r="F420" s="4">
        <v>25000</v>
      </c>
      <c r="G420" s="4">
        <v>0</v>
      </c>
      <c r="H420" s="4">
        <v>-21406.71</v>
      </c>
      <c r="I420" s="4">
        <v>3593.29</v>
      </c>
      <c r="J420" s="4">
        <v>3593.29</v>
      </c>
    </row>
    <row r="421" spans="1:10">
      <c r="A421" s="3" t="s">
        <v>96</v>
      </c>
      <c r="B421" s="3" t="s">
        <v>11</v>
      </c>
      <c r="C421" s="3" t="s">
        <v>51</v>
      </c>
      <c r="D421" s="3">
        <v>1.1000000000000001</v>
      </c>
      <c r="E421" s="3" t="s">
        <v>52</v>
      </c>
      <c r="F421" s="4">
        <v>75000</v>
      </c>
      <c r="G421" s="4">
        <v>0</v>
      </c>
      <c r="H421" s="4">
        <v>0</v>
      </c>
      <c r="I421" s="4">
        <v>23382.48</v>
      </c>
      <c r="J421" s="4">
        <v>23382.48</v>
      </c>
    </row>
    <row r="422" spans="1:10">
      <c r="A422" s="3" t="s">
        <v>96</v>
      </c>
      <c r="B422" s="3" t="s">
        <v>11</v>
      </c>
      <c r="C422" s="3" t="s">
        <v>51</v>
      </c>
      <c r="D422" s="3">
        <v>1.1000000000000001</v>
      </c>
      <c r="E422" s="3" t="s">
        <v>53</v>
      </c>
      <c r="F422" s="4">
        <v>17800</v>
      </c>
      <c r="G422" s="4">
        <v>13000</v>
      </c>
      <c r="H422" s="4">
        <v>-13027.79</v>
      </c>
      <c r="I422" s="4">
        <v>17772.21</v>
      </c>
      <c r="J422" s="4">
        <v>17772.21</v>
      </c>
    </row>
    <row r="423" spans="1:10">
      <c r="A423" s="3" t="s">
        <v>96</v>
      </c>
      <c r="B423" s="3" t="s">
        <v>11</v>
      </c>
      <c r="C423" s="3" t="s">
        <v>54</v>
      </c>
      <c r="D423" s="3">
        <v>1.1000000000000001</v>
      </c>
      <c r="E423" s="3" t="s">
        <v>55</v>
      </c>
      <c r="F423" s="4">
        <v>50000</v>
      </c>
      <c r="G423" s="4">
        <v>0</v>
      </c>
      <c r="H423" s="4">
        <v>-6950.37</v>
      </c>
      <c r="I423" s="4">
        <v>42709.43</v>
      </c>
      <c r="J423" s="4">
        <v>42709.43</v>
      </c>
    </row>
    <row r="424" spans="1:10">
      <c r="A424" s="3" t="s">
        <v>96</v>
      </c>
      <c r="B424" s="3" t="s">
        <v>11</v>
      </c>
      <c r="C424" s="3" t="s">
        <v>56</v>
      </c>
      <c r="D424" s="3">
        <v>1.1000000000000001</v>
      </c>
      <c r="E424" s="3" t="s">
        <v>57</v>
      </c>
      <c r="F424" s="4">
        <v>18000</v>
      </c>
      <c r="G424" s="4">
        <v>0</v>
      </c>
      <c r="H424" s="4">
        <v>0</v>
      </c>
      <c r="I424" s="4">
        <v>8022.45</v>
      </c>
      <c r="J424" s="4">
        <v>7003.5</v>
      </c>
    </row>
    <row r="425" spans="1:10">
      <c r="A425" s="3" t="s">
        <v>96</v>
      </c>
      <c r="B425" s="3" t="s">
        <v>11</v>
      </c>
      <c r="C425" s="3" t="s">
        <v>58</v>
      </c>
      <c r="D425" s="3">
        <v>1.1000000000000001</v>
      </c>
      <c r="E425" s="3" t="s">
        <v>59</v>
      </c>
      <c r="F425" s="4">
        <v>12000</v>
      </c>
      <c r="G425" s="4">
        <v>0</v>
      </c>
      <c r="H425" s="4">
        <v>0</v>
      </c>
      <c r="I425" s="4">
        <v>6509.51</v>
      </c>
      <c r="J425" s="4">
        <v>6509.51</v>
      </c>
    </row>
    <row r="426" spans="1:10">
      <c r="A426" s="3" t="s">
        <v>96</v>
      </c>
      <c r="B426" s="3" t="s">
        <v>11</v>
      </c>
      <c r="C426" s="3" t="s">
        <v>58</v>
      </c>
      <c r="D426" s="3">
        <v>1.1000000000000001</v>
      </c>
      <c r="E426" s="3" t="s">
        <v>60</v>
      </c>
      <c r="F426" s="4">
        <v>15000</v>
      </c>
      <c r="G426" s="4">
        <v>25000</v>
      </c>
      <c r="H426" s="4">
        <v>-8788.33</v>
      </c>
      <c r="I426" s="4">
        <v>6211.67</v>
      </c>
      <c r="J426" s="4">
        <v>6211.67</v>
      </c>
    </row>
    <row r="427" spans="1:10">
      <c r="A427" s="3" t="s">
        <v>96</v>
      </c>
      <c r="B427" s="3" t="s">
        <v>11</v>
      </c>
      <c r="C427" s="3" t="s">
        <v>58</v>
      </c>
      <c r="D427" s="3">
        <v>1.1000000000000001</v>
      </c>
      <c r="E427" s="3" t="s">
        <v>61</v>
      </c>
      <c r="F427" s="4">
        <v>5000</v>
      </c>
      <c r="G427" s="4">
        <v>0</v>
      </c>
      <c r="H427" s="4">
        <v>0</v>
      </c>
      <c r="I427" s="4">
        <v>4145.0200000000004</v>
      </c>
      <c r="J427" s="4">
        <v>4145.0200000000004</v>
      </c>
    </row>
    <row r="428" spans="1:10">
      <c r="A428" s="3" t="s">
        <v>96</v>
      </c>
      <c r="B428" s="3" t="s">
        <v>11</v>
      </c>
      <c r="C428" s="3" t="s">
        <v>62</v>
      </c>
      <c r="D428" s="3">
        <v>1.1000000000000001</v>
      </c>
      <c r="E428" s="3" t="s">
        <v>64</v>
      </c>
      <c r="F428" s="4">
        <v>6500</v>
      </c>
      <c r="G428" s="4">
        <v>30000</v>
      </c>
      <c r="H428" s="4">
        <v>-30546.43</v>
      </c>
      <c r="I428" s="4">
        <v>5953.57</v>
      </c>
      <c r="J428" s="4">
        <v>5953.57</v>
      </c>
    </row>
    <row r="429" spans="1:10">
      <c r="A429" s="3" t="s">
        <v>96</v>
      </c>
      <c r="B429" s="3" t="s">
        <v>11</v>
      </c>
      <c r="C429" s="3" t="s">
        <v>62</v>
      </c>
      <c r="D429" s="3">
        <v>1.1000000000000001</v>
      </c>
      <c r="E429" s="3" t="s">
        <v>63</v>
      </c>
      <c r="F429" s="4">
        <v>9900</v>
      </c>
      <c r="G429" s="4">
        <v>0</v>
      </c>
      <c r="H429" s="4">
        <v>-7000</v>
      </c>
      <c r="I429" s="4">
        <v>1091.8</v>
      </c>
      <c r="J429" s="4">
        <v>1091.8</v>
      </c>
    </row>
    <row r="430" spans="1:10">
      <c r="A430" s="3" t="s">
        <v>96</v>
      </c>
      <c r="B430" s="3" t="s">
        <v>11</v>
      </c>
      <c r="C430" s="3" t="s">
        <v>65</v>
      </c>
      <c r="D430" s="3">
        <v>1.1000000000000001</v>
      </c>
      <c r="E430" s="3" t="s">
        <v>66</v>
      </c>
      <c r="F430" s="4">
        <v>25000</v>
      </c>
      <c r="G430" s="4">
        <v>0</v>
      </c>
      <c r="H430" s="4">
        <v>0</v>
      </c>
      <c r="I430" s="4">
        <v>24832.34</v>
      </c>
      <c r="J430" s="4">
        <v>24832.34</v>
      </c>
    </row>
    <row r="431" spans="1:10">
      <c r="A431" s="3" t="s">
        <v>96</v>
      </c>
      <c r="B431" s="3" t="s">
        <v>11</v>
      </c>
      <c r="C431" s="3" t="s">
        <v>65</v>
      </c>
      <c r="D431" s="3">
        <v>1.5</v>
      </c>
      <c r="E431" s="3" t="s">
        <v>66</v>
      </c>
      <c r="F431" s="4">
        <v>0</v>
      </c>
      <c r="G431" s="4">
        <v>30000</v>
      </c>
      <c r="H431" s="4">
        <v>0</v>
      </c>
      <c r="I431" s="4">
        <v>15961.43</v>
      </c>
      <c r="J431" s="4">
        <v>15961.43</v>
      </c>
    </row>
    <row r="432" spans="1:10">
      <c r="A432" s="3" t="s">
        <v>96</v>
      </c>
      <c r="B432" s="3" t="s">
        <v>11</v>
      </c>
      <c r="C432" s="3" t="s">
        <v>67</v>
      </c>
      <c r="D432" s="3">
        <v>1.1000000000000001</v>
      </c>
      <c r="E432" s="3" t="s">
        <v>68</v>
      </c>
      <c r="F432" s="4">
        <v>7500</v>
      </c>
      <c r="G432" s="4">
        <v>0</v>
      </c>
      <c r="H432" s="4">
        <v>0</v>
      </c>
      <c r="I432" s="4">
        <v>7234.82</v>
      </c>
      <c r="J432" s="4">
        <v>7234.82</v>
      </c>
    </row>
    <row r="433" spans="1:10">
      <c r="A433" s="3" t="s">
        <v>96</v>
      </c>
      <c r="B433" s="3" t="s">
        <v>11</v>
      </c>
      <c r="C433" s="3" t="s">
        <v>69</v>
      </c>
      <c r="D433" s="3">
        <v>1.1000000000000001</v>
      </c>
      <c r="E433" s="3" t="s">
        <v>70</v>
      </c>
      <c r="F433" s="4">
        <v>11000</v>
      </c>
      <c r="G433" s="4">
        <v>0</v>
      </c>
      <c r="H433" s="4">
        <v>0</v>
      </c>
      <c r="I433" s="4">
        <v>9639.14</v>
      </c>
      <c r="J433" s="4">
        <v>9639.14</v>
      </c>
    </row>
    <row r="434" spans="1:10">
      <c r="A434" s="3" t="s">
        <v>96</v>
      </c>
      <c r="B434" s="3" t="s">
        <v>11</v>
      </c>
      <c r="C434" s="3" t="s">
        <v>71</v>
      </c>
      <c r="D434" s="3">
        <v>1.1000000000000001</v>
      </c>
      <c r="E434" s="3" t="s">
        <v>72</v>
      </c>
      <c r="F434" s="4">
        <v>35000</v>
      </c>
      <c r="G434" s="4">
        <v>7520</v>
      </c>
      <c r="H434" s="4">
        <v>-16820.57</v>
      </c>
      <c r="I434" s="4">
        <v>25699.43</v>
      </c>
      <c r="J434" s="4">
        <v>25699.43</v>
      </c>
    </row>
    <row r="435" spans="1:10">
      <c r="A435" s="3" t="s">
        <v>96</v>
      </c>
      <c r="B435" s="3" t="s">
        <v>11</v>
      </c>
      <c r="C435" s="3" t="s">
        <v>71</v>
      </c>
      <c r="D435" s="3">
        <v>1.1000000000000001</v>
      </c>
      <c r="E435" s="3" t="s">
        <v>73</v>
      </c>
      <c r="F435" s="4">
        <v>55000</v>
      </c>
      <c r="G435" s="4">
        <v>203173.34</v>
      </c>
      <c r="H435" s="4">
        <v>0</v>
      </c>
      <c r="I435" s="4">
        <v>108300.6</v>
      </c>
      <c r="J435" s="4">
        <v>104688.95</v>
      </c>
    </row>
    <row r="436" spans="1:10">
      <c r="A436" s="3" t="s">
        <v>96</v>
      </c>
      <c r="B436" s="3" t="s">
        <v>11</v>
      </c>
      <c r="C436" s="3" t="s">
        <v>71</v>
      </c>
      <c r="D436" s="3">
        <v>1.1000000000000001</v>
      </c>
      <c r="E436" s="3" t="s">
        <v>74</v>
      </c>
      <c r="F436" s="4">
        <v>5000</v>
      </c>
      <c r="G436" s="4">
        <v>0</v>
      </c>
      <c r="H436" s="4">
        <v>-1925.49</v>
      </c>
      <c r="I436" s="4">
        <v>3074.51</v>
      </c>
      <c r="J436" s="4">
        <v>3074.51</v>
      </c>
    </row>
    <row r="437" spans="1:10">
      <c r="A437" s="3" t="s">
        <v>96</v>
      </c>
      <c r="B437" s="3" t="s">
        <v>11</v>
      </c>
      <c r="C437" s="3" t="s">
        <v>71</v>
      </c>
      <c r="D437" s="3">
        <v>1.1000000000000001</v>
      </c>
      <c r="E437" s="3" t="s">
        <v>75</v>
      </c>
      <c r="F437" s="4">
        <v>7500</v>
      </c>
      <c r="G437" s="4">
        <v>0</v>
      </c>
      <c r="H437" s="4">
        <v>-6767.32</v>
      </c>
      <c r="I437" s="4">
        <v>732.68</v>
      </c>
      <c r="J437" s="4">
        <v>732.68</v>
      </c>
    </row>
    <row r="438" spans="1:10">
      <c r="A438" s="3" t="s">
        <v>96</v>
      </c>
      <c r="B438" s="3" t="s">
        <v>11</v>
      </c>
      <c r="C438" s="3" t="s">
        <v>76</v>
      </c>
      <c r="D438" s="3">
        <v>1.1000000000000001</v>
      </c>
      <c r="E438" s="3" t="s">
        <v>77</v>
      </c>
      <c r="F438" s="4">
        <v>55000</v>
      </c>
      <c r="G438" s="4">
        <v>0</v>
      </c>
      <c r="H438" s="4">
        <v>0</v>
      </c>
      <c r="I438" s="4">
        <v>18337.18</v>
      </c>
      <c r="J438" s="4">
        <v>17039.240000000002</v>
      </c>
    </row>
    <row r="439" spans="1:10">
      <c r="A439" s="3" t="s">
        <v>96</v>
      </c>
      <c r="B439" s="3" t="s">
        <v>11</v>
      </c>
      <c r="C439" s="3" t="s">
        <v>78</v>
      </c>
      <c r="D439" s="3">
        <v>1.1000000000000001</v>
      </c>
      <c r="E439" s="3" t="s">
        <v>79</v>
      </c>
      <c r="F439" s="4">
        <v>25000</v>
      </c>
      <c r="G439" s="4">
        <v>15000</v>
      </c>
      <c r="H439" s="4">
        <v>-21115.66</v>
      </c>
      <c r="I439" s="4">
        <v>5089.2700000000004</v>
      </c>
      <c r="J439" s="4">
        <v>5089.2700000000004</v>
      </c>
    </row>
    <row r="440" spans="1:10">
      <c r="A440" s="3" t="s">
        <v>96</v>
      </c>
      <c r="B440" s="3" t="s">
        <v>11</v>
      </c>
      <c r="C440" s="3" t="s">
        <v>80</v>
      </c>
      <c r="D440" s="3">
        <v>1.1000000000000001</v>
      </c>
      <c r="E440" s="3" t="s">
        <v>81</v>
      </c>
      <c r="F440" s="4">
        <v>15000</v>
      </c>
      <c r="G440" s="4">
        <v>0</v>
      </c>
      <c r="H440" s="4">
        <v>0</v>
      </c>
      <c r="I440" s="4">
        <v>4357.2700000000004</v>
      </c>
      <c r="J440" s="4">
        <v>4357.2700000000004</v>
      </c>
    </row>
    <row r="441" spans="1:10">
      <c r="A441" s="3" t="s">
        <v>97</v>
      </c>
      <c r="B441" s="3" t="s">
        <v>11</v>
      </c>
      <c r="C441" s="3" t="s">
        <v>19</v>
      </c>
      <c r="D441" s="3">
        <v>1.1000000000000001</v>
      </c>
      <c r="E441" s="3" t="s">
        <v>20</v>
      </c>
      <c r="F441" s="4">
        <v>2000</v>
      </c>
      <c r="G441" s="4">
        <v>0</v>
      </c>
      <c r="H441" s="4">
        <v>0</v>
      </c>
      <c r="I441" s="4">
        <v>0</v>
      </c>
      <c r="J441" s="4">
        <v>0</v>
      </c>
    </row>
    <row r="442" spans="1:10">
      <c r="A442" s="3" t="s">
        <v>97</v>
      </c>
      <c r="B442" s="3" t="s">
        <v>11</v>
      </c>
      <c r="C442" s="3" t="s">
        <v>19</v>
      </c>
      <c r="D442" s="3">
        <v>1.1000000000000001</v>
      </c>
      <c r="E442" s="3" t="s">
        <v>21</v>
      </c>
      <c r="F442" s="4">
        <v>12500</v>
      </c>
      <c r="G442" s="4">
        <v>0</v>
      </c>
      <c r="H442" s="4">
        <v>0</v>
      </c>
      <c r="I442" s="4">
        <v>0</v>
      </c>
      <c r="J442" s="4">
        <v>0</v>
      </c>
    </row>
    <row r="443" spans="1:10">
      <c r="A443" s="3" t="s">
        <v>97</v>
      </c>
      <c r="B443" s="3" t="s">
        <v>11</v>
      </c>
      <c r="C443" s="3" t="s">
        <v>22</v>
      </c>
      <c r="D443" s="3">
        <v>1.1000000000000001</v>
      </c>
      <c r="E443" s="3" t="s">
        <v>23</v>
      </c>
      <c r="F443" s="4">
        <v>10000</v>
      </c>
      <c r="G443" s="4">
        <v>0</v>
      </c>
      <c r="H443" s="4">
        <v>0</v>
      </c>
      <c r="I443" s="4">
        <v>4268.8</v>
      </c>
      <c r="J443" s="4">
        <v>4268.8</v>
      </c>
    </row>
    <row r="444" spans="1:10">
      <c r="A444" s="3" t="s">
        <v>97</v>
      </c>
      <c r="B444" s="3" t="s">
        <v>11</v>
      </c>
      <c r="C444" s="3" t="s">
        <v>24</v>
      </c>
      <c r="D444" s="3">
        <v>1.1000000000000001</v>
      </c>
      <c r="E444" s="3" t="s">
        <v>25</v>
      </c>
      <c r="F444" s="4">
        <v>45000</v>
      </c>
      <c r="G444" s="4">
        <v>0</v>
      </c>
      <c r="H444" s="4">
        <v>-45000</v>
      </c>
      <c r="I444" s="4">
        <v>0</v>
      </c>
      <c r="J444" s="4">
        <v>0</v>
      </c>
    </row>
    <row r="445" spans="1:10">
      <c r="A445" s="3" t="s">
        <v>97</v>
      </c>
      <c r="B445" s="3" t="s">
        <v>11</v>
      </c>
      <c r="C445" s="3" t="s">
        <v>24</v>
      </c>
      <c r="D445" s="3">
        <v>1.1000000000000001</v>
      </c>
      <c r="E445" s="3" t="s">
        <v>26</v>
      </c>
      <c r="F445" s="4">
        <v>10000</v>
      </c>
      <c r="G445" s="4">
        <v>0</v>
      </c>
      <c r="H445" s="4">
        <v>0</v>
      </c>
      <c r="I445" s="4">
        <v>0</v>
      </c>
      <c r="J445" s="4">
        <v>0</v>
      </c>
    </row>
    <row r="446" spans="1:10">
      <c r="A446" s="3" t="s">
        <v>97</v>
      </c>
      <c r="B446" s="3" t="s">
        <v>11</v>
      </c>
      <c r="C446" s="3" t="s">
        <v>27</v>
      </c>
      <c r="D446" s="3">
        <v>1.1000000000000001</v>
      </c>
      <c r="E446" s="3" t="s">
        <v>28</v>
      </c>
      <c r="F446" s="4">
        <v>7000</v>
      </c>
      <c r="G446" s="4">
        <v>0</v>
      </c>
      <c r="H446" s="4">
        <v>0</v>
      </c>
      <c r="I446" s="4">
        <v>0</v>
      </c>
      <c r="J446" s="4">
        <v>0</v>
      </c>
    </row>
    <row r="447" spans="1:10">
      <c r="A447" s="3" t="s">
        <v>97</v>
      </c>
      <c r="B447" s="3" t="s">
        <v>11</v>
      </c>
      <c r="C447" s="3" t="s">
        <v>29</v>
      </c>
      <c r="D447" s="3">
        <v>1.1000000000000001</v>
      </c>
      <c r="E447" s="3" t="s">
        <v>31</v>
      </c>
      <c r="F447" s="4">
        <v>20000</v>
      </c>
      <c r="G447" s="4">
        <v>0</v>
      </c>
      <c r="H447" s="4">
        <v>0</v>
      </c>
      <c r="I447" s="4">
        <v>1508</v>
      </c>
      <c r="J447" s="4">
        <v>1508</v>
      </c>
    </row>
    <row r="448" spans="1:10">
      <c r="A448" s="3" t="s">
        <v>97</v>
      </c>
      <c r="B448" s="3" t="s">
        <v>11</v>
      </c>
      <c r="C448" s="3" t="s">
        <v>32</v>
      </c>
      <c r="D448" s="3">
        <v>1.1000000000000001</v>
      </c>
      <c r="E448" s="3" t="s">
        <v>33</v>
      </c>
      <c r="F448" s="4">
        <v>25000</v>
      </c>
      <c r="G448" s="4">
        <v>0</v>
      </c>
      <c r="H448" s="4">
        <v>0</v>
      </c>
      <c r="I448" s="4">
        <v>0</v>
      </c>
      <c r="J448" s="4">
        <v>0</v>
      </c>
    </row>
    <row r="449" spans="1:10">
      <c r="A449" s="3" t="s">
        <v>97</v>
      </c>
      <c r="B449" s="3" t="s">
        <v>11</v>
      </c>
      <c r="C449" s="3" t="s">
        <v>34</v>
      </c>
      <c r="D449" s="3">
        <v>1.1000000000000001</v>
      </c>
      <c r="E449" s="3" t="s">
        <v>35</v>
      </c>
      <c r="F449" s="4">
        <v>15000</v>
      </c>
      <c r="G449" s="4">
        <v>0</v>
      </c>
      <c r="H449" s="4">
        <v>0</v>
      </c>
      <c r="I449" s="4">
        <v>3302.52</v>
      </c>
      <c r="J449" s="4">
        <v>3302.52</v>
      </c>
    </row>
    <row r="450" spans="1:10">
      <c r="A450" s="3" t="s">
        <v>97</v>
      </c>
      <c r="B450" s="3" t="s">
        <v>11</v>
      </c>
      <c r="C450" s="3" t="s">
        <v>37</v>
      </c>
      <c r="D450" s="3">
        <v>1.1000000000000001</v>
      </c>
      <c r="E450" s="3" t="s">
        <v>43</v>
      </c>
      <c r="F450" s="4">
        <v>12500</v>
      </c>
      <c r="G450" s="4">
        <v>0</v>
      </c>
      <c r="H450" s="4">
        <v>0</v>
      </c>
      <c r="I450" s="4">
        <v>0</v>
      </c>
      <c r="J450" s="4">
        <v>0</v>
      </c>
    </row>
    <row r="451" spans="1:10">
      <c r="A451" s="3" t="s">
        <v>97</v>
      </c>
      <c r="B451" s="3" t="s">
        <v>11</v>
      </c>
      <c r="C451" s="3" t="s">
        <v>37</v>
      </c>
      <c r="D451" s="3">
        <v>1.1000000000000001</v>
      </c>
      <c r="E451" s="3" t="s">
        <v>39</v>
      </c>
      <c r="F451" s="4">
        <v>75000</v>
      </c>
      <c r="G451" s="4">
        <v>0</v>
      </c>
      <c r="H451" s="4">
        <v>0</v>
      </c>
      <c r="I451" s="4">
        <v>48520.83</v>
      </c>
      <c r="J451" s="4">
        <v>48520.83</v>
      </c>
    </row>
    <row r="452" spans="1:10">
      <c r="A452" s="3" t="s">
        <v>97</v>
      </c>
      <c r="B452" s="3" t="s">
        <v>11</v>
      </c>
      <c r="C452" s="3" t="s">
        <v>37</v>
      </c>
      <c r="D452" s="3">
        <v>1.1000000000000001</v>
      </c>
      <c r="E452" s="3" t="s">
        <v>44</v>
      </c>
      <c r="F452" s="4">
        <v>5000</v>
      </c>
      <c r="G452" s="4">
        <v>0</v>
      </c>
      <c r="H452" s="4">
        <v>0</v>
      </c>
      <c r="I452" s="4">
        <v>1044</v>
      </c>
      <c r="J452" s="4">
        <v>1044</v>
      </c>
    </row>
    <row r="453" spans="1:10">
      <c r="A453" s="3" t="s">
        <v>97</v>
      </c>
      <c r="B453" s="3" t="s">
        <v>11</v>
      </c>
      <c r="C453" s="3" t="s">
        <v>37</v>
      </c>
      <c r="D453" s="3">
        <v>1.1000000000000001</v>
      </c>
      <c r="E453" s="3" t="s">
        <v>46</v>
      </c>
      <c r="F453" s="4">
        <v>5000</v>
      </c>
      <c r="G453" s="4">
        <v>0</v>
      </c>
      <c r="H453" s="4">
        <v>0</v>
      </c>
      <c r="I453" s="4">
        <v>4756</v>
      </c>
      <c r="J453" s="4">
        <v>4756</v>
      </c>
    </row>
    <row r="454" spans="1:10">
      <c r="A454" s="3" t="s">
        <v>97</v>
      </c>
      <c r="B454" s="3" t="s">
        <v>11</v>
      </c>
      <c r="C454" s="3" t="s">
        <v>37</v>
      </c>
      <c r="D454" s="3">
        <v>1.1000000000000001</v>
      </c>
      <c r="E454" s="3" t="s">
        <v>40</v>
      </c>
      <c r="F454" s="4">
        <v>80000</v>
      </c>
      <c r="G454" s="4">
        <v>0</v>
      </c>
      <c r="H454" s="4">
        <v>0</v>
      </c>
      <c r="I454" s="4">
        <v>0</v>
      </c>
      <c r="J454" s="4">
        <v>0</v>
      </c>
    </row>
    <row r="455" spans="1:10">
      <c r="A455" s="3" t="s">
        <v>97</v>
      </c>
      <c r="B455" s="3" t="s">
        <v>11</v>
      </c>
      <c r="C455" s="3" t="s">
        <v>37</v>
      </c>
      <c r="D455" s="3">
        <v>1.1000000000000001</v>
      </c>
      <c r="E455" s="3" t="s">
        <v>47</v>
      </c>
      <c r="F455" s="4">
        <v>12500</v>
      </c>
      <c r="G455" s="4">
        <v>0</v>
      </c>
      <c r="H455" s="4">
        <v>0</v>
      </c>
      <c r="I455" s="4">
        <v>12389.56</v>
      </c>
      <c r="J455" s="4">
        <v>12389.56</v>
      </c>
    </row>
    <row r="456" spans="1:10">
      <c r="A456" s="3" t="s">
        <v>97</v>
      </c>
      <c r="B456" s="3" t="s">
        <v>11</v>
      </c>
      <c r="C456" s="3" t="s">
        <v>37</v>
      </c>
      <c r="D456" s="3">
        <v>1.1000000000000001</v>
      </c>
      <c r="E456" s="3" t="s">
        <v>48</v>
      </c>
      <c r="F456" s="4">
        <v>25000</v>
      </c>
      <c r="G456" s="4">
        <v>0</v>
      </c>
      <c r="H456" s="4">
        <v>0</v>
      </c>
      <c r="I456" s="4">
        <v>0</v>
      </c>
      <c r="J456" s="4">
        <v>0</v>
      </c>
    </row>
    <row r="457" spans="1:10">
      <c r="A457" s="3" t="s">
        <v>97</v>
      </c>
      <c r="B457" s="3" t="s">
        <v>11</v>
      </c>
      <c r="C457" s="3" t="s">
        <v>49</v>
      </c>
      <c r="D457" s="3">
        <v>1.1000000000000001</v>
      </c>
      <c r="E457" s="3" t="s">
        <v>50</v>
      </c>
      <c r="F457" s="4">
        <v>25000</v>
      </c>
      <c r="G457" s="4">
        <v>0</v>
      </c>
      <c r="H457" s="4">
        <v>0</v>
      </c>
      <c r="I457" s="4">
        <v>0</v>
      </c>
      <c r="J457" s="4">
        <v>0</v>
      </c>
    </row>
    <row r="458" spans="1:10">
      <c r="A458" s="3" t="s">
        <v>97</v>
      </c>
      <c r="B458" s="3" t="s">
        <v>11</v>
      </c>
      <c r="C458" s="3" t="s">
        <v>51</v>
      </c>
      <c r="D458" s="3">
        <v>1.1000000000000001</v>
      </c>
      <c r="E458" s="3" t="s">
        <v>52</v>
      </c>
      <c r="F458" s="4">
        <v>95000</v>
      </c>
      <c r="G458" s="4">
        <v>100000</v>
      </c>
      <c r="H458" s="4">
        <v>0</v>
      </c>
      <c r="I458" s="4">
        <v>85155.45</v>
      </c>
      <c r="J458" s="4">
        <v>85155.45</v>
      </c>
    </row>
    <row r="459" spans="1:10">
      <c r="A459" s="3" t="s">
        <v>97</v>
      </c>
      <c r="B459" s="3" t="s">
        <v>11</v>
      </c>
      <c r="C459" s="3" t="s">
        <v>51</v>
      </c>
      <c r="D459" s="3">
        <v>1.1000000000000001</v>
      </c>
      <c r="E459" s="3" t="s">
        <v>53</v>
      </c>
      <c r="F459" s="4">
        <v>32500</v>
      </c>
      <c r="G459" s="4">
        <v>0</v>
      </c>
      <c r="H459" s="4">
        <v>0</v>
      </c>
      <c r="I459" s="4">
        <v>13502.4</v>
      </c>
      <c r="J459" s="4">
        <v>13502.4</v>
      </c>
    </row>
    <row r="460" spans="1:10">
      <c r="A460" s="3" t="s">
        <v>97</v>
      </c>
      <c r="B460" s="3" t="s">
        <v>11</v>
      </c>
      <c r="C460" s="3" t="s">
        <v>54</v>
      </c>
      <c r="D460" s="3">
        <v>1.1000000000000001</v>
      </c>
      <c r="E460" s="3" t="s">
        <v>55</v>
      </c>
      <c r="F460" s="4">
        <v>25000</v>
      </c>
      <c r="G460" s="4">
        <v>0</v>
      </c>
      <c r="H460" s="4">
        <v>0</v>
      </c>
      <c r="I460" s="4">
        <v>1068.3599999999999</v>
      </c>
      <c r="J460" s="4">
        <v>1068.3599999999999</v>
      </c>
    </row>
    <row r="461" spans="1:10">
      <c r="A461" s="3" t="s">
        <v>97</v>
      </c>
      <c r="B461" s="3" t="s">
        <v>11</v>
      </c>
      <c r="C461" s="3" t="s">
        <v>58</v>
      </c>
      <c r="D461" s="3">
        <v>1.1000000000000001</v>
      </c>
      <c r="E461" s="3" t="s">
        <v>59</v>
      </c>
      <c r="F461" s="4">
        <v>12000</v>
      </c>
      <c r="G461" s="4">
        <v>0</v>
      </c>
      <c r="H461" s="4">
        <v>0</v>
      </c>
      <c r="I461" s="4">
        <v>0</v>
      </c>
      <c r="J461" s="4">
        <v>0</v>
      </c>
    </row>
    <row r="462" spans="1:10">
      <c r="A462" s="3" t="s">
        <v>97</v>
      </c>
      <c r="B462" s="3" t="s">
        <v>11</v>
      </c>
      <c r="C462" s="3" t="s">
        <v>58</v>
      </c>
      <c r="D462" s="3">
        <v>1.1000000000000001</v>
      </c>
      <c r="E462" s="3" t="s">
        <v>60</v>
      </c>
      <c r="F462" s="4">
        <v>7500</v>
      </c>
      <c r="G462" s="4">
        <v>0</v>
      </c>
      <c r="H462" s="4">
        <v>0</v>
      </c>
      <c r="I462" s="4">
        <v>0</v>
      </c>
      <c r="J462" s="4">
        <v>0</v>
      </c>
    </row>
    <row r="463" spans="1:10">
      <c r="A463" s="3" t="s">
        <v>97</v>
      </c>
      <c r="B463" s="3" t="s">
        <v>11</v>
      </c>
      <c r="C463" s="3" t="s">
        <v>62</v>
      </c>
      <c r="D463" s="3">
        <v>1.1000000000000001</v>
      </c>
      <c r="E463" s="3" t="s">
        <v>64</v>
      </c>
      <c r="F463" s="4">
        <v>5500</v>
      </c>
      <c r="G463" s="4">
        <v>0</v>
      </c>
      <c r="H463" s="4">
        <v>0</v>
      </c>
      <c r="I463" s="4">
        <v>4501.37</v>
      </c>
      <c r="J463" s="4">
        <v>4501.37</v>
      </c>
    </row>
    <row r="464" spans="1:10">
      <c r="A464" s="3" t="s">
        <v>97</v>
      </c>
      <c r="B464" s="3" t="s">
        <v>11</v>
      </c>
      <c r="C464" s="3" t="s">
        <v>62</v>
      </c>
      <c r="D464" s="3">
        <v>1.1000000000000001</v>
      </c>
      <c r="E464" s="3" t="s">
        <v>63</v>
      </c>
      <c r="F464" s="4">
        <v>10000</v>
      </c>
      <c r="G464" s="4">
        <v>0</v>
      </c>
      <c r="H464" s="4">
        <v>0</v>
      </c>
      <c r="I464" s="4">
        <v>4276</v>
      </c>
      <c r="J464" s="4">
        <v>4276</v>
      </c>
    </row>
    <row r="465" spans="1:10">
      <c r="A465" s="3" t="s">
        <v>97</v>
      </c>
      <c r="B465" s="3" t="s">
        <v>11</v>
      </c>
      <c r="C465" s="3" t="s">
        <v>65</v>
      </c>
      <c r="D465" s="3">
        <v>1.1000000000000001</v>
      </c>
      <c r="E465" s="3" t="s">
        <v>66</v>
      </c>
      <c r="F465" s="4">
        <v>10000</v>
      </c>
      <c r="G465" s="4">
        <v>30000</v>
      </c>
      <c r="H465" s="4">
        <v>0</v>
      </c>
      <c r="I465" s="4">
        <v>16110</v>
      </c>
      <c r="J465" s="4">
        <v>15660</v>
      </c>
    </row>
    <row r="466" spans="1:10">
      <c r="A466" s="3" t="s">
        <v>97</v>
      </c>
      <c r="B466" s="3" t="s">
        <v>11</v>
      </c>
      <c r="C466" s="3" t="s">
        <v>71</v>
      </c>
      <c r="D466" s="3">
        <v>1.1000000000000001</v>
      </c>
      <c r="E466" s="3" t="s">
        <v>73</v>
      </c>
      <c r="F466" s="4">
        <v>50000</v>
      </c>
      <c r="G466" s="4">
        <v>0</v>
      </c>
      <c r="H466" s="4">
        <v>0</v>
      </c>
      <c r="I466" s="4">
        <v>24676.799999999999</v>
      </c>
      <c r="J466" s="4">
        <v>24676.799999999999</v>
      </c>
    </row>
    <row r="467" spans="1:10">
      <c r="A467" s="3" t="s">
        <v>97</v>
      </c>
      <c r="B467" s="3" t="s">
        <v>11</v>
      </c>
      <c r="C467" s="3" t="s">
        <v>71</v>
      </c>
      <c r="D467" s="3">
        <v>1.1000000000000001</v>
      </c>
      <c r="E467" s="3" t="s">
        <v>75</v>
      </c>
      <c r="F467" s="4">
        <v>7500</v>
      </c>
      <c r="G467" s="4">
        <v>8100</v>
      </c>
      <c r="H467" s="4">
        <v>0</v>
      </c>
      <c r="I467" s="4">
        <v>2598.4</v>
      </c>
      <c r="J467" s="4">
        <v>2598.4</v>
      </c>
    </row>
    <row r="468" spans="1:10">
      <c r="A468" s="3" t="s">
        <v>97</v>
      </c>
      <c r="B468" s="3" t="s">
        <v>11</v>
      </c>
      <c r="C468" s="3" t="s">
        <v>78</v>
      </c>
      <c r="D468" s="3">
        <v>1.1000000000000001</v>
      </c>
      <c r="E468" s="3" t="s">
        <v>79</v>
      </c>
      <c r="F468" s="4">
        <v>15000</v>
      </c>
      <c r="G468" s="4">
        <v>0</v>
      </c>
      <c r="H468" s="4">
        <v>0</v>
      </c>
      <c r="I468" s="4">
        <v>0</v>
      </c>
      <c r="J468" s="4">
        <v>0</v>
      </c>
    </row>
    <row r="469" spans="1:10">
      <c r="A469" s="3" t="s">
        <v>97</v>
      </c>
      <c r="B469" s="3" t="s">
        <v>11</v>
      </c>
      <c r="C469" s="3" t="s">
        <v>80</v>
      </c>
      <c r="D469" s="3">
        <v>1.1000000000000001</v>
      </c>
      <c r="E469" s="3" t="s">
        <v>81</v>
      </c>
      <c r="F469" s="4">
        <v>15000</v>
      </c>
      <c r="G469" s="4">
        <v>0</v>
      </c>
      <c r="H469" s="4">
        <v>0</v>
      </c>
      <c r="I469" s="4">
        <v>0</v>
      </c>
      <c r="J469" s="4">
        <v>0</v>
      </c>
    </row>
    <row r="470" spans="1:10">
      <c r="A470" s="3" t="s">
        <v>98</v>
      </c>
      <c r="B470" s="3" t="s">
        <v>11</v>
      </c>
      <c r="C470" s="3" t="s">
        <v>12</v>
      </c>
      <c r="D470" s="3">
        <v>1.1000000000000001</v>
      </c>
      <c r="E470" s="3" t="s">
        <v>13</v>
      </c>
      <c r="F470" s="4">
        <v>43500</v>
      </c>
      <c r="G470" s="4">
        <v>0</v>
      </c>
      <c r="H470" s="4">
        <v>0</v>
      </c>
      <c r="I470" s="4">
        <v>40346.339999999997</v>
      </c>
      <c r="J470" s="4">
        <v>40346.339999999997</v>
      </c>
    </row>
    <row r="471" spans="1:10">
      <c r="A471" s="3" t="s">
        <v>98</v>
      </c>
      <c r="B471" s="3" t="s">
        <v>11</v>
      </c>
      <c r="C471" s="3" t="s">
        <v>14</v>
      </c>
      <c r="D471" s="3">
        <v>1.1000000000000001</v>
      </c>
      <c r="E471" s="3" t="s">
        <v>15</v>
      </c>
      <c r="F471" s="4">
        <v>12000</v>
      </c>
      <c r="G471" s="4">
        <v>0</v>
      </c>
      <c r="H471" s="4">
        <v>0</v>
      </c>
      <c r="I471" s="4">
        <v>11617.4</v>
      </c>
      <c r="J471" s="4">
        <v>4097.12</v>
      </c>
    </row>
    <row r="472" spans="1:10">
      <c r="A472" s="3" t="s">
        <v>98</v>
      </c>
      <c r="B472" s="3" t="s">
        <v>11</v>
      </c>
      <c r="C472" s="3" t="s">
        <v>17</v>
      </c>
      <c r="D472" s="3">
        <v>1.1000000000000001</v>
      </c>
      <c r="E472" s="3" t="s">
        <v>18</v>
      </c>
      <c r="F472" s="4">
        <v>50000</v>
      </c>
      <c r="G472" s="4">
        <v>50000</v>
      </c>
      <c r="H472" s="4">
        <v>-38956.800000000003</v>
      </c>
      <c r="I472" s="4">
        <v>11395.79</v>
      </c>
      <c r="J472" s="4">
        <v>11395.79</v>
      </c>
    </row>
    <row r="473" spans="1:10">
      <c r="A473" s="3" t="s">
        <v>98</v>
      </c>
      <c r="B473" s="3" t="s">
        <v>11</v>
      </c>
      <c r="C473" s="3" t="s">
        <v>19</v>
      </c>
      <c r="D473" s="3">
        <v>1.1000000000000001</v>
      </c>
      <c r="E473" s="3" t="s">
        <v>20</v>
      </c>
      <c r="F473" s="4">
        <v>10000</v>
      </c>
      <c r="G473" s="4">
        <v>40000</v>
      </c>
      <c r="H473" s="4">
        <v>-17000</v>
      </c>
      <c r="I473" s="4">
        <v>7258.56</v>
      </c>
      <c r="J473" s="4">
        <v>7258.56</v>
      </c>
    </row>
    <row r="474" spans="1:10">
      <c r="A474" s="3" t="s">
        <v>98</v>
      </c>
      <c r="B474" s="3" t="s">
        <v>11</v>
      </c>
      <c r="C474" s="3" t="s">
        <v>19</v>
      </c>
      <c r="D474" s="3">
        <v>1.1000000000000001</v>
      </c>
      <c r="E474" s="3" t="s">
        <v>21</v>
      </c>
      <c r="F474" s="4">
        <v>10000</v>
      </c>
      <c r="G474" s="4">
        <v>1500</v>
      </c>
      <c r="H474" s="4">
        <v>0</v>
      </c>
      <c r="I474" s="4">
        <v>4769.92</v>
      </c>
      <c r="J474" s="4">
        <v>4769.92</v>
      </c>
    </row>
    <row r="475" spans="1:10">
      <c r="A475" s="3" t="s">
        <v>98</v>
      </c>
      <c r="B475" s="3" t="s">
        <v>11</v>
      </c>
      <c r="C475" s="3" t="s">
        <v>22</v>
      </c>
      <c r="D475" s="3">
        <v>1.1000000000000001</v>
      </c>
      <c r="E475" s="3" t="s">
        <v>23</v>
      </c>
      <c r="F475" s="4">
        <v>20000</v>
      </c>
      <c r="G475" s="4">
        <v>0</v>
      </c>
      <c r="H475" s="4">
        <v>0</v>
      </c>
      <c r="I475" s="4">
        <v>10938.3</v>
      </c>
      <c r="J475" s="4">
        <v>10938.3</v>
      </c>
    </row>
    <row r="476" spans="1:10">
      <c r="A476" s="3" t="s">
        <v>98</v>
      </c>
      <c r="B476" s="3" t="s">
        <v>11</v>
      </c>
      <c r="C476" s="3" t="s">
        <v>24</v>
      </c>
      <c r="D476" s="3">
        <v>1.1000000000000001</v>
      </c>
      <c r="E476" s="3" t="s">
        <v>25</v>
      </c>
      <c r="F476" s="4">
        <v>150000</v>
      </c>
      <c r="G476" s="4">
        <v>0</v>
      </c>
      <c r="H476" s="4">
        <v>0</v>
      </c>
      <c r="I476" s="4">
        <v>141325.78</v>
      </c>
      <c r="J476" s="4">
        <v>91414.78</v>
      </c>
    </row>
    <row r="477" spans="1:10">
      <c r="A477" s="3" t="s">
        <v>98</v>
      </c>
      <c r="B477" s="3" t="s">
        <v>11</v>
      </c>
      <c r="C477" s="3" t="s">
        <v>24</v>
      </c>
      <c r="D477" s="3">
        <v>1.1000000000000001</v>
      </c>
      <c r="E477" s="3" t="s">
        <v>26</v>
      </c>
      <c r="F477" s="4">
        <v>10000</v>
      </c>
      <c r="G477" s="4">
        <v>0</v>
      </c>
      <c r="H477" s="4">
        <v>0</v>
      </c>
      <c r="I477" s="4">
        <v>7748.8</v>
      </c>
      <c r="J477" s="4">
        <v>7748.8</v>
      </c>
    </row>
    <row r="478" spans="1:10">
      <c r="A478" s="3" t="s">
        <v>98</v>
      </c>
      <c r="B478" s="3" t="s">
        <v>11</v>
      </c>
      <c r="C478" s="3" t="s">
        <v>27</v>
      </c>
      <c r="D478" s="3">
        <v>1.1000000000000001</v>
      </c>
      <c r="E478" s="3" t="s">
        <v>28</v>
      </c>
      <c r="F478" s="4">
        <v>10500</v>
      </c>
      <c r="G478" s="4">
        <v>0</v>
      </c>
      <c r="H478" s="4">
        <v>0</v>
      </c>
      <c r="I478" s="4">
        <v>3034.56</v>
      </c>
      <c r="J478" s="4">
        <v>3034.56</v>
      </c>
    </row>
    <row r="479" spans="1:10">
      <c r="A479" s="3" t="s">
        <v>98</v>
      </c>
      <c r="B479" s="3" t="s">
        <v>11</v>
      </c>
      <c r="C479" s="3" t="s">
        <v>29</v>
      </c>
      <c r="D479" s="3">
        <v>1.1000000000000001</v>
      </c>
      <c r="E479" s="3" t="s">
        <v>30</v>
      </c>
      <c r="F479" s="4">
        <v>2000</v>
      </c>
      <c r="G479" s="4">
        <v>0</v>
      </c>
      <c r="H479" s="4">
        <v>0</v>
      </c>
      <c r="I479" s="4">
        <v>842.16</v>
      </c>
      <c r="J479" s="4">
        <v>842.16</v>
      </c>
    </row>
    <row r="480" spans="1:10">
      <c r="A480" s="3" t="s">
        <v>98</v>
      </c>
      <c r="B480" s="3" t="s">
        <v>11</v>
      </c>
      <c r="C480" s="3" t="s">
        <v>29</v>
      </c>
      <c r="D480" s="3">
        <v>1.1000000000000001</v>
      </c>
      <c r="E480" s="3" t="s">
        <v>31</v>
      </c>
      <c r="F480" s="4">
        <v>50000</v>
      </c>
      <c r="G480" s="4">
        <v>0</v>
      </c>
      <c r="H480" s="4">
        <v>0</v>
      </c>
      <c r="I480" s="4">
        <v>28283.68</v>
      </c>
      <c r="J480" s="4">
        <v>28283.68</v>
      </c>
    </row>
    <row r="481" spans="1:10">
      <c r="A481" s="3" t="s">
        <v>98</v>
      </c>
      <c r="B481" s="3" t="s">
        <v>11</v>
      </c>
      <c r="C481" s="3" t="s">
        <v>32</v>
      </c>
      <c r="D481" s="3">
        <v>1.1000000000000001</v>
      </c>
      <c r="E481" s="3" t="s">
        <v>33</v>
      </c>
      <c r="F481" s="4">
        <v>35000</v>
      </c>
      <c r="G481" s="4">
        <v>0</v>
      </c>
      <c r="H481" s="4">
        <v>0</v>
      </c>
      <c r="I481" s="4">
        <v>0</v>
      </c>
      <c r="J481" s="4">
        <v>0</v>
      </c>
    </row>
    <row r="482" spans="1:10">
      <c r="A482" s="3" t="s">
        <v>98</v>
      </c>
      <c r="B482" s="3" t="s">
        <v>11</v>
      </c>
      <c r="C482" s="3" t="s">
        <v>34</v>
      </c>
      <c r="D482" s="3">
        <v>1.1000000000000001</v>
      </c>
      <c r="E482" s="3" t="s">
        <v>35</v>
      </c>
      <c r="F482" s="4">
        <v>18000</v>
      </c>
      <c r="G482" s="4">
        <v>0</v>
      </c>
      <c r="H482" s="4">
        <v>0</v>
      </c>
      <c r="I482" s="4">
        <v>510.71</v>
      </c>
      <c r="J482" s="4">
        <v>510.71</v>
      </c>
    </row>
    <row r="483" spans="1:10">
      <c r="A483" s="3" t="s">
        <v>98</v>
      </c>
      <c r="B483" s="3" t="s">
        <v>11</v>
      </c>
      <c r="C483" s="3" t="s">
        <v>34</v>
      </c>
      <c r="D483" s="3">
        <v>1.1000000000000001</v>
      </c>
      <c r="E483" s="3" t="s">
        <v>36</v>
      </c>
      <c r="F483" s="4">
        <v>36000</v>
      </c>
      <c r="G483" s="4">
        <v>58500</v>
      </c>
      <c r="H483" s="4">
        <v>0</v>
      </c>
      <c r="I483" s="4">
        <v>25988.92</v>
      </c>
      <c r="J483" s="4">
        <v>24617.919999999998</v>
      </c>
    </row>
    <row r="484" spans="1:10">
      <c r="A484" s="3" t="s">
        <v>98</v>
      </c>
      <c r="B484" s="3" t="s">
        <v>11</v>
      </c>
      <c r="C484" s="3" t="s">
        <v>37</v>
      </c>
      <c r="D484" s="3">
        <v>1.1000000000000001</v>
      </c>
      <c r="E484" s="3" t="s">
        <v>41</v>
      </c>
      <c r="F484" s="4">
        <v>7000</v>
      </c>
      <c r="G484" s="4">
        <v>0</v>
      </c>
      <c r="H484" s="4">
        <v>0</v>
      </c>
      <c r="I484" s="4">
        <v>0</v>
      </c>
      <c r="J484" s="4">
        <v>0</v>
      </c>
    </row>
    <row r="485" spans="1:10">
      <c r="A485" s="3" t="s">
        <v>98</v>
      </c>
      <c r="B485" s="3" t="s">
        <v>11</v>
      </c>
      <c r="C485" s="3" t="s">
        <v>37</v>
      </c>
      <c r="D485" s="3">
        <v>1.1000000000000001</v>
      </c>
      <c r="E485" s="3" t="s">
        <v>42</v>
      </c>
      <c r="F485" s="4">
        <v>7500</v>
      </c>
      <c r="G485" s="4">
        <v>0</v>
      </c>
      <c r="H485" s="4">
        <v>0</v>
      </c>
      <c r="I485" s="4">
        <v>6830.08</v>
      </c>
      <c r="J485" s="4">
        <v>6830.08</v>
      </c>
    </row>
    <row r="486" spans="1:10">
      <c r="A486" s="3" t="s">
        <v>98</v>
      </c>
      <c r="B486" s="3" t="s">
        <v>11</v>
      </c>
      <c r="C486" s="3" t="s">
        <v>37</v>
      </c>
      <c r="D486" s="3">
        <v>1.1000000000000001</v>
      </c>
      <c r="E486" s="3" t="s">
        <v>43</v>
      </c>
      <c r="F486" s="4">
        <v>15000</v>
      </c>
      <c r="G486" s="4">
        <v>0</v>
      </c>
      <c r="H486" s="4">
        <v>0</v>
      </c>
      <c r="I486" s="4">
        <v>0</v>
      </c>
      <c r="J486" s="4">
        <v>0</v>
      </c>
    </row>
    <row r="487" spans="1:10">
      <c r="A487" s="3" t="s">
        <v>98</v>
      </c>
      <c r="B487" s="3" t="s">
        <v>11</v>
      </c>
      <c r="C487" s="3" t="s">
        <v>37</v>
      </c>
      <c r="D487" s="3">
        <v>1.1000000000000001</v>
      </c>
      <c r="E487" s="3" t="s">
        <v>39</v>
      </c>
      <c r="F487" s="4">
        <v>15000</v>
      </c>
      <c r="G487" s="4">
        <v>0</v>
      </c>
      <c r="H487" s="4">
        <v>0</v>
      </c>
      <c r="I487" s="4">
        <v>15000</v>
      </c>
      <c r="J487" s="4">
        <v>5574.96</v>
      </c>
    </row>
    <row r="488" spans="1:10">
      <c r="A488" s="3" t="s">
        <v>98</v>
      </c>
      <c r="B488" s="3" t="s">
        <v>11</v>
      </c>
      <c r="C488" s="3" t="s">
        <v>37</v>
      </c>
      <c r="D488" s="3">
        <v>1.1000000000000001</v>
      </c>
      <c r="E488" s="3" t="s">
        <v>45</v>
      </c>
      <c r="F488" s="4">
        <v>10000</v>
      </c>
      <c r="G488" s="4">
        <v>0</v>
      </c>
      <c r="H488" s="4">
        <v>0</v>
      </c>
      <c r="I488" s="4">
        <v>3788.56</v>
      </c>
      <c r="J488" s="4">
        <v>3788.56</v>
      </c>
    </row>
    <row r="489" spans="1:10">
      <c r="A489" s="3" t="s">
        <v>98</v>
      </c>
      <c r="B489" s="3" t="s">
        <v>11</v>
      </c>
      <c r="C489" s="3" t="s">
        <v>37</v>
      </c>
      <c r="D489" s="3">
        <v>1.1000000000000001</v>
      </c>
      <c r="E489" s="3" t="s">
        <v>40</v>
      </c>
      <c r="F489" s="4">
        <v>10000</v>
      </c>
      <c r="G489" s="4">
        <v>0</v>
      </c>
      <c r="H489" s="4">
        <v>0</v>
      </c>
      <c r="I489" s="4">
        <v>0</v>
      </c>
      <c r="J489" s="4">
        <v>0</v>
      </c>
    </row>
    <row r="490" spans="1:10">
      <c r="A490" s="3" t="s">
        <v>98</v>
      </c>
      <c r="B490" s="3" t="s">
        <v>11</v>
      </c>
      <c r="C490" s="3" t="s">
        <v>37</v>
      </c>
      <c r="D490" s="3">
        <v>1.1000000000000001</v>
      </c>
      <c r="E490" s="3" t="s">
        <v>47</v>
      </c>
      <c r="F490" s="4">
        <v>15000</v>
      </c>
      <c r="G490" s="4">
        <v>0</v>
      </c>
      <c r="H490" s="4">
        <v>0</v>
      </c>
      <c r="I490" s="4">
        <v>14730.61</v>
      </c>
      <c r="J490" s="4">
        <v>14730.61</v>
      </c>
    </row>
    <row r="491" spans="1:10">
      <c r="A491" s="3" t="s">
        <v>98</v>
      </c>
      <c r="B491" s="3" t="s">
        <v>11</v>
      </c>
      <c r="C491" s="3" t="s">
        <v>37</v>
      </c>
      <c r="D491" s="3">
        <v>1.1000000000000001</v>
      </c>
      <c r="E491" s="3" t="s">
        <v>48</v>
      </c>
      <c r="F491" s="4">
        <v>10000</v>
      </c>
      <c r="G491" s="4">
        <v>3000</v>
      </c>
      <c r="H491" s="4">
        <v>-10000</v>
      </c>
      <c r="I491" s="4">
        <v>0</v>
      </c>
      <c r="J491" s="4">
        <v>0</v>
      </c>
    </row>
    <row r="492" spans="1:10">
      <c r="A492" s="3" t="s">
        <v>98</v>
      </c>
      <c r="B492" s="3" t="s">
        <v>11</v>
      </c>
      <c r="C492" s="3" t="s">
        <v>49</v>
      </c>
      <c r="D492" s="3">
        <v>1.1000000000000001</v>
      </c>
      <c r="E492" s="3" t="s">
        <v>50</v>
      </c>
      <c r="F492" s="4">
        <v>20000</v>
      </c>
      <c r="G492" s="4">
        <v>0</v>
      </c>
      <c r="H492" s="4">
        <v>-5000</v>
      </c>
      <c r="I492" s="4">
        <v>0</v>
      </c>
      <c r="J492" s="4">
        <v>0</v>
      </c>
    </row>
    <row r="493" spans="1:10">
      <c r="A493" s="3" t="s">
        <v>98</v>
      </c>
      <c r="B493" s="3" t="s">
        <v>11</v>
      </c>
      <c r="C493" s="3" t="s">
        <v>51</v>
      </c>
      <c r="D493" s="3">
        <v>1.1000000000000001</v>
      </c>
      <c r="E493" s="3" t="s">
        <v>52</v>
      </c>
      <c r="F493" s="4">
        <v>15000</v>
      </c>
      <c r="G493" s="4">
        <v>0</v>
      </c>
      <c r="H493" s="4">
        <v>0</v>
      </c>
      <c r="I493" s="4">
        <v>10916</v>
      </c>
      <c r="J493" s="4">
        <v>10916</v>
      </c>
    </row>
    <row r="494" spans="1:10">
      <c r="A494" s="3" t="s">
        <v>98</v>
      </c>
      <c r="B494" s="3" t="s">
        <v>11</v>
      </c>
      <c r="C494" s="3" t="s">
        <v>51</v>
      </c>
      <c r="D494" s="3">
        <v>1.1000000000000001</v>
      </c>
      <c r="E494" s="3" t="s">
        <v>53</v>
      </c>
      <c r="F494" s="4">
        <v>13500</v>
      </c>
      <c r="G494" s="4">
        <v>60000</v>
      </c>
      <c r="H494" s="4">
        <v>0</v>
      </c>
      <c r="I494" s="4">
        <v>8340.91</v>
      </c>
      <c r="J494" s="4">
        <v>8340.91</v>
      </c>
    </row>
    <row r="495" spans="1:10">
      <c r="A495" s="3" t="s">
        <v>98</v>
      </c>
      <c r="B495" s="3" t="s">
        <v>11</v>
      </c>
      <c r="C495" s="3" t="s">
        <v>54</v>
      </c>
      <c r="D495" s="3">
        <v>1.1000000000000001</v>
      </c>
      <c r="E495" s="3" t="s">
        <v>55</v>
      </c>
      <c r="F495" s="4">
        <v>25000</v>
      </c>
      <c r="G495" s="4">
        <v>0</v>
      </c>
      <c r="H495" s="4">
        <v>0</v>
      </c>
      <c r="I495" s="4">
        <v>1131</v>
      </c>
      <c r="J495" s="4">
        <v>1131</v>
      </c>
    </row>
    <row r="496" spans="1:10">
      <c r="A496" s="3" t="s">
        <v>98</v>
      </c>
      <c r="B496" s="3" t="s">
        <v>11</v>
      </c>
      <c r="C496" s="3" t="s">
        <v>56</v>
      </c>
      <c r="D496" s="3">
        <v>1.1000000000000001</v>
      </c>
      <c r="E496" s="3" t="s">
        <v>57</v>
      </c>
      <c r="F496" s="4">
        <v>15000</v>
      </c>
      <c r="G496" s="4">
        <v>0</v>
      </c>
      <c r="H496" s="4">
        <v>-8144.91</v>
      </c>
      <c r="I496" s="4">
        <v>6855.09</v>
      </c>
      <c r="J496" s="4">
        <v>6855.09</v>
      </c>
    </row>
    <row r="497" spans="1:10">
      <c r="A497" s="3" t="s">
        <v>98</v>
      </c>
      <c r="B497" s="3" t="s">
        <v>11</v>
      </c>
      <c r="C497" s="3" t="s">
        <v>58</v>
      </c>
      <c r="D497" s="3">
        <v>1.1000000000000001</v>
      </c>
      <c r="E497" s="3" t="s">
        <v>59</v>
      </c>
      <c r="F497" s="4">
        <v>12000</v>
      </c>
      <c r="G497" s="4">
        <v>0</v>
      </c>
      <c r="H497" s="4">
        <v>0</v>
      </c>
      <c r="I497" s="4">
        <v>7105.26</v>
      </c>
      <c r="J497" s="4">
        <v>7105.26</v>
      </c>
    </row>
    <row r="498" spans="1:10">
      <c r="A498" s="3" t="s">
        <v>98</v>
      </c>
      <c r="B498" s="3" t="s">
        <v>11</v>
      </c>
      <c r="C498" s="3" t="s">
        <v>58</v>
      </c>
      <c r="D498" s="3">
        <v>1.1000000000000001</v>
      </c>
      <c r="E498" s="3" t="s">
        <v>60</v>
      </c>
      <c r="F498" s="4">
        <v>15000</v>
      </c>
      <c r="G498" s="4">
        <v>25000</v>
      </c>
      <c r="H498" s="4">
        <v>-9537.56</v>
      </c>
      <c r="I498" s="4">
        <v>10438.84</v>
      </c>
      <c r="J498" s="4">
        <v>10438.84</v>
      </c>
    </row>
    <row r="499" spans="1:10">
      <c r="A499" s="3" t="s">
        <v>98</v>
      </c>
      <c r="B499" s="3" t="s">
        <v>11</v>
      </c>
      <c r="C499" s="3" t="s">
        <v>58</v>
      </c>
      <c r="D499" s="3">
        <v>1.1000000000000001</v>
      </c>
      <c r="E499" s="3" t="s">
        <v>61</v>
      </c>
      <c r="F499" s="4">
        <v>6500</v>
      </c>
      <c r="G499" s="4">
        <v>0</v>
      </c>
      <c r="H499" s="4">
        <v>-6500</v>
      </c>
      <c r="I499" s="4">
        <v>0</v>
      </c>
      <c r="J499" s="4">
        <v>0</v>
      </c>
    </row>
    <row r="500" spans="1:10">
      <c r="A500" s="3" t="s">
        <v>98</v>
      </c>
      <c r="B500" s="3" t="s">
        <v>11</v>
      </c>
      <c r="C500" s="3" t="s">
        <v>62</v>
      </c>
      <c r="D500" s="3">
        <v>1.1000000000000001</v>
      </c>
      <c r="E500" s="3" t="s">
        <v>64</v>
      </c>
      <c r="F500" s="4">
        <v>6500</v>
      </c>
      <c r="G500" s="4">
        <v>48500</v>
      </c>
      <c r="H500" s="4">
        <v>0</v>
      </c>
      <c r="I500" s="4">
        <v>54670.49</v>
      </c>
      <c r="J500" s="4">
        <v>54670.49</v>
      </c>
    </row>
    <row r="501" spans="1:10">
      <c r="A501" s="3" t="s">
        <v>98</v>
      </c>
      <c r="B501" s="3" t="s">
        <v>11</v>
      </c>
      <c r="C501" s="3" t="s">
        <v>62</v>
      </c>
      <c r="D501" s="3">
        <v>1.1000000000000001</v>
      </c>
      <c r="E501" s="3" t="s">
        <v>63</v>
      </c>
      <c r="F501" s="4">
        <v>10000</v>
      </c>
      <c r="G501" s="4">
        <v>0</v>
      </c>
      <c r="H501" s="4">
        <v>-9420</v>
      </c>
      <c r="I501" s="4">
        <v>580</v>
      </c>
      <c r="J501" s="4">
        <v>580</v>
      </c>
    </row>
    <row r="502" spans="1:10">
      <c r="A502" s="3" t="s">
        <v>98</v>
      </c>
      <c r="B502" s="3" t="s">
        <v>11</v>
      </c>
      <c r="C502" s="3" t="s">
        <v>65</v>
      </c>
      <c r="D502" s="3">
        <v>1.1000000000000001</v>
      </c>
      <c r="E502" s="3" t="s">
        <v>66</v>
      </c>
      <c r="F502" s="4">
        <v>23500</v>
      </c>
      <c r="G502" s="4">
        <v>0</v>
      </c>
      <c r="H502" s="4">
        <v>0</v>
      </c>
      <c r="I502" s="4">
        <v>19274.810000000001</v>
      </c>
      <c r="J502" s="4">
        <v>19274.810000000001</v>
      </c>
    </row>
    <row r="503" spans="1:10">
      <c r="A503" s="3" t="s">
        <v>98</v>
      </c>
      <c r="B503" s="3" t="s">
        <v>11</v>
      </c>
      <c r="C503" s="3" t="s">
        <v>67</v>
      </c>
      <c r="D503" s="3">
        <v>1.1000000000000001</v>
      </c>
      <c r="E503" s="3" t="s">
        <v>68</v>
      </c>
      <c r="F503" s="4">
        <v>8200</v>
      </c>
      <c r="G503" s="4">
        <v>5000</v>
      </c>
      <c r="H503" s="4">
        <v>0</v>
      </c>
      <c r="I503" s="4">
        <v>4955.5200000000004</v>
      </c>
      <c r="J503" s="4">
        <v>4955.5200000000004</v>
      </c>
    </row>
    <row r="504" spans="1:10">
      <c r="A504" s="3" t="s">
        <v>98</v>
      </c>
      <c r="B504" s="3" t="s">
        <v>11</v>
      </c>
      <c r="C504" s="3" t="s">
        <v>71</v>
      </c>
      <c r="D504" s="3">
        <v>1.1000000000000001</v>
      </c>
      <c r="E504" s="3" t="s">
        <v>72</v>
      </c>
      <c r="F504" s="4">
        <v>73500</v>
      </c>
      <c r="G504" s="4">
        <v>5000</v>
      </c>
      <c r="H504" s="4">
        <v>-59558.080000000002</v>
      </c>
      <c r="I504" s="4">
        <v>15441.92</v>
      </c>
      <c r="J504" s="4">
        <v>15441.92</v>
      </c>
    </row>
    <row r="505" spans="1:10">
      <c r="A505" s="3" t="s">
        <v>98</v>
      </c>
      <c r="B505" s="3" t="s">
        <v>11</v>
      </c>
      <c r="C505" s="3" t="s">
        <v>71</v>
      </c>
      <c r="D505" s="3">
        <v>1.1000000000000001</v>
      </c>
      <c r="E505" s="3" t="s">
        <v>73</v>
      </c>
      <c r="F505" s="4">
        <v>65000</v>
      </c>
      <c r="G505" s="4">
        <v>154847.35</v>
      </c>
      <c r="H505" s="4">
        <v>0</v>
      </c>
      <c r="I505" s="4">
        <v>61277.65</v>
      </c>
      <c r="J505" s="4">
        <v>61277.65</v>
      </c>
    </row>
    <row r="506" spans="1:10">
      <c r="A506" s="3" t="s">
        <v>98</v>
      </c>
      <c r="B506" s="3" t="s">
        <v>11</v>
      </c>
      <c r="C506" s="3" t="s">
        <v>71</v>
      </c>
      <c r="D506" s="3">
        <v>1.1000000000000001</v>
      </c>
      <c r="E506" s="3" t="s">
        <v>74</v>
      </c>
      <c r="F506" s="4">
        <v>8500</v>
      </c>
      <c r="G506" s="4">
        <v>0</v>
      </c>
      <c r="H506" s="4">
        <v>-4730</v>
      </c>
      <c r="I506" s="4">
        <v>3770</v>
      </c>
      <c r="J506" s="4">
        <v>3770</v>
      </c>
    </row>
    <row r="507" spans="1:10">
      <c r="A507" s="3" t="s">
        <v>98</v>
      </c>
      <c r="B507" s="3" t="s">
        <v>11</v>
      </c>
      <c r="C507" s="3" t="s">
        <v>76</v>
      </c>
      <c r="D507" s="3">
        <v>1.1000000000000001</v>
      </c>
      <c r="E507" s="3" t="s">
        <v>77</v>
      </c>
      <c r="F507" s="4">
        <v>50000</v>
      </c>
      <c r="G507" s="4">
        <v>0</v>
      </c>
      <c r="H507" s="4">
        <v>-3000</v>
      </c>
      <c r="I507" s="4">
        <v>7138.64</v>
      </c>
      <c r="J507" s="4">
        <v>7138.64</v>
      </c>
    </row>
    <row r="508" spans="1:10">
      <c r="A508" s="3" t="s">
        <v>98</v>
      </c>
      <c r="B508" s="3" t="s">
        <v>11</v>
      </c>
      <c r="C508" s="3" t="s">
        <v>78</v>
      </c>
      <c r="D508" s="3">
        <v>1.1000000000000001</v>
      </c>
      <c r="E508" s="3" t="s">
        <v>79</v>
      </c>
      <c r="F508" s="4">
        <v>15000</v>
      </c>
      <c r="G508" s="4">
        <v>0</v>
      </c>
      <c r="H508" s="4">
        <v>0</v>
      </c>
      <c r="I508" s="4">
        <v>3403.23</v>
      </c>
      <c r="J508" s="4">
        <v>3403.23</v>
      </c>
    </row>
    <row r="509" spans="1:10">
      <c r="A509" s="3" t="s">
        <v>98</v>
      </c>
      <c r="B509" s="3" t="s">
        <v>11</v>
      </c>
      <c r="C509" s="3" t="s">
        <v>80</v>
      </c>
      <c r="D509" s="3">
        <v>1.1000000000000001</v>
      </c>
      <c r="E509" s="3" t="s">
        <v>81</v>
      </c>
      <c r="F509" s="4">
        <v>7500</v>
      </c>
      <c r="G509" s="4">
        <v>0</v>
      </c>
      <c r="H509" s="4">
        <v>0</v>
      </c>
      <c r="I509" s="4">
        <v>5452</v>
      </c>
      <c r="J509" s="4">
        <v>5452</v>
      </c>
    </row>
    <row r="510" spans="1:10">
      <c r="A510" s="3" t="s">
        <v>49</v>
      </c>
      <c r="B510" s="3" t="s">
        <v>11</v>
      </c>
      <c r="C510" s="3" t="s">
        <v>12</v>
      </c>
      <c r="D510" s="3">
        <v>1.1000000000000001</v>
      </c>
      <c r="E510" s="3" t="s">
        <v>13</v>
      </c>
      <c r="F510" s="4">
        <v>8500</v>
      </c>
      <c r="G510" s="4">
        <v>0</v>
      </c>
      <c r="H510" s="4">
        <v>0</v>
      </c>
      <c r="I510" s="4">
        <v>0</v>
      </c>
      <c r="J510" s="4">
        <v>0</v>
      </c>
    </row>
    <row r="511" spans="1:10">
      <c r="A511" s="3" t="s">
        <v>49</v>
      </c>
      <c r="B511" s="3" t="s">
        <v>11</v>
      </c>
      <c r="C511" s="3" t="s">
        <v>22</v>
      </c>
      <c r="D511" s="3">
        <v>1.1000000000000001</v>
      </c>
      <c r="E511" s="3" t="s">
        <v>23</v>
      </c>
      <c r="F511" s="4">
        <v>6000</v>
      </c>
      <c r="G511" s="4">
        <v>0</v>
      </c>
      <c r="H511" s="4">
        <v>0</v>
      </c>
      <c r="I511" s="4">
        <v>0</v>
      </c>
      <c r="J511" s="4">
        <v>0</v>
      </c>
    </row>
    <row r="512" spans="1:10">
      <c r="A512" s="3" t="s">
        <v>49</v>
      </c>
      <c r="B512" s="3" t="s">
        <v>11</v>
      </c>
      <c r="C512" s="3" t="s">
        <v>24</v>
      </c>
      <c r="D512" s="3">
        <v>1.1000000000000001</v>
      </c>
      <c r="E512" s="3" t="s">
        <v>25</v>
      </c>
      <c r="F512" s="4">
        <v>7500</v>
      </c>
      <c r="G512" s="4">
        <v>0</v>
      </c>
      <c r="H512" s="4">
        <v>0</v>
      </c>
      <c r="I512" s="4">
        <v>0</v>
      </c>
      <c r="J512" s="4">
        <v>0</v>
      </c>
    </row>
    <row r="513" spans="1:10">
      <c r="A513" s="3" t="s">
        <v>49</v>
      </c>
      <c r="B513" s="3" t="s">
        <v>11</v>
      </c>
      <c r="C513" s="3" t="s">
        <v>34</v>
      </c>
      <c r="D513" s="3">
        <v>1.1000000000000001</v>
      </c>
      <c r="E513" s="3" t="s">
        <v>35</v>
      </c>
      <c r="F513" s="4">
        <v>75000</v>
      </c>
      <c r="G513" s="4">
        <v>0</v>
      </c>
      <c r="H513" s="4">
        <v>0</v>
      </c>
      <c r="I513" s="4">
        <v>48849</v>
      </c>
      <c r="J513" s="4">
        <v>48849</v>
      </c>
    </row>
    <row r="514" spans="1:10">
      <c r="A514" s="3" t="s">
        <v>49</v>
      </c>
      <c r="B514" s="3" t="s">
        <v>11</v>
      </c>
      <c r="C514" s="3" t="s">
        <v>65</v>
      </c>
      <c r="D514" s="3">
        <v>1.1000000000000001</v>
      </c>
      <c r="E514" s="3" t="s">
        <v>66</v>
      </c>
      <c r="F514" s="4">
        <v>3000</v>
      </c>
      <c r="G514" s="4">
        <v>0</v>
      </c>
      <c r="H514" s="4">
        <v>0</v>
      </c>
      <c r="I514" s="4">
        <v>0</v>
      </c>
      <c r="J514" s="4">
        <v>0</v>
      </c>
    </row>
    <row r="515" spans="1:10">
      <c r="A515" s="3" t="s">
        <v>49</v>
      </c>
      <c r="B515" s="3" t="s">
        <v>11</v>
      </c>
      <c r="C515" s="3" t="s">
        <v>67</v>
      </c>
      <c r="D515" s="3">
        <v>1.1000000000000001</v>
      </c>
      <c r="E515" s="3" t="s">
        <v>68</v>
      </c>
      <c r="F515" s="4">
        <v>5000</v>
      </c>
      <c r="G515" s="4">
        <v>0</v>
      </c>
      <c r="H515" s="4">
        <v>0</v>
      </c>
      <c r="I515" s="4">
        <v>0</v>
      </c>
      <c r="J515" s="4">
        <v>0</v>
      </c>
    </row>
    <row r="516" spans="1:10">
      <c r="A516" s="3" t="s">
        <v>49</v>
      </c>
      <c r="B516" s="3" t="s">
        <v>11</v>
      </c>
      <c r="C516" s="3" t="s">
        <v>71</v>
      </c>
      <c r="D516" s="3">
        <v>1.1000000000000001</v>
      </c>
      <c r="E516" s="3" t="s">
        <v>72</v>
      </c>
      <c r="F516" s="4">
        <v>125000</v>
      </c>
      <c r="G516" s="4">
        <v>0</v>
      </c>
      <c r="H516" s="4">
        <v>0</v>
      </c>
      <c r="I516" s="4">
        <v>34220</v>
      </c>
      <c r="J516" s="4">
        <v>34220</v>
      </c>
    </row>
    <row r="517" spans="1:10">
      <c r="A517" s="3" t="s">
        <v>99</v>
      </c>
      <c r="B517" s="3" t="s">
        <v>11</v>
      </c>
      <c r="C517" s="3" t="s">
        <v>12</v>
      </c>
      <c r="D517" s="3">
        <v>1.1000000000000001</v>
      </c>
      <c r="E517" s="3" t="s">
        <v>13</v>
      </c>
      <c r="F517" s="4">
        <v>45000</v>
      </c>
      <c r="G517" s="4">
        <v>0</v>
      </c>
      <c r="H517" s="4">
        <v>0</v>
      </c>
      <c r="I517" s="4">
        <v>25239.3</v>
      </c>
      <c r="J517" s="4">
        <v>25239.3</v>
      </c>
    </row>
    <row r="518" spans="1:10">
      <c r="A518" s="3" t="s">
        <v>99</v>
      </c>
      <c r="B518" s="3" t="s">
        <v>11</v>
      </c>
      <c r="C518" s="3" t="s">
        <v>14</v>
      </c>
      <c r="D518" s="3">
        <v>1.1000000000000001</v>
      </c>
      <c r="E518" s="3" t="s">
        <v>15</v>
      </c>
      <c r="F518" s="4">
        <v>5000</v>
      </c>
      <c r="G518" s="4">
        <v>0</v>
      </c>
      <c r="H518" s="4">
        <v>0</v>
      </c>
      <c r="I518" s="4">
        <v>3662.12</v>
      </c>
      <c r="J518" s="4">
        <v>3662.12</v>
      </c>
    </row>
    <row r="519" spans="1:10">
      <c r="A519" s="3" t="s">
        <v>99</v>
      </c>
      <c r="B519" s="3" t="s">
        <v>11</v>
      </c>
      <c r="C519" s="3" t="s">
        <v>17</v>
      </c>
      <c r="D519" s="3">
        <v>1.1000000000000001</v>
      </c>
      <c r="E519" s="3" t="s">
        <v>18</v>
      </c>
      <c r="F519" s="4">
        <v>10000</v>
      </c>
      <c r="G519" s="4">
        <v>0</v>
      </c>
      <c r="H519" s="4">
        <v>-4177</v>
      </c>
      <c r="I519" s="4">
        <v>5822.04</v>
      </c>
      <c r="J519" s="4">
        <v>5822.04</v>
      </c>
    </row>
    <row r="520" spans="1:10">
      <c r="A520" s="3" t="s">
        <v>99</v>
      </c>
      <c r="B520" s="3" t="s">
        <v>11</v>
      </c>
      <c r="C520" s="3" t="s">
        <v>19</v>
      </c>
      <c r="D520" s="3">
        <v>1.1000000000000001</v>
      </c>
      <c r="E520" s="3" t="s">
        <v>20</v>
      </c>
      <c r="F520" s="4">
        <v>5000</v>
      </c>
      <c r="G520" s="4">
        <v>0</v>
      </c>
      <c r="H520" s="4">
        <v>-5000</v>
      </c>
      <c r="I520" s="4">
        <v>0</v>
      </c>
      <c r="J520" s="4">
        <v>0</v>
      </c>
    </row>
    <row r="521" spans="1:10">
      <c r="A521" s="3" t="s">
        <v>99</v>
      </c>
      <c r="B521" s="3" t="s">
        <v>11</v>
      </c>
      <c r="C521" s="3" t="s">
        <v>19</v>
      </c>
      <c r="D521" s="3">
        <v>1.1000000000000001</v>
      </c>
      <c r="E521" s="3" t="s">
        <v>21</v>
      </c>
      <c r="F521" s="4">
        <v>7500</v>
      </c>
      <c r="G521" s="4">
        <v>2000</v>
      </c>
      <c r="H521" s="4">
        <v>0</v>
      </c>
      <c r="I521" s="4">
        <v>4133.72</v>
      </c>
      <c r="J521" s="4">
        <v>3875.72</v>
      </c>
    </row>
    <row r="522" spans="1:10">
      <c r="A522" s="3" t="s">
        <v>99</v>
      </c>
      <c r="B522" s="3" t="s">
        <v>11</v>
      </c>
      <c r="C522" s="3" t="s">
        <v>22</v>
      </c>
      <c r="D522" s="3">
        <v>1.1000000000000001</v>
      </c>
      <c r="E522" s="3" t="s">
        <v>23</v>
      </c>
      <c r="F522" s="4">
        <v>8500</v>
      </c>
      <c r="G522" s="4">
        <v>35000</v>
      </c>
      <c r="H522" s="4">
        <v>0</v>
      </c>
      <c r="I522" s="4">
        <v>7613.76</v>
      </c>
      <c r="J522" s="4">
        <v>7613.76</v>
      </c>
    </row>
    <row r="523" spans="1:10">
      <c r="A523" s="3" t="s">
        <v>99</v>
      </c>
      <c r="B523" s="3" t="s">
        <v>11</v>
      </c>
      <c r="C523" s="3" t="s">
        <v>24</v>
      </c>
      <c r="D523" s="3">
        <v>1.1000000000000001</v>
      </c>
      <c r="E523" s="3" t="s">
        <v>25</v>
      </c>
      <c r="F523" s="4">
        <v>45000</v>
      </c>
      <c r="G523" s="4">
        <v>10000</v>
      </c>
      <c r="H523" s="4">
        <v>0</v>
      </c>
      <c r="I523" s="4">
        <v>48046.98</v>
      </c>
      <c r="J523" s="4">
        <v>48046.98</v>
      </c>
    </row>
    <row r="524" spans="1:10">
      <c r="A524" s="3" t="s">
        <v>99</v>
      </c>
      <c r="B524" s="3" t="s">
        <v>11</v>
      </c>
      <c r="C524" s="3" t="s">
        <v>24</v>
      </c>
      <c r="D524" s="3">
        <v>1.1000000000000001</v>
      </c>
      <c r="E524" s="3" t="s">
        <v>26</v>
      </c>
      <c r="F524" s="4">
        <v>5500</v>
      </c>
      <c r="G524" s="4">
        <v>0</v>
      </c>
      <c r="H524" s="4">
        <v>0</v>
      </c>
      <c r="I524" s="4">
        <v>134.56</v>
      </c>
      <c r="J524" s="4">
        <v>134.56</v>
      </c>
    </row>
    <row r="525" spans="1:10">
      <c r="A525" s="3" t="s">
        <v>99</v>
      </c>
      <c r="B525" s="3" t="s">
        <v>11</v>
      </c>
      <c r="C525" s="3" t="s">
        <v>27</v>
      </c>
      <c r="D525" s="3">
        <v>1.1000000000000001</v>
      </c>
      <c r="E525" s="3" t="s">
        <v>28</v>
      </c>
      <c r="F525" s="4">
        <v>6500</v>
      </c>
      <c r="G525" s="4">
        <v>0</v>
      </c>
      <c r="H525" s="4">
        <v>0</v>
      </c>
      <c r="I525" s="4">
        <v>6181.06</v>
      </c>
      <c r="J525" s="4">
        <v>6181.06</v>
      </c>
    </row>
    <row r="526" spans="1:10">
      <c r="A526" s="3" t="s">
        <v>99</v>
      </c>
      <c r="B526" s="3" t="s">
        <v>11</v>
      </c>
      <c r="C526" s="3" t="s">
        <v>29</v>
      </c>
      <c r="D526" s="3">
        <v>1.1000000000000001</v>
      </c>
      <c r="E526" s="3" t="s">
        <v>30</v>
      </c>
      <c r="F526" s="4">
        <v>2500</v>
      </c>
      <c r="G526" s="4">
        <v>0</v>
      </c>
      <c r="H526" s="4">
        <v>0</v>
      </c>
      <c r="I526" s="4">
        <v>1752.18</v>
      </c>
      <c r="J526" s="4">
        <v>1752.18</v>
      </c>
    </row>
    <row r="527" spans="1:10">
      <c r="A527" s="3" t="s">
        <v>99</v>
      </c>
      <c r="B527" s="3" t="s">
        <v>11</v>
      </c>
      <c r="C527" s="3" t="s">
        <v>29</v>
      </c>
      <c r="D527" s="3">
        <v>1.1000000000000001</v>
      </c>
      <c r="E527" s="3" t="s">
        <v>31</v>
      </c>
      <c r="F527" s="4">
        <v>55000</v>
      </c>
      <c r="G527" s="4">
        <v>30000</v>
      </c>
      <c r="H527" s="4">
        <v>0</v>
      </c>
      <c r="I527" s="4">
        <v>52830.48</v>
      </c>
      <c r="J527" s="4">
        <v>52830.48</v>
      </c>
    </row>
    <row r="528" spans="1:10">
      <c r="A528" s="3" t="s">
        <v>99</v>
      </c>
      <c r="B528" s="3" t="s">
        <v>11</v>
      </c>
      <c r="C528" s="3" t="s">
        <v>29</v>
      </c>
      <c r="D528" s="3">
        <v>2.5</v>
      </c>
      <c r="E528" s="3" t="s">
        <v>31</v>
      </c>
      <c r="F528" s="4">
        <v>0</v>
      </c>
      <c r="G528" s="4">
        <v>100000</v>
      </c>
      <c r="H528" s="4">
        <v>0</v>
      </c>
      <c r="I528" s="4">
        <v>20839.400000000001</v>
      </c>
      <c r="J528" s="4">
        <v>20839.400000000001</v>
      </c>
    </row>
    <row r="529" spans="1:10">
      <c r="A529" s="3" t="s">
        <v>99</v>
      </c>
      <c r="B529" s="3" t="s">
        <v>11</v>
      </c>
      <c r="C529" s="3" t="s">
        <v>32</v>
      </c>
      <c r="D529" s="3">
        <v>1.1000000000000001</v>
      </c>
      <c r="E529" s="3" t="s">
        <v>33</v>
      </c>
      <c r="F529" s="4">
        <v>7500</v>
      </c>
      <c r="G529" s="4">
        <v>0</v>
      </c>
      <c r="H529" s="4">
        <v>0</v>
      </c>
      <c r="I529" s="4">
        <v>1658.8</v>
      </c>
      <c r="J529" s="4">
        <v>1658.8</v>
      </c>
    </row>
    <row r="530" spans="1:10">
      <c r="A530" s="3" t="s">
        <v>99</v>
      </c>
      <c r="B530" s="3" t="s">
        <v>11</v>
      </c>
      <c r="C530" s="3" t="s">
        <v>34</v>
      </c>
      <c r="D530" s="3">
        <v>1.1000000000000001</v>
      </c>
      <c r="E530" s="3" t="s">
        <v>35</v>
      </c>
      <c r="F530" s="4">
        <v>0</v>
      </c>
      <c r="G530" s="4">
        <v>5000</v>
      </c>
      <c r="H530" s="4">
        <v>0</v>
      </c>
      <c r="I530" s="4">
        <v>0</v>
      </c>
      <c r="J530" s="4">
        <v>0</v>
      </c>
    </row>
    <row r="531" spans="1:10">
      <c r="A531" s="3" t="s">
        <v>99</v>
      </c>
      <c r="B531" s="3" t="s">
        <v>11</v>
      </c>
      <c r="C531" s="3" t="s">
        <v>34</v>
      </c>
      <c r="D531" s="3">
        <v>1.1000000000000001</v>
      </c>
      <c r="E531" s="3" t="s">
        <v>36</v>
      </c>
      <c r="F531" s="4">
        <v>5000</v>
      </c>
      <c r="G531" s="4">
        <v>0</v>
      </c>
      <c r="H531" s="4">
        <v>-4300</v>
      </c>
      <c r="I531" s="4">
        <v>633.36</v>
      </c>
      <c r="J531" s="4">
        <v>633.36</v>
      </c>
    </row>
    <row r="532" spans="1:10">
      <c r="A532" s="3" t="s">
        <v>99</v>
      </c>
      <c r="B532" s="3" t="s">
        <v>11</v>
      </c>
      <c r="C532" s="3" t="s">
        <v>37</v>
      </c>
      <c r="D532" s="3">
        <v>1.1000000000000001</v>
      </c>
      <c r="E532" s="3" t="s">
        <v>41</v>
      </c>
      <c r="F532" s="4">
        <v>5500</v>
      </c>
      <c r="G532" s="4">
        <v>5000</v>
      </c>
      <c r="H532" s="4">
        <v>-2725</v>
      </c>
      <c r="I532" s="4">
        <v>7774.32</v>
      </c>
      <c r="J532" s="4">
        <v>7774.32</v>
      </c>
    </row>
    <row r="533" spans="1:10">
      <c r="A533" s="3" t="s">
        <v>99</v>
      </c>
      <c r="B533" s="3" t="s">
        <v>11</v>
      </c>
      <c r="C533" s="3" t="s">
        <v>37</v>
      </c>
      <c r="D533" s="3">
        <v>1.1000000000000001</v>
      </c>
      <c r="E533" s="3" t="s">
        <v>42</v>
      </c>
      <c r="F533" s="4">
        <v>10000</v>
      </c>
      <c r="G533" s="4">
        <v>0</v>
      </c>
      <c r="H533" s="4">
        <v>-5714</v>
      </c>
      <c r="I533" s="4">
        <v>4285.04</v>
      </c>
      <c r="J533" s="4">
        <v>4285.04</v>
      </c>
    </row>
    <row r="534" spans="1:10">
      <c r="A534" s="3" t="s">
        <v>99</v>
      </c>
      <c r="B534" s="3" t="s">
        <v>11</v>
      </c>
      <c r="C534" s="3" t="s">
        <v>37</v>
      </c>
      <c r="D534" s="3">
        <v>1.1000000000000001</v>
      </c>
      <c r="E534" s="3" t="s">
        <v>43</v>
      </c>
      <c r="F534" s="4">
        <v>8000</v>
      </c>
      <c r="G534" s="4">
        <v>10000</v>
      </c>
      <c r="H534" s="4">
        <v>-3890</v>
      </c>
      <c r="I534" s="4">
        <v>4109.88</v>
      </c>
      <c r="J534" s="4">
        <v>4109.88</v>
      </c>
    </row>
    <row r="535" spans="1:10">
      <c r="A535" s="3" t="s">
        <v>99</v>
      </c>
      <c r="B535" s="3" t="s">
        <v>11</v>
      </c>
      <c r="C535" s="3" t="s">
        <v>37</v>
      </c>
      <c r="D535" s="3">
        <v>1.1000000000000001</v>
      </c>
      <c r="E535" s="3" t="s">
        <v>39</v>
      </c>
      <c r="F535" s="4">
        <v>20000</v>
      </c>
      <c r="G535" s="4">
        <v>40000</v>
      </c>
      <c r="H535" s="4">
        <v>0</v>
      </c>
      <c r="I535" s="4">
        <v>18007.84</v>
      </c>
      <c r="J535" s="4">
        <v>18007.84</v>
      </c>
    </row>
    <row r="536" spans="1:10">
      <c r="A536" s="3" t="s">
        <v>99</v>
      </c>
      <c r="B536" s="3" t="s">
        <v>11</v>
      </c>
      <c r="C536" s="3" t="s">
        <v>37</v>
      </c>
      <c r="D536" s="3">
        <v>1.1000000000000001</v>
      </c>
      <c r="E536" s="3" t="s">
        <v>44</v>
      </c>
      <c r="F536" s="4">
        <v>7000</v>
      </c>
      <c r="G536" s="4">
        <v>0</v>
      </c>
      <c r="H536" s="4">
        <v>-5000</v>
      </c>
      <c r="I536" s="4">
        <v>1973.16</v>
      </c>
      <c r="J536" s="4">
        <v>1973.16</v>
      </c>
    </row>
    <row r="537" spans="1:10">
      <c r="A537" s="3" t="s">
        <v>99</v>
      </c>
      <c r="B537" s="3" t="s">
        <v>11</v>
      </c>
      <c r="C537" s="3" t="s">
        <v>37</v>
      </c>
      <c r="D537" s="3">
        <v>1.1000000000000001</v>
      </c>
      <c r="E537" s="3" t="s">
        <v>45</v>
      </c>
      <c r="F537" s="4">
        <v>2500</v>
      </c>
      <c r="G537" s="4">
        <v>0</v>
      </c>
      <c r="H537" s="4">
        <v>0</v>
      </c>
      <c r="I537" s="4">
        <v>1641.4</v>
      </c>
      <c r="J537" s="4">
        <v>1641.4</v>
      </c>
    </row>
    <row r="538" spans="1:10">
      <c r="A538" s="3" t="s">
        <v>99</v>
      </c>
      <c r="B538" s="3" t="s">
        <v>11</v>
      </c>
      <c r="C538" s="3" t="s">
        <v>37</v>
      </c>
      <c r="D538" s="3">
        <v>1.1000000000000001</v>
      </c>
      <c r="E538" s="3" t="s">
        <v>46</v>
      </c>
      <c r="F538" s="4">
        <v>25000</v>
      </c>
      <c r="G538" s="4">
        <v>0</v>
      </c>
      <c r="H538" s="4">
        <v>0</v>
      </c>
      <c r="I538" s="4">
        <v>22959.88</v>
      </c>
      <c r="J538" s="4">
        <v>22959.88</v>
      </c>
    </row>
    <row r="539" spans="1:10">
      <c r="A539" s="3" t="s">
        <v>99</v>
      </c>
      <c r="B539" s="3" t="s">
        <v>11</v>
      </c>
      <c r="C539" s="3" t="s">
        <v>37</v>
      </c>
      <c r="D539" s="3">
        <v>1.1000000000000001</v>
      </c>
      <c r="E539" s="3" t="s">
        <v>40</v>
      </c>
      <c r="F539" s="4">
        <v>5500</v>
      </c>
      <c r="G539" s="4">
        <v>0</v>
      </c>
      <c r="H539" s="4">
        <v>0</v>
      </c>
      <c r="I539" s="4">
        <v>5494.92</v>
      </c>
      <c r="J539" s="4">
        <v>5494.92</v>
      </c>
    </row>
    <row r="540" spans="1:10">
      <c r="A540" s="3" t="s">
        <v>99</v>
      </c>
      <c r="B540" s="3" t="s">
        <v>11</v>
      </c>
      <c r="C540" s="3" t="s">
        <v>37</v>
      </c>
      <c r="D540" s="3">
        <v>1.1000000000000001</v>
      </c>
      <c r="E540" s="3" t="s">
        <v>47</v>
      </c>
      <c r="F540" s="4">
        <v>7500</v>
      </c>
      <c r="G540" s="4">
        <v>0</v>
      </c>
      <c r="H540" s="4">
        <v>0</v>
      </c>
      <c r="I540" s="4">
        <v>3688.8</v>
      </c>
      <c r="J540" s="4">
        <v>3688.8</v>
      </c>
    </row>
    <row r="541" spans="1:10">
      <c r="A541" s="3" t="s">
        <v>99</v>
      </c>
      <c r="B541" s="3" t="s">
        <v>11</v>
      </c>
      <c r="C541" s="3" t="s">
        <v>37</v>
      </c>
      <c r="D541" s="3">
        <v>1.1000000000000001</v>
      </c>
      <c r="E541" s="3" t="s">
        <v>48</v>
      </c>
      <c r="F541" s="4">
        <v>5000</v>
      </c>
      <c r="G541" s="4">
        <v>0</v>
      </c>
      <c r="H541" s="4">
        <v>0</v>
      </c>
      <c r="I541" s="4">
        <v>5000</v>
      </c>
      <c r="J541" s="4">
        <v>5000</v>
      </c>
    </row>
    <row r="542" spans="1:10">
      <c r="A542" s="3" t="s">
        <v>99</v>
      </c>
      <c r="B542" s="3" t="s">
        <v>11</v>
      </c>
      <c r="C542" s="3" t="s">
        <v>49</v>
      </c>
      <c r="D542" s="3">
        <v>1.1000000000000001</v>
      </c>
      <c r="E542" s="3" t="s">
        <v>50</v>
      </c>
      <c r="F542" s="4">
        <v>35000</v>
      </c>
      <c r="G542" s="4">
        <v>0</v>
      </c>
      <c r="H542" s="4">
        <v>-33300</v>
      </c>
      <c r="I542" s="4">
        <v>1680.84</v>
      </c>
      <c r="J542" s="4">
        <v>1680.84</v>
      </c>
    </row>
    <row r="543" spans="1:10">
      <c r="A543" s="3" t="s">
        <v>99</v>
      </c>
      <c r="B543" s="3" t="s">
        <v>11</v>
      </c>
      <c r="C543" s="3" t="s">
        <v>51</v>
      </c>
      <c r="D543" s="3">
        <v>1.1000000000000001</v>
      </c>
      <c r="E543" s="3" t="s">
        <v>52</v>
      </c>
      <c r="F543" s="4">
        <v>15000</v>
      </c>
      <c r="G543" s="4">
        <v>0</v>
      </c>
      <c r="H543" s="4">
        <v>-7416.98</v>
      </c>
      <c r="I543" s="4">
        <v>1324.72</v>
      </c>
      <c r="J543" s="4">
        <v>1324.72</v>
      </c>
    </row>
    <row r="544" spans="1:10">
      <c r="A544" s="3" t="s">
        <v>99</v>
      </c>
      <c r="B544" s="3" t="s">
        <v>11</v>
      </c>
      <c r="C544" s="3" t="s">
        <v>51</v>
      </c>
      <c r="D544" s="3">
        <v>1.1000000000000001</v>
      </c>
      <c r="E544" s="3" t="s">
        <v>53</v>
      </c>
      <c r="F544" s="4">
        <v>6500</v>
      </c>
      <c r="G544" s="4">
        <v>0</v>
      </c>
      <c r="H544" s="4">
        <v>-5429</v>
      </c>
      <c r="I544" s="4">
        <v>1070.68</v>
      </c>
      <c r="J544" s="4">
        <v>1070.68</v>
      </c>
    </row>
    <row r="545" spans="1:10">
      <c r="A545" s="3" t="s">
        <v>99</v>
      </c>
      <c r="B545" s="3" t="s">
        <v>11</v>
      </c>
      <c r="C545" s="3" t="s">
        <v>54</v>
      </c>
      <c r="D545" s="3">
        <v>1.1000000000000001</v>
      </c>
      <c r="E545" s="3" t="s">
        <v>55</v>
      </c>
      <c r="F545" s="4">
        <v>20000</v>
      </c>
      <c r="G545" s="4">
        <v>8000</v>
      </c>
      <c r="H545" s="4">
        <v>0</v>
      </c>
      <c r="I545" s="4">
        <v>18370.919999999998</v>
      </c>
      <c r="J545" s="4">
        <v>18370.919999999998</v>
      </c>
    </row>
    <row r="546" spans="1:10">
      <c r="A546" s="3" t="s">
        <v>99</v>
      </c>
      <c r="B546" s="3" t="s">
        <v>11</v>
      </c>
      <c r="C546" s="3" t="s">
        <v>56</v>
      </c>
      <c r="D546" s="3">
        <v>1.1000000000000001</v>
      </c>
      <c r="E546" s="3" t="s">
        <v>57</v>
      </c>
      <c r="F546" s="4">
        <v>15000</v>
      </c>
      <c r="G546" s="4">
        <v>0</v>
      </c>
      <c r="H546" s="4">
        <v>-10000</v>
      </c>
      <c r="I546" s="4">
        <v>4767.6000000000004</v>
      </c>
      <c r="J546" s="4">
        <v>4767.6000000000004</v>
      </c>
    </row>
    <row r="547" spans="1:10">
      <c r="A547" s="3" t="s">
        <v>99</v>
      </c>
      <c r="B547" s="3" t="s">
        <v>11</v>
      </c>
      <c r="C547" s="3" t="s">
        <v>58</v>
      </c>
      <c r="D547" s="3">
        <v>1.1000000000000001</v>
      </c>
      <c r="E547" s="3" t="s">
        <v>59</v>
      </c>
      <c r="F547" s="4">
        <v>15600</v>
      </c>
      <c r="G547" s="4">
        <v>35000</v>
      </c>
      <c r="H547" s="4">
        <v>0</v>
      </c>
      <c r="I547" s="4">
        <v>49042.81</v>
      </c>
      <c r="J547" s="4">
        <v>49042.81</v>
      </c>
    </row>
    <row r="548" spans="1:10">
      <c r="A548" s="3" t="s">
        <v>99</v>
      </c>
      <c r="B548" s="3" t="s">
        <v>11</v>
      </c>
      <c r="C548" s="3" t="s">
        <v>58</v>
      </c>
      <c r="D548" s="3">
        <v>1.1000000000000001</v>
      </c>
      <c r="E548" s="3" t="s">
        <v>60</v>
      </c>
      <c r="F548" s="4">
        <v>5200</v>
      </c>
      <c r="G548" s="4">
        <v>30000</v>
      </c>
      <c r="H548" s="4">
        <v>-20000</v>
      </c>
      <c r="I548" s="4">
        <v>4069.28</v>
      </c>
      <c r="J548" s="4">
        <v>4069.28</v>
      </c>
    </row>
    <row r="549" spans="1:10">
      <c r="A549" s="3" t="s">
        <v>99</v>
      </c>
      <c r="B549" s="3" t="s">
        <v>11</v>
      </c>
      <c r="C549" s="3" t="s">
        <v>58</v>
      </c>
      <c r="D549" s="3">
        <v>1.1000000000000001</v>
      </c>
      <c r="E549" s="3" t="s">
        <v>61</v>
      </c>
      <c r="F549" s="4">
        <v>12000</v>
      </c>
      <c r="G549" s="4">
        <v>0</v>
      </c>
      <c r="H549" s="4">
        <v>0</v>
      </c>
      <c r="I549" s="4">
        <v>9169.7999999999993</v>
      </c>
      <c r="J549" s="4">
        <v>9169.7999999999993</v>
      </c>
    </row>
    <row r="550" spans="1:10">
      <c r="A550" s="3" t="s">
        <v>99</v>
      </c>
      <c r="B550" s="3" t="s">
        <v>11</v>
      </c>
      <c r="C550" s="3" t="s">
        <v>62</v>
      </c>
      <c r="D550" s="3">
        <v>1.1000000000000001</v>
      </c>
      <c r="E550" s="3" t="s">
        <v>64</v>
      </c>
      <c r="F550" s="4">
        <v>15000</v>
      </c>
      <c r="G550" s="4">
        <v>48000</v>
      </c>
      <c r="H550" s="4">
        <v>0</v>
      </c>
      <c r="I550" s="4">
        <v>58053.32</v>
      </c>
      <c r="J550" s="4">
        <v>58053.32</v>
      </c>
    </row>
    <row r="551" spans="1:10">
      <c r="A551" s="3" t="s">
        <v>99</v>
      </c>
      <c r="B551" s="3" t="s">
        <v>11</v>
      </c>
      <c r="C551" s="3" t="s">
        <v>62</v>
      </c>
      <c r="D551" s="3">
        <v>1.1000000000000001</v>
      </c>
      <c r="E551" s="3" t="s">
        <v>63</v>
      </c>
      <c r="F551" s="4">
        <v>12000</v>
      </c>
      <c r="G551" s="4">
        <v>0</v>
      </c>
      <c r="H551" s="4">
        <v>0</v>
      </c>
      <c r="I551" s="4">
        <v>5165.3999999999996</v>
      </c>
      <c r="J551" s="4">
        <v>5165.3999999999996</v>
      </c>
    </row>
    <row r="552" spans="1:10">
      <c r="A552" s="3" t="s">
        <v>99</v>
      </c>
      <c r="B552" s="3" t="s">
        <v>11</v>
      </c>
      <c r="C552" s="3" t="s">
        <v>65</v>
      </c>
      <c r="D552" s="3">
        <v>1.1000000000000001</v>
      </c>
      <c r="E552" s="3" t="s">
        <v>66</v>
      </c>
      <c r="F552" s="4">
        <v>55000</v>
      </c>
      <c r="G552" s="4">
        <v>0</v>
      </c>
      <c r="H552" s="4">
        <v>-17416.98</v>
      </c>
      <c r="I552" s="4">
        <v>37583.019999999997</v>
      </c>
      <c r="J552" s="4">
        <v>37583.019999999997</v>
      </c>
    </row>
    <row r="553" spans="1:10">
      <c r="A553" s="3" t="s">
        <v>99</v>
      </c>
      <c r="B553" s="3" t="s">
        <v>11</v>
      </c>
      <c r="C553" s="3" t="s">
        <v>65</v>
      </c>
      <c r="D553" s="3">
        <v>1.5</v>
      </c>
      <c r="E553" s="3" t="s">
        <v>66</v>
      </c>
      <c r="F553" s="4">
        <v>0</v>
      </c>
      <c r="G553" s="4">
        <v>110000</v>
      </c>
      <c r="H553" s="4">
        <v>0</v>
      </c>
      <c r="I553" s="4">
        <v>26775.4</v>
      </c>
      <c r="J553" s="4">
        <v>26775.4</v>
      </c>
    </row>
    <row r="554" spans="1:10">
      <c r="A554" s="3" t="s">
        <v>99</v>
      </c>
      <c r="B554" s="3" t="s">
        <v>11</v>
      </c>
      <c r="C554" s="3" t="s">
        <v>67</v>
      </c>
      <c r="D554" s="3">
        <v>1.1000000000000001</v>
      </c>
      <c r="E554" s="3" t="s">
        <v>68</v>
      </c>
      <c r="F554" s="4">
        <v>5000</v>
      </c>
      <c r="G554" s="4">
        <v>0</v>
      </c>
      <c r="H554" s="4">
        <v>0</v>
      </c>
      <c r="I554" s="4">
        <v>0</v>
      </c>
      <c r="J554" s="4">
        <v>0</v>
      </c>
    </row>
    <row r="555" spans="1:10">
      <c r="A555" s="3" t="s">
        <v>99</v>
      </c>
      <c r="B555" s="3" t="s">
        <v>11</v>
      </c>
      <c r="C555" s="3" t="s">
        <v>69</v>
      </c>
      <c r="D555" s="3">
        <v>1.1000000000000001</v>
      </c>
      <c r="E555" s="3" t="s">
        <v>70</v>
      </c>
      <c r="F555" s="4">
        <v>11000</v>
      </c>
      <c r="G555" s="4">
        <v>0</v>
      </c>
      <c r="H555" s="4">
        <v>0</v>
      </c>
      <c r="I555" s="4">
        <v>3069.36</v>
      </c>
      <c r="J555" s="4">
        <v>3069.36</v>
      </c>
    </row>
    <row r="556" spans="1:10">
      <c r="A556" s="3" t="s">
        <v>99</v>
      </c>
      <c r="B556" s="3" t="s">
        <v>11</v>
      </c>
      <c r="C556" s="3" t="s">
        <v>71</v>
      </c>
      <c r="D556" s="3">
        <v>1.1000000000000001</v>
      </c>
      <c r="E556" s="3" t="s">
        <v>72</v>
      </c>
      <c r="F556" s="4">
        <v>8500</v>
      </c>
      <c r="G556" s="4">
        <v>4000</v>
      </c>
      <c r="H556" s="4">
        <v>0</v>
      </c>
      <c r="I556" s="4">
        <v>8277.76</v>
      </c>
      <c r="J556" s="4">
        <v>8277.76</v>
      </c>
    </row>
    <row r="557" spans="1:10">
      <c r="A557" s="3" t="s">
        <v>99</v>
      </c>
      <c r="B557" s="3" t="s">
        <v>11</v>
      </c>
      <c r="C557" s="3" t="s">
        <v>71</v>
      </c>
      <c r="D557" s="3">
        <v>1.1000000000000001</v>
      </c>
      <c r="E557" s="3" t="s">
        <v>73</v>
      </c>
      <c r="F557" s="4">
        <v>25000</v>
      </c>
      <c r="G557" s="4">
        <v>293329.88</v>
      </c>
      <c r="H557" s="4">
        <v>0</v>
      </c>
      <c r="I557" s="4">
        <v>122280.33</v>
      </c>
      <c r="J557" s="4">
        <v>67070.36</v>
      </c>
    </row>
    <row r="558" spans="1:10">
      <c r="A558" s="3" t="s">
        <v>99</v>
      </c>
      <c r="B558" s="3" t="s">
        <v>11</v>
      </c>
      <c r="C558" s="3" t="s">
        <v>71</v>
      </c>
      <c r="D558" s="3">
        <v>1.1000000000000001</v>
      </c>
      <c r="E558" s="3" t="s">
        <v>74</v>
      </c>
      <c r="F558" s="4">
        <v>150000</v>
      </c>
      <c r="G558" s="4">
        <v>50000</v>
      </c>
      <c r="H558" s="4">
        <v>-50000</v>
      </c>
      <c r="I558" s="4">
        <v>135737.4</v>
      </c>
      <c r="J558" s="4">
        <v>135737.4</v>
      </c>
    </row>
    <row r="559" spans="1:10">
      <c r="A559" s="3" t="s">
        <v>99</v>
      </c>
      <c r="B559" s="3" t="s">
        <v>11</v>
      </c>
      <c r="C559" s="3" t="s">
        <v>71</v>
      </c>
      <c r="D559" s="3">
        <v>1.1000000000000001</v>
      </c>
      <c r="E559" s="3" t="s">
        <v>75</v>
      </c>
      <c r="F559" s="4">
        <v>55000</v>
      </c>
      <c r="G559" s="4">
        <v>0</v>
      </c>
      <c r="H559" s="4">
        <v>-3166.04</v>
      </c>
      <c r="I559" s="4">
        <v>37258.04</v>
      </c>
      <c r="J559" s="4">
        <v>37258.04</v>
      </c>
    </row>
    <row r="560" spans="1:10">
      <c r="A560" s="3" t="s">
        <v>99</v>
      </c>
      <c r="B560" s="3" t="s">
        <v>11</v>
      </c>
      <c r="C560" s="3" t="s">
        <v>76</v>
      </c>
      <c r="D560" s="3">
        <v>1.1000000000000001</v>
      </c>
      <c r="E560" s="3" t="s">
        <v>77</v>
      </c>
      <c r="F560" s="4">
        <v>9000</v>
      </c>
      <c r="G560" s="4">
        <v>0</v>
      </c>
      <c r="H560" s="4">
        <v>0</v>
      </c>
      <c r="I560" s="4">
        <v>1614.24</v>
      </c>
      <c r="J560" s="4">
        <v>1614.24</v>
      </c>
    </row>
    <row r="561" spans="1:10">
      <c r="A561" s="3" t="s">
        <v>99</v>
      </c>
      <c r="B561" s="3" t="s">
        <v>11</v>
      </c>
      <c r="C561" s="3" t="s">
        <v>78</v>
      </c>
      <c r="D561" s="3">
        <v>1.1000000000000001</v>
      </c>
      <c r="E561" s="3" t="s">
        <v>79</v>
      </c>
      <c r="F561" s="4">
        <v>55000</v>
      </c>
      <c r="G561" s="4">
        <v>130000</v>
      </c>
      <c r="H561" s="4">
        <v>-32000</v>
      </c>
      <c r="I561" s="4">
        <v>125094.48</v>
      </c>
      <c r="J561" s="4">
        <v>125094.48</v>
      </c>
    </row>
    <row r="562" spans="1:10">
      <c r="A562" s="3" t="s">
        <v>100</v>
      </c>
      <c r="B562" s="3" t="s">
        <v>11</v>
      </c>
      <c r="C562" s="3" t="s">
        <v>65</v>
      </c>
      <c r="D562" s="3">
        <v>1.1000000000000001</v>
      </c>
      <c r="E562" s="3" t="s">
        <v>66</v>
      </c>
      <c r="F562" s="4">
        <v>22000</v>
      </c>
      <c r="G562" s="4">
        <v>0</v>
      </c>
      <c r="H562" s="4">
        <v>0</v>
      </c>
      <c r="I562" s="4">
        <v>0</v>
      </c>
      <c r="J562" s="4">
        <v>0</v>
      </c>
    </row>
    <row r="563" spans="1:10">
      <c r="A563" s="3" t="s">
        <v>100</v>
      </c>
      <c r="B563" s="3" t="s">
        <v>11</v>
      </c>
      <c r="C563" s="3" t="s">
        <v>67</v>
      </c>
      <c r="D563" s="3">
        <v>1.1000000000000001</v>
      </c>
      <c r="E563" s="3" t="s">
        <v>68</v>
      </c>
      <c r="F563" s="4">
        <v>7800</v>
      </c>
      <c r="G563" s="4">
        <v>0</v>
      </c>
      <c r="H563" s="4">
        <v>0</v>
      </c>
      <c r="I563" s="4">
        <v>0</v>
      </c>
      <c r="J563" s="4">
        <v>0</v>
      </c>
    </row>
    <row r="564" spans="1:10">
      <c r="A564" s="3" t="s">
        <v>101</v>
      </c>
      <c r="B564" s="3" t="s">
        <v>11</v>
      </c>
      <c r="C564" s="3" t="s">
        <v>24</v>
      </c>
      <c r="D564" s="3">
        <v>1.1000000000000001</v>
      </c>
      <c r="E564" s="3" t="s">
        <v>26</v>
      </c>
      <c r="F564" s="4">
        <v>10000</v>
      </c>
      <c r="G564" s="4">
        <v>0</v>
      </c>
      <c r="H564" s="4">
        <v>0</v>
      </c>
      <c r="I564" s="4">
        <v>0</v>
      </c>
      <c r="J564" s="4">
        <v>0</v>
      </c>
    </row>
    <row r="565" spans="1:10">
      <c r="A565" s="3" t="s">
        <v>101</v>
      </c>
      <c r="B565" s="3" t="s">
        <v>11</v>
      </c>
      <c r="C565" s="3" t="s">
        <v>37</v>
      </c>
      <c r="D565" s="3">
        <v>1.1000000000000001</v>
      </c>
      <c r="E565" s="3" t="s">
        <v>38</v>
      </c>
      <c r="F565" s="4">
        <v>0</v>
      </c>
      <c r="G565" s="4">
        <v>925400.14</v>
      </c>
      <c r="H565" s="4">
        <v>0</v>
      </c>
      <c r="I565" s="4">
        <v>0</v>
      </c>
      <c r="J565" s="4">
        <v>0</v>
      </c>
    </row>
    <row r="566" spans="1:10">
      <c r="A566" s="3" t="s">
        <v>101</v>
      </c>
      <c r="B566" s="3" t="s">
        <v>11</v>
      </c>
      <c r="C566" s="3" t="s">
        <v>37</v>
      </c>
      <c r="D566" s="3">
        <v>1.1000000000000001</v>
      </c>
      <c r="E566" s="3" t="s">
        <v>39</v>
      </c>
      <c r="F566" s="4">
        <v>2374000</v>
      </c>
      <c r="G566" s="4">
        <v>0</v>
      </c>
      <c r="H566" s="4">
        <v>0</v>
      </c>
      <c r="I566" s="4">
        <v>1186680</v>
      </c>
      <c r="J566" s="4">
        <v>1186680</v>
      </c>
    </row>
    <row r="567" spans="1:10">
      <c r="A567" s="3" t="s">
        <v>51</v>
      </c>
      <c r="B567" s="3" t="s">
        <v>11</v>
      </c>
      <c r="C567" s="3" t="s">
        <v>12</v>
      </c>
      <c r="D567" s="3">
        <v>1.1000000000000001</v>
      </c>
      <c r="E567" s="3" t="s">
        <v>13</v>
      </c>
      <c r="F567" s="4">
        <v>200000</v>
      </c>
      <c r="G567" s="4">
        <v>0</v>
      </c>
      <c r="H567" s="4">
        <v>0</v>
      </c>
      <c r="I567" s="4">
        <v>175200.48</v>
      </c>
      <c r="J567" s="4">
        <v>175200.48</v>
      </c>
    </row>
    <row r="568" spans="1:10">
      <c r="A568" s="3" t="s">
        <v>51</v>
      </c>
      <c r="B568" s="3" t="s">
        <v>11</v>
      </c>
      <c r="C568" s="3" t="s">
        <v>14</v>
      </c>
      <c r="D568" s="3">
        <v>1.1000000000000001</v>
      </c>
      <c r="E568" s="3" t="s">
        <v>15</v>
      </c>
      <c r="F568" s="4">
        <v>70000</v>
      </c>
      <c r="G568" s="4">
        <v>0</v>
      </c>
      <c r="H568" s="4">
        <v>0</v>
      </c>
      <c r="I568" s="4">
        <v>66542.5</v>
      </c>
      <c r="J568" s="4">
        <v>66542.5</v>
      </c>
    </row>
    <row r="569" spans="1:10">
      <c r="A569" s="3" t="s">
        <v>51</v>
      </c>
      <c r="B569" s="3" t="s">
        <v>11</v>
      </c>
      <c r="C569" s="3" t="s">
        <v>19</v>
      </c>
      <c r="D569" s="3">
        <v>1.1000000000000001</v>
      </c>
      <c r="E569" s="3" t="s">
        <v>20</v>
      </c>
      <c r="F569" s="4">
        <v>2500</v>
      </c>
      <c r="G569" s="4">
        <v>0</v>
      </c>
      <c r="H569" s="4">
        <v>0</v>
      </c>
      <c r="I569" s="4">
        <v>630</v>
      </c>
      <c r="J569" s="4">
        <v>630</v>
      </c>
    </row>
    <row r="570" spans="1:10">
      <c r="A570" s="3" t="s">
        <v>51</v>
      </c>
      <c r="B570" s="3" t="s">
        <v>11</v>
      </c>
      <c r="C570" s="3" t="s">
        <v>19</v>
      </c>
      <c r="D570" s="3">
        <v>1.1000000000000001</v>
      </c>
      <c r="E570" s="3" t="s">
        <v>21</v>
      </c>
      <c r="F570" s="4">
        <v>3000</v>
      </c>
      <c r="G570" s="4">
        <v>7000</v>
      </c>
      <c r="H570" s="4">
        <v>0</v>
      </c>
      <c r="I570" s="4">
        <v>4531.9799999999996</v>
      </c>
      <c r="J570" s="4">
        <v>4186.9799999999996</v>
      </c>
    </row>
    <row r="571" spans="1:10">
      <c r="A571" s="3" t="s">
        <v>51</v>
      </c>
      <c r="B571" s="3" t="s">
        <v>11</v>
      </c>
      <c r="C571" s="3" t="s">
        <v>22</v>
      </c>
      <c r="D571" s="3">
        <v>1.1000000000000001</v>
      </c>
      <c r="E571" s="3" t="s">
        <v>23</v>
      </c>
      <c r="F571" s="4">
        <v>35000</v>
      </c>
      <c r="G571" s="4">
        <v>82000</v>
      </c>
      <c r="H571" s="4">
        <v>0</v>
      </c>
      <c r="I571" s="4">
        <v>116892.1</v>
      </c>
      <c r="J571" s="4">
        <v>43146.1</v>
      </c>
    </row>
    <row r="572" spans="1:10">
      <c r="A572" s="3" t="s">
        <v>51</v>
      </c>
      <c r="B572" s="3" t="s">
        <v>11</v>
      </c>
      <c r="C572" s="3" t="s">
        <v>24</v>
      </c>
      <c r="D572" s="3">
        <v>1.1000000000000001</v>
      </c>
      <c r="E572" s="3" t="s">
        <v>25</v>
      </c>
      <c r="F572" s="4">
        <v>40000</v>
      </c>
      <c r="G572" s="4">
        <v>35000</v>
      </c>
      <c r="H572" s="4">
        <v>0</v>
      </c>
      <c r="I572" s="4">
        <v>73666.350000000006</v>
      </c>
      <c r="J572" s="4">
        <v>73666.350000000006</v>
      </c>
    </row>
    <row r="573" spans="1:10">
      <c r="A573" s="3" t="s">
        <v>51</v>
      </c>
      <c r="B573" s="3" t="s">
        <v>11</v>
      </c>
      <c r="C573" s="3" t="s">
        <v>27</v>
      </c>
      <c r="D573" s="3">
        <v>1.1000000000000001</v>
      </c>
      <c r="E573" s="3" t="s">
        <v>28</v>
      </c>
      <c r="F573" s="4">
        <v>72000</v>
      </c>
      <c r="G573" s="4">
        <v>0</v>
      </c>
      <c r="H573" s="4">
        <v>0</v>
      </c>
      <c r="I573" s="4">
        <v>62800</v>
      </c>
      <c r="J573" s="4">
        <v>46920</v>
      </c>
    </row>
    <row r="574" spans="1:10">
      <c r="A574" s="3" t="s">
        <v>51</v>
      </c>
      <c r="B574" s="3" t="s">
        <v>11</v>
      </c>
      <c r="C574" s="3" t="s">
        <v>29</v>
      </c>
      <c r="D574" s="3">
        <v>1.1000000000000001</v>
      </c>
      <c r="E574" s="3" t="s">
        <v>30</v>
      </c>
      <c r="F574" s="4">
        <v>7000</v>
      </c>
      <c r="G574" s="4">
        <v>0</v>
      </c>
      <c r="H574" s="4">
        <v>0</v>
      </c>
      <c r="I574" s="4">
        <v>7000</v>
      </c>
      <c r="J574" s="4">
        <v>7000</v>
      </c>
    </row>
    <row r="575" spans="1:10">
      <c r="A575" s="3" t="s">
        <v>51</v>
      </c>
      <c r="B575" s="3" t="s">
        <v>11</v>
      </c>
      <c r="C575" s="3" t="s">
        <v>29</v>
      </c>
      <c r="D575" s="3">
        <v>1.1000000000000001</v>
      </c>
      <c r="E575" s="3" t="s">
        <v>31</v>
      </c>
      <c r="F575" s="4">
        <v>95000</v>
      </c>
      <c r="G575" s="4">
        <v>355920</v>
      </c>
      <c r="H575" s="4">
        <v>0</v>
      </c>
      <c r="I575" s="4">
        <v>419324.6</v>
      </c>
      <c r="J575" s="4">
        <v>418090.6</v>
      </c>
    </row>
    <row r="576" spans="1:10">
      <c r="A576" s="3" t="s">
        <v>51</v>
      </c>
      <c r="B576" s="3" t="s">
        <v>11</v>
      </c>
      <c r="C576" s="3" t="s">
        <v>29</v>
      </c>
      <c r="D576" s="3">
        <v>1.5</v>
      </c>
      <c r="E576" s="3" t="s">
        <v>30</v>
      </c>
      <c r="F576" s="4">
        <v>0</v>
      </c>
      <c r="G576" s="4">
        <v>2500</v>
      </c>
      <c r="H576" s="4">
        <v>0</v>
      </c>
      <c r="I576" s="4">
        <v>2500</v>
      </c>
      <c r="J576" s="4">
        <v>2500</v>
      </c>
    </row>
    <row r="577" spans="1:10">
      <c r="A577" s="3" t="s">
        <v>51</v>
      </c>
      <c r="B577" s="3" t="s">
        <v>11</v>
      </c>
      <c r="C577" s="3" t="s">
        <v>29</v>
      </c>
      <c r="D577" s="3">
        <v>2.5</v>
      </c>
      <c r="E577" s="3" t="s">
        <v>31</v>
      </c>
      <c r="F577" s="4">
        <v>0</v>
      </c>
      <c r="G577" s="4">
        <v>650000</v>
      </c>
      <c r="H577" s="4">
        <v>0</v>
      </c>
      <c r="I577" s="4">
        <v>632163.4</v>
      </c>
      <c r="J577" s="4">
        <v>632163.4</v>
      </c>
    </row>
    <row r="578" spans="1:10">
      <c r="A578" s="3" t="s">
        <v>51</v>
      </c>
      <c r="B578" s="3" t="s">
        <v>11</v>
      </c>
      <c r="C578" s="3" t="s">
        <v>34</v>
      </c>
      <c r="D578" s="3">
        <v>1.1000000000000001</v>
      </c>
      <c r="E578" s="3" t="s">
        <v>35</v>
      </c>
      <c r="F578" s="4">
        <v>7000</v>
      </c>
      <c r="G578" s="4">
        <v>0</v>
      </c>
      <c r="H578" s="4">
        <v>0</v>
      </c>
      <c r="I578" s="4">
        <v>943.25</v>
      </c>
      <c r="J578" s="4">
        <v>420</v>
      </c>
    </row>
    <row r="579" spans="1:10">
      <c r="A579" s="3" t="s">
        <v>51</v>
      </c>
      <c r="B579" s="3" t="s">
        <v>11</v>
      </c>
      <c r="C579" s="3" t="s">
        <v>34</v>
      </c>
      <c r="D579" s="3">
        <v>1.1000000000000001</v>
      </c>
      <c r="E579" s="3" t="s">
        <v>36</v>
      </c>
      <c r="F579" s="4">
        <v>15000</v>
      </c>
      <c r="G579" s="4">
        <v>0</v>
      </c>
      <c r="H579" s="4">
        <v>-1500</v>
      </c>
      <c r="I579" s="4">
        <v>3982.77</v>
      </c>
      <c r="J579" s="4">
        <v>3207.5</v>
      </c>
    </row>
    <row r="580" spans="1:10">
      <c r="A580" s="3" t="s">
        <v>51</v>
      </c>
      <c r="B580" s="3" t="s">
        <v>11</v>
      </c>
      <c r="C580" s="3" t="s">
        <v>37</v>
      </c>
      <c r="D580" s="3">
        <v>1.1000000000000001</v>
      </c>
      <c r="E580" s="3" t="s">
        <v>41</v>
      </c>
      <c r="F580" s="4">
        <v>5000</v>
      </c>
      <c r="G580" s="4">
        <v>0</v>
      </c>
      <c r="H580" s="4">
        <v>0</v>
      </c>
      <c r="I580" s="4">
        <v>1688</v>
      </c>
      <c r="J580" s="4">
        <v>1688</v>
      </c>
    </row>
    <row r="581" spans="1:10">
      <c r="A581" s="3" t="s">
        <v>51</v>
      </c>
      <c r="B581" s="3" t="s">
        <v>11</v>
      </c>
      <c r="C581" s="3" t="s">
        <v>37</v>
      </c>
      <c r="D581" s="3">
        <v>1.1000000000000001</v>
      </c>
      <c r="E581" s="3" t="s">
        <v>42</v>
      </c>
      <c r="F581" s="4">
        <v>15000</v>
      </c>
      <c r="G581" s="4">
        <v>0</v>
      </c>
      <c r="H581" s="4">
        <v>-13000</v>
      </c>
      <c r="I581" s="4">
        <v>0</v>
      </c>
      <c r="J581" s="4">
        <v>0</v>
      </c>
    </row>
    <row r="582" spans="1:10">
      <c r="A582" s="3" t="s">
        <v>51</v>
      </c>
      <c r="B582" s="3" t="s">
        <v>11</v>
      </c>
      <c r="C582" s="3" t="s">
        <v>37</v>
      </c>
      <c r="D582" s="3">
        <v>1.1000000000000001</v>
      </c>
      <c r="E582" s="3" t="s">
        <v>43</v>
      </c>
      <c r="F582" s="4">
        <v>12000</v>
      </c>
      <c r="G582" s="4">
        <v>0</v>
      </c>
      <c r="H582" s="4">
        <v>-6000</v>
      </c>
      <c r="I582" s="4">
        <v>994</v>
      </c>
      <c r="J582" s="4">
        <v>994</v>
      </c>
    </row>
    <row r="583" spans="1:10">
      <c r="A583" s="3" t="s">
        <v>51</v>
      </c>
      <c r="B583" s="3" t="s">
        <v>11</v>
      </c>
      <c r="C583" s="3" t="s">
        <v>37</v>
      </c>
      <c r="D583" s="3">
        <v>1.1000000000000001</v>
      </c>
      <c r="E583" s="3" t="s">
        <v>39</v>
      </c>
      <c r="F583" s="4">
        <v>100000</v>
      </c>
      <c r="G583" s="4">
        <v>0</v>
      </c>
      <c r="H583" s="4">
        <v>0</v>
      </c>
      <c r="I583" s="4">
        <v>74677</v>
      </c>
      <c r="J583" s="4">
        <v>12650</v>
      </c>
    </row>
    <row r="584" spans="1:10">
      <c r="A584" s="3" t="s">
        <v>51</v>
      </c>
      <c r="B584" s="3" t="s">
        <v>11</v>
      </c>
      <c r="C584" s="3" t="s">
        <v>37</v>
      </c>
      <c r="D584" s="3">
        <v>1.1000000000000001</v>
      </c>
      <c r="E584" s="3" t="s">
        <v>44</v>
      </c>
      <c r="F584" s="4">
        <v>3500</v>
      </c>
      <c r="G584" s="4">
        <v>0</v>
      </c>
      <c r="H584" s="4">
        <v>0</v>
      </c>
      <c r="I584" s="4">
        <v>0</v>
      </c>
      <c r="J584" s="4">
        <v>0</v>
      </c>
    </row>
    <row r="585" spans="1:10">
      <c r="A585" s="3" t="s">
        <v>51</v>
      </c>
      <c r="B585" s="3" t="s">
        <v>11</v>
      </c>
      <c r="C585" s="3" t="s">
        <v>37</v>
      </c>
      <c r="D585" s="3">
        <v>1.1000000000000001</v>
      </c>
      <c r="E585" s="3" t="s">
        <v>45</v>
      </c>
      <c r="F585" s="4">
        <v>2500</v>
      </c>
      <c r="G585" s="4">
        <v>0</v>
      </c>
      <c r="H585" s="4">
        <v>0</v>
      </c>
      <c r="I585" s="4">
        <v>1806.58</v>
      </c>
      <c r="J585" s="4">
        <v>1806.58</v>
      </c>
    </row>
    <row r="586" spans="1:10">
      <c r="A586" s="3" t="s">
        <v>51</v>
      </c>
      <c r="B586" s="3" t="s">
        <v>11</v>
      </c>
      <c r="C586" s="3" t="s">
        <v>37</v>
      </c>
      <c r="D586" s="3">
        <v>1.1000000000000001</v>
      </c>
      <c r="E586" s="3" t="s">
        <v>48</v>
      </c>
      <c r="F586" s="4">
        <v>10000</v>
      </c>
      <c r="G586" s="4">
        <v>0</v>
      </c>
      <c r="H586" s="4">
        <v>0</v>
      </c>
      <c r="I586" s="4">
        <v>3904.5</v>
      </c>
      <c r="J586" s="4">
        <v>3904.5</v>
      </c>
    </row>
    <row r="587" spans="1:10">
      <c r="A587" s="3" t="s">
        <v>51</v>
      </c>
      <c r="B587" s="3" t="s">
        <v>11</v>
      </c>
      <c r="C587" s="3" t="s">
        <v>49</v>
      </c>
      <c r="D587" s="3">
        <v>1.1000000000000001</v>
      </c>
      <c r="E587" s="3" t="s">
        <v>50</v>
      </c>
      <c r="F587" s="4">
        <v>10000</v>
      </c>
      <c r="G587" s="4">
        <v>0</v>
      </c>
      <c r="H587" s="4">
        <v>0</v>
      </c>
      <c r="I587" s="4">
        <v>0</v>
      </c>
      <c r="J587" s="4">
        <v>0</v>
      </c>
    </row>
    <row r="588" spans="1:10">
      <c r="A588" s="3" t="s">
        <v>51</v>
      </c>
      <c r="B588" s="3" t="s">
        <v>11</v>
      </c>
      <c r="C588" s="3" t="s">
        <v>51</v>
      </c>
      <c r="D588" s="3">
        <v>1.1000000000000001</v>
      </c>
      <c r="E588" s="3" t="s">
        <v>52</v>
      </c>
      <c r="F588" s="4">
        <v>15000</v>
      </c>
      <c r="G588" s="4">
        <v>0</v>
      </c>
      <c r="H588" s="4">
        <v>0</v>
      </c>
      <c r="I588" s="4">
        <v>1930</v>
      </c>
      <c r="J588" s="4">
        <v>1930</v>
      </c>
    </row>
    <row r="589" spans="1:10">
      <c r="A589" s="3" t="s">
        <v>51</v>
      </c>
      <c r="B589" s="3" t="s">
        <v>11</v>
      </c>
      <c r="C589" s="3" t="s">
        <v>51</v>
      </c>
      <c r="D589" s="3">
        <v>1.1000000000000001</v>
      </c>
      <c r="E589" s="3" t="s">
        <v>53</v>
      </c>
      <c r="F589" s="4">
        <v>22000</v>
      </c>
      <c r="G589" s="4">
        <v>0</v>
      </c>
      <c r="H589" s="4">
        <v>-13000</v>
      </c>
      <c r="I589" s="4">
        <v>0</v>
      </c>
      <c r="J589" s="4">
        <v>0</v>
      </c>
    </row>
    <row r="590" spans="1:10">
      <c r="A590" s="3" t="s">
        <v>51</v>
      </c>
      <c r="B590" s="3" t="s">
        <v>11</v>
      </c>
      <c r="C590" s="3" t="s">
        <v>54</v>
      </c>
      <c r="D590" s="3">
        <v>1.1000000000000001</v>
      </c>
      <c r="E590" s="3" t="s">
        <v>55</v>
      </c>
      <c r="F590" s="4">
        <v>50000</v>
      </c>
      <c r="G590" s="4">
        <v>25000</v>
      </c>
      <c r="H590" s="4">
        <v>0</v>
      </c>
      <c r="I590" s="4">
        <v>73399.62</v>
      </c>
      <c r="J590" s="4">
        <v>73039.61</v>
      </c>
    </row>
    <row r="591" spans="1:10">
      <c r="A591" s="3" t="s">
        <v>51</v>
      </c>
      <c r="B591" s="3" t="s">
        <v>11</v>
      </c>
      <c r="C591" s="3" t="s">
        <v>56</v>
      </c>
      <c r="D591" s="3">
        <v>1.1000000000000001</v>
      </c>
      <c r="E591" s="3" t="s">
        <v>57</v>
      </c>
      <c r="F591" s="4">
        <v>5000</v>
      </c>
      <c r="G591" s="4">
        <v>0</v>
      </c>
      <c r="H591" s="4">
        <v>0</v>
      </c>
      <c r="I591" s="4">
        <v>0</v>
      </c>
      <c r="J591" s="4">
        <v>0</v>
      </c>
    </row>
    <row r="592" spans="1:10">
      <c r="A592" s="3" t="s">
        <v>51</v>
      </c>
      <c r="B592" s="3" t="s">
        <v>11</v>
      </c>
      <c r="C592" s="3" t="s">
        <v>58</v>
      </c>
      <c r="D592" s="3">
        <v>1.1000000000000001</v>
      </c>
      <c r="E592" s="3" t="s">
        <v>59</v>
      </c>
      <c r="F592" s="4">
        <v>55000</v>
      </c>
      <c r="G592" s="4">
        <v>0</v>
      </c>
      <c r="H592" s="4">
        <v>0</v>
      </c>
      <c r="I592" s="4">
        <v>54641.72</v>
      </c>
      <c r="J592" s="4">
        <v>54641.72</v>
      </c>
    </row>
    <row r="593" spans="1:10">
      <c r="A593" s="3" t="s">
        <v>51</v>
      </c>
      <c r="B593" s="3" t="s">
        <v>11</v>
      </c>
      <c r="C593" s="3" t="s">
        <v>65</v>
      </c>
      <c r="D593" s="3">
        <v>1.1000000000000001</v>
      </c>
      <c r="E593" s="3" t="s">
        <v>66</v>
      </c>
      <c r="F593" s="4">
        <v>40000</v>
      </c>
      <c r="G593" s="4">
        <v>0</v>
      </c>
      <c r="H593" s="4">
        <v>0</v>
      </c>
      <c r="I593" s="4">
        <v>36258.239999999998</v>
      </c>
      <c r="J593" s="4">
        <v>36258.239999999998</v>
      </c>
    </row>
    <row r="594" spans="1:10">
      <c r="A594" s="3" t="s">
        <v>51</v>
      </c>
      <c r="B594" s="3" t="s">
        <v>11</v>
      </c>
      <c r="C594" s="3" t="s">
        <v>67</v>
      </c>
      <c r="D594" s="3">
        <v>1.1000000000000001</v>
      </c>
      <c r="E594" s="3" t="s">
        <v>68</v>
      </c>
      <c r="F594" s="4">
        <v>6500</v>
      </c>
      <c r="G594" s="4">
        <v>0</v>
      </c>
      <c r="H594" s="4">
        <v>0</v>
      </c>
      <c r="I594" s="4">
        <v>0</v>
      </c>
      <c r="J594" s="4">
        <v>0</v>
      </c>
    </row>
    <row r="595" spans="1:10">
      <c r="A595" s="3" t="s">
        <v>51</v>
      </c>
      <c r="B595" s="3" t="s">
        <v>11</v>
      </c>
      <c r="C595" s="3" t="s">
        <v>69</v>
      </c>
      <c r="D595" s="3">
        <v>1.1000000000000001</v>
      </c>
      <c r="E595" s="3" t="s">
        <v>70</v>
      </c>
      <c r="F595" s="4">
        <v>25000</v>
      </c>
      <c r="G595" s="4">
        <v>0</v>
      </c>
      <c r="H595" s="4">
        <v>0</v>
      </c>
      <c r="I595" s="4">
        <v>0</v>
      </c>
      <c r="J595" s="4">
        <v>0</v>
      </c>
    </row>
    <row r="596" spans="1:10">
      <c r="A596" s="3" t="s">
        <v>51</v>
      </c>
      <c r="B596" s="3" t="s">
        <v>11</v>
      </c>
      <c r="C596" s="3" t="s">
        <v>71</v>
      </c>
      <c r="D596" s="3">
        <v>1.1000000000000001</v>
      </c>
      <c r="E596" s="3" t="s">
        <v>72</v>
      </c>
      <c r="F596" s="4">
        <v>75000</v>
      </c>
      <c r="G596" s="4">
        <v>0</v>
      </c>
      <c r="H596" s="4">
        <v>0</v>
      </c>
      <c r="I596" s="4">
        <v>58696</v>
      </c>
      <c r="J596" s="4">
        <v>58696</v>
      </c>
    </row>
    <row r="597" spans="1:10">
      <c r="A597" s="3" t="s">
        <v>51</v>
      </c>
      <c r="B597" s="3" t="s">
        <v>11</v>
      </c>
      <c r="C597" s="3" t="s">
        <v>71</v>
      </c>
      <c r="D597" s="3">
        <v>1.1000000000000001</v>
      </c>
      <c r="E597" s="3" t="s">
        <v>73</v>
      </c>
      <c r="F597" s="4">
        <v>45000</v>
      </c>
      <c r="G597" s="4">
        <v>110000</v>
      </c>
      <c r="H597" s="4">
        <v>0</v>
      </c>
      <c r="I597" s="4">
        <v>154531.98000000001</v>
      </c>
      <c r="J597" s="4">
        <v>154531.98000000001</v>
      </c>
    </row>
    <row r="598" spans="1:10">
      <c r="A598" s="3" t="s">
        <v>51</v>
      </c>
      <c r="B598" s="3" t="s">
        <v>11</v>
      </c>
      <c r="C598" s="3" t="s">
        <v>71</v>
      </c>
      <c r="D598" s="3">
        <v>1.5</v>
      </c>
      <c r="E598" s="3" t="s">
        <v>73</v>
      </c>
      <c r="F598" s="4">
        <v>350000</v>
      </c>
      <c r="G598" s="4">
        <v>0</v>
      </c>
      <c r="H598" s="4">
        <v>0</v>
      </c>
      <c r="I598" s="4">
        <v>349721.21</v>
      </c>
      <c r="J598" s="4">
        <v>343896.21</v>
      </c>
    </row>
    <row r="599" spans="1:10">
      <c r="A599" s="3" t="s">
        <v>51</v>
      </c>
      <c r="B599" s="3" t="s">
        <v>11</v>
      </c>
      <c r="C599" s="3" t="s">
        <v>78</v>
      </c>
      <c r="D599" s="3">
        <v>1.1000000000000001</v>
      </c>
      <c r="E599" s="3" t="s">
        <v>79</v>
      </c>
      <c r="F599" s="4">
        <v>8500</v>
      </c>
      <c r="G599" s="4">
        <v>0</v>
      </c>
      <c r="H599" s="4">
        <v>0</v>
      </c>
      <c r="I599" s="4">
        <v>0</v>
      </c>
      <c r="J599" s="4">
        <v>0</v>
      </c>
    </row>
    <row r="600" spans="1:10">
      <c r="A600" s="3" t="s">
        <v>51</v>
      </c>
      <c r="B600" s="3" t="s">
        <v>11</v>
      </c>
      <c r="C600" s="3" t="s">
        <v>80</v>
      </c>
      <c r="D600" s="3">
        <v>1.1000000000000001</v>
      </c>
      <c r="E600" s="3" t="s">
        <v>81</v>
      </c>
      <c r="F600" s="4">
        <v>10000</v>
      </c>
      <c r="G600" s="4">
        <v>0</v>
      </c>
      <c r="H600" s="4">
        <v>0</v>
      </c>
      <c r="I600" s="4">
        <v>946</v>
      </c>
      <c r="J600" s="4">
        <v>946</v>
      </c>
    </row>
    <row r="601" spans="1:10">
      <c r="A601" s="3" t="s">
        <v>102</v>
      </c>
      <c r="B601" s="3" t="s">
        <v>11</v>
      </c>
      <c r="C601" s="3" t="s">
        <v>12</v>
      </c>
      <c r="D601" s="3">
        <v>1.1000000000000001</v>
      </c>
      <c r="E601" s="3" t="s">
        <v>13</v>
      </c>
      <c r="F601" s="4">
        <v>3500</v>
      </c>
      <c r="G601" s="4">
        <v>0</v>
      </c>
      <c r="H601" s="4">
        <v>0</v>
      </c>
      <c r="I601" s="4">
        <v>3098.34</v>
      </c>
      <c r="J601" s="4">
        <v>3098.34</v>
      </c>
    </row>
    <row r="602" spans="1:10">
      <c r="A602" s="3" t="s">
        <v>102</v>
      </c>
      <c r="B602" s="3" t="s">
        <v>11</v>
      </c>
      <c r="C602" s="3" t="s">
        <v>14</v>
      </c>
      <c r="D602" s="3">
        <v>1.1000000000000001</v>
      </c>
      <c r="E602" s="3" t="s">
        <v>15</v>
      </c>
      <c r="F602" s="4">
        <v>3000</v>
      </c>
      <c r="G602" s="4">
        <v>0</v>
      </c>
      <c r="H602" s="4">
        <v>0</v>
      </c>
      <c r="I602" s="4">
        <v>1060.24</v>
      </c>
      <c r="J602" s="4">
        <v>1060.24</v>
      </c>
    </row>
    <row r="603" spans="1:10">
      <c r="A603" s="3" t="s">
        <v>102</v>
      </c>
      <c r="B603" s="3" t="s">
        <v>11</v>
      </c>
      <c r="C603" s="3" t="s">
        <v>19</v>
      </c>
      <c r="D603" s="3">
        <v>1.5</v>
      </c>
      <c r="E603" s="3" t="s">
        <v>21</v>
      </c>
      <c r="F603" s="4">
        <v>0</v>
      </c>
      <c r="G603" s="4">
        <v>1500</v>
      </c>
      <c r="H603" s="4">
        <v>0</v>
      </c>
      <c r="I603" s="4">
        <v>796.92</v>
      </c>
      <c r="J603" s="4">
        <v>796.92</v>
      </c>
    </row>
    <row r="604" spans="1:10">
      <c r="A604" s="3" t="s">
        <v>102</v>
      </c>
      <c r="B604" s="3" t="s">
        <v>11</v>
      </c>
      <c r="C604" s="3" t="s">
        <v>22</v>
      </c>
      <c r="D604" s="3">
        <v>1.1000000000000001</v>
      </c>
      <c r="E604" s="3" t="s">
        <v>23</v>
      </c>
      <c r="F604" s="4">
        <v>3500</v>
      </c>
      <c r="G604" s="4">
        <v>0</v>
      </c>
      <c r="H604" s="4">
        <v>0</v>
      </c>
      <c r="I604" s="4">
        <v>435</v>
      </c>
      <c r="J604" s="4">
        <v>435</v>
      </c>
    </row>
    <row r="605" spans="1:10">
      <c r="A605" s="3" t="s">
        <v>102</v>
      </c>
      <c r="B605" s="3" t="s">
        <v>11</v>
      </c>
      <c r="C605" s="3" t="s">
        <v>29</v>
      </c>
      <c r="D605" s="3">
        <v>1.1000000000000001</v>
      </c>
      <c r="E605" s="3" t="s">
        <v>31</v>
      </c>
      <c r="F605" s="4">
        <v>25000</v>
      </c>
      <c r="G605" s="4">
        <v>0</v>
      </c>
      <c r="H605" s="4">
        <v>0</v>
      </c>
      <c r="I605" s="4">
        <v>24965.52</v>
      </c>
      <c r="J605" s="4">
        <v>24965.52</v>
      </c>
    </row>
    <row r="606" spans="1:10">
      <c r="A606" s="3" t="s">
        <v>102</v>
      </c>
      <c r="B606" s="3" t="s">
        <v>11</v>
      </c>
      <c r="C606" s="3" t="s">
        <v>29</v>
      </c>
      <c r="D606" s="3">
        <v>2.5</v>
      </c>
      <c r="E606" s="3" t="s">
        <v>31</v>
      </c>
      <c r="F606" s="4">
        <v>0</v>
      </c>
      <c r="G606" s="4">
        <v>70000</v>
      </c>
      <c r="H606" s="4">
        <v>0</v>
      </c>
      <c r="I606" s="4">
        <v>69803</v>
      </c>
      <c r="J606" s="4">
        <v>0</v>
      </c>
    </row>
    <row r="607" spans="1:10">
      <c r="A607" s="3" t="s">
        <v>102</v>
      </c>
      <c r="B607" s="3" t="s">
        <v>11</v>
      </c>
      <c r="C607" s="3" t="s">
        <v>37</v>
      </c>
      <c r="D607" s="3">
        <v>1.1000000000000001</v>
      </c>
      <c r="E607" s="3" t="s">
        <v>41</v>
      </c>
      <c r="F607" s="4">
        <v>1500</v>
      </c>
      <c r="G607" s="4">
        <v>0</v>
      </c>
      <c r="H607" s="4">
        <v>0</v>
      </c>
      <c r="I607" s="4">
        <v>0</v>
      </c>
      <c r="J607" s="4">
        <v>0</v>
      </c>
    </row>
    <row r="608" spans="1:10">
      <c r="A608" s="3" t="s">
        <v>102</v>
      </c>
      <c r="B608" s="3" t="s">
        <v>11</v>
      </c>
      <c r="C608" s="3" t="s">
        <v>37</v>
      </c>
      <c r="D608" s="3">
        <v>1.1000000000000001</v>
      </c>
      <c r="E608" s="3" t="s">
        <v>48</v>
      </c>
      <c r="F608" s="4">
        <v>0</v>
      </c>
      <c r="G608" s="4">
        <v>5000</v>
      </c>
      <c r="H608" s="4">
        <v>0</v>
      </c>
      <c r="I608" s="4">
        <v>0</v>
      </c>
      <c r="J608" s="4">
        <v>0</v>
      </c>
    </row>
    <row r="609" spans="1:10">
      <c r="A609" s="3" t="s">
        <v>102</v>
      </c>
      <c r="B609" s="3" t="s">
        <v>11</v>
      </c>
      <c r="C609" s="3" t="s">
        <v>49</v>
      </c>
      <c r="D609" s="3">
        <v>1.1000000000000001</v>
      </c>
      <c r="E609" s="3" t="s">
        <v>50</v>
      </c>
      <c r="F609" s="4">
        <v>0</v>
      </c>
      <c r="G609" s="4">
        <v>6000</v>
      </c>
      <c r="H609" s="4">
        <v>0</v>
      </c>
      <c r="I609" s="4">
        <v>949.99</v>
      </c>
      <c r="J609" s="4">
        <v>949.99</v>
      </c>
    </row>
    <row r="610" spans="1:10">
      <c r="A610" s="3" t="s">
        <v>102</v>
      </c>
      <c r="B610" s="3" t="s">
        <v>11</v>
      </c>
      <c r="C610" s="3" t="s">
        <v>58</v>
      </c>
      <c r="D610" s="3">
        <v>1.1000000000000001</v>
      </c>
      <c r="E610" s="3" t="s">
        <v>59</v>
      </c>
      <c r="F610" s="4">
        <v>1500</v>
      </c>
      <c r="G610" s="4">
        <v>0</v>
      </c>
      <c r="H610" s="4">
        <v>0</v>
      </c>
      <c r="I610" s="4">
        <v>0</v>
      </c>
      <c r="J610" s="4">
        <v>0</v>
      </c>
    </row>
    <row r="611" spans="1:10">
      <c r="A611" s="3" t="s">
        <v>102</v>
      </c>
      <c r="B611" s="3" t="s">
        <v>11</v>
      </c>
      <c r="C611" s="3" t="s">
        <v>65</v>
      </c>
      <c r="D611" s="3">
        <v>1.1000000000000001</v>
      </c>
      <c r="E611" s="3" t="s">
        <v>66</v>
      </c>
      <c r="F611" s="4">
        <v>5000</v>
      </c>
      <c r="G611" s="4">
        <v>0</v>
      </c>
      <c r="H611" s="4">
        <v>0</v>
      </c>
      <c r="I611" s="4">
        <v>417.6</v>
      </c>
      <c r="J611" s="4">
        <v>417.6</v>
      </c>
    </row>
    <row r="612" spans="1:10">
      <c r="A612" s="3" t="s">
        <v>102</v>
      </c>
      <c r="B612" s="3" t="s">
        <v>11</v>
      </c>
      <c r="C612" s="3" t="s">
        <v>80</v>
      </c>
      <c r="D612" s="3">
        <v>1.1000000000000001</v>
      </c>
      <c r="E612" s="3" t="s">
        <v>81</v>
      </c>
      <c r="F612" s="4">
        <v>3000</v>
      </c>
      <c r="G612" s="4">
        <v>0</v>
      </c>
      <c r="H612" s="4">
        <v>0</v>
      </c>
      <c r="I612" s="4">
        <v>0</v>
      </c>
      <c r="J612" s="4">
        <v>0</v>
      </c>
    </row>
    <row r="613" spans="1:10">
      <c r="A613" s="3" t="s">
        <v>103</v>
      </c>
      <c r="B613" s="3" t="s">
        <v>11</v>
      </c>
      <c r="C613" s="3" t="s">
        <v>69</v>
      </c>
      <c r="D613" s="3">
        <v>1.1000000000000001</v>
      </c>
      <c r="E613" s="3" t="s">
        <v>70</v>
      </c>
      <c r="F613" s="4">
        <v>35000</v>
      </c>
      <c r="G613" s="4">
        <v>0</v>
      </c>
      <c r="H613" s="4">
        <v>0</v>
      </c>
      <c r="I613" s="4">
        <v>0</v>
      </c>
      <c r="J613" s="4">
        <v>0</v>
      </c>
    </row>
    <row r="614" spans="1:10">
      <c r="A614" s="3" t="s">
        <v>104</v>
      </c>
      <c r="B614" s="3" t="s">
        <v>11</v>
      </c>
      <c r="C614" s="3" t="s">
        <v>49</v>
      </c>
      <c r="D614" s="3">
        <v>1.1000000000000001</v>
      </c>
      <c r="E614" s="3" t="s">
        <v>50</v>
      </c>
      <c r="F614" s="4">
        <v>7000</v>
      </c>
      <c r="G614" s="4">
        <v>0</v>
      </c>
      <c r="H614" s="4">
        <v>0</v>
      </c>
      <c r="I614" s="4">
        <v>0</v>
      </c>
      <c r="J614" s="4">
        <v>0</v>
      </c>
    </row>
    <row r="615" spans="1:10">
      <c r="A615" s="3" t="s">
        <v>105</v>
      </c>
      <c r="B615" s="3" t="s">
        <v>11</v>
      </c>
      <c r="C615" s="3" t="s">
        <v>54</v>
      </c>
      <c r="D615" s="3">
        <v>1.1000000000000001</v>
      </c>
      <c r="E615" s="3" t="s">
        <v>55</v>
      </c>
      <c r="F615" s="4">
        <v>3000</v>
      </c>
      <c r="G615" s="4">
        <v>0</v>
      </c>
      <c r="H615" s="4">
        <v>-2000</v>
      </c>
      <c r="I615" s="4">
        <v>0</v>
      </c>
      <c r="J615" s="4">
        <v>0</v>
      </c>
    </row>
    <row r="616" spans="1:10">
      <c r="A616" s="3" t="s">
        <v>105</v>
      </c>
      <c r="B616" s="3" t="s">
        <v>11</v>
      </c>
      <c r="C616" s="3" t="s">
        <v>65</v>
      </c>
      <c r="D616" s="3">
        <v>1.1000000000000001</v>
      </c>
      <c r="E616" s="3" t="s">
        <v>66</v>
      </c>
      <c r="F616" s="4">
        <v>2500</v>
      </c>
      <c r="G616" s="4">
        <v>0</v>
      </c>
      <c r="H616" s="4">
        <v>0</v>
      </c>
      <c r="I616" s="4">
        <v>2134.4</v>
      </c>
      <c r="J616" s="4">
        <v>2134.4</v>
      </c>
    </row>
    <row r="617" spans="1:10">
      <c r="A617" s="3" t="s">
        <v>105</v>
      </c>
      <c r="B617" s="3" t="s">
        <v>11</v>
      </c>
      <c r="C617" s="3" t="s">
        <v>71</v>
      </c>
      <c r="D617" s="3">
        <v>1.1000000000000001</v>
      </c>
      <c r="E617" s="3" t="s">
        <v>73</v>
      </c>
      <c r="F617" s="4">
        <v>0</v>
      </c>
      <c r="G617" s="4">
        <v>22230</v>
      </c>
      <c r="H617" s="4">
        <v>0</v>
      </c>
      <c r="I617" s="4">
        <v>0</v>
      </c>
      <c r="J617" s="4">
        <v>0</v>
      </c>
    </row>
    <row r="618" spans="1:10">
      <c r="A618" s="3" t="s">
        <v>106</v>
      </c>
      <c r="B618" s="3" t="s">
        <v>11</v>
      </c>
      <c r="C618" s="3" t="s">
        <v>54</v>
      </c>
      <c r="D618" s="3">
        <v>1.1000000000000001</v>
      </c>
      <c r="E618" s="3" t="s">
        <v>55</v>
      </c>
      <c r="F618" s="4">
        <v>10000</v>
      </c>
      <c r="G618" s="4">
        <v>0</v>
      </c>
      <c r="H618" s="4">
        <v>-3000</v>
      </c>
      <c r="I618" s="4">
        <v>3480</v>
      </c>
      <c r="J618" s="4">
        <v>3480</v>
      </c>
    </row>
    <row r="619" spans="1:10">
      <c r="A619" s="3" t="s">
        <v>62</v>
      </c>
      <c r="B619" s="3" t="s">
        <v>11</v>
      </c>
      <c r="C619" s="3" t="s">
        <v>12</v>
      </c>
      <c r="D619" s="3">
        <v>1.1000000000000001</v>
      </c>
      <c r="E619" s="3" t="s">
        <v>13</v>
      </c>
      <c r="F619" s="4">
        <v>5000</v>
      </c>
      <c r="G619" s="4">
        <v>0</v>
      </c>
      <c r="H619" s="4">
        <v>0</v>
      </c>
      <c r="I619" s="4">
        <v>0</v>
      </c>
      <c r="J619" s="4">
        <v>0</v>
      </c>
    </row>
    <row r="620" spans="1:10">
      <c r="A620" s="3" t="s">
        <v>62</v>
      </c>
      <c r="B620" s="3" t="s">
        <v>11</v>
      </c>
      <c r="C620" s="3" t="s">
        <v>27</v>
      </c>
      <c r="D620" s="3">
        <v>1.1000000000000001</v>
      </c>
      <c r="E620" s="3" t="s">
        <v>28</v>
      </c>
      <c r="F620" s="4">
        <v>20000</v>
      </c>
      <c r="G620" s="4">
        <v>0</v>
      </c>
      <c r="H620" s="4">
        <v>0</v>
      </c>
      <c r="I620" s="4">
        <v>0</v>
      </c>
      <c r="J620" s="4">
        <v>0</v>
      </c>
    </row>
    <row r="621" spans="1:10">
      <c r="A621" s="3" t="s">
        <v>62</v>
      </c>
      <c r="B621" s="3" t="s">
        <v>11</v>
      </c>
      <c r="C621" s="3" t="s">
        <v>29</v>
      </c>
      <c r="D621" s="3">
        <v>1.1000000000000001</v>
      </c>
      <c r="E621" s="3" t="s">
        <v>31</v>
      </c>
      <c r="F621" s="4">
        <v>15000</v>
      </c>
      <c r="G621" s="4">
        <v>0</v>
      </c>
      <c r="H621" s="4">
        <v>0</v>
      </c>
      <c r="I621" s="4">
        <v>0</v>
      </c>
      <c r="J621" s="4">
        <v>0</v>
      </c>
    </row>
    <row r="622" spans="1:10">
      <c r="A622" s="3" t="s">
        <v>62</v>
      </c>
      <c r="B622" s="3" t="s">
        <v>11</v>
      </c>
      <c r="C622" s="3" t="s">
        <v>37</v>
      </c>
      <c r="D622" s="3">
        <v>1.1000000000000001</v>
      </c>
      <c r="E622" s="3" t="s">
        <v>41</v>
      </c>
      <c r="F622" s="4">
        <v>3000</v>
      </c>
      <c r="G622" s="4">
        <v>0</v>
      </c>
      <c r="H622" s="4">
        <v>0</v>
      </c>
      <c r="I622" s="4">
        <v>0</v>
      </c>
      <c r="J622" s="4">
        <v>0</v>
      </c>
    </row>
    <row r="623" spans="1:10">
      <c r="A623" s="3" t="s">
        <v>62</v>
      </c>
      <c r="B623" s="3" t="s">
        <v>11</v>
      </c>
      <c r="C623" s="3" t="s">
        <v>37</v>
      </c>
      <c r="D623" s="3">
        <v>1.1000000000000001</v>
      </c>
      <c r="E623" s="3" t="s">
        <v>42</v>
      </c>
      <c r="F623" s="4">
        <v>75000</v>
      </c>
      <c r="G623" s="4">
        <v>0</v>
      </c>
      <c r="H623" s="4">
        <v>-30000</v>
      </c>
      <c r="I623" s="4">
        <v>626.4</v>
      </c>
      <c r="J623" s="4">
        <v>626.4</v>
      </c>
    </row>
    <row r="624" spans="1:10">
      <c r="A624" s="3" t="s">
        <v>62</v>
      </c>
      <c r="B624" s="3" t="s">
        <v>11</v>
      </c>
      <c r="C624" s="3" t="s">
        <v>37</v>
      </c>
      <c r="D624" s="3">
        <v>1.1000000000000001</v>
      </c>
      <c r="E624" s="3" t="s">
        <v>44</v>
      </c>
      <c r="F624" s="4">
        <v>3500</v>
      </c>
      <c r="G624" s="4">
        <v>0</v>
      </c>
      <c r="H624" s="4">
        <v>0</v>
      </c>
      <c r="I624" s="4">
        <v>0</v>
      </c>
      <c r="J624" s="4">
        <v>0</v>
      </c>
    </row>
    <row r="625" spans="1:10">
      <c r="A625" s="3" t="s">
        <v>62</v>
      </c>
      <c r="B625" s="3" t="s">
        <v>11</v>
      </c>
      <c r="C625" s="3" t="s">
        <v>37</v>
      </c>
      <c r="D625" s="3">
        <v>1.1000000000000001</v>
      </c>
      <c r="E625" s="3" t="s">
        <v>46</v>
      </c>
      <c r="F625" s="4">
        <v>40000</v>
      </c>
      <c r="G625" s="4">
        <v>17000</v>
      </c>
      <c r="H625" s="4">
        <v>-12000</v>
      </c>
      <c r="I625" s="4">
        <v>33405.480000000003</v>
      </c>
      <c r="J625" s="4">
        <v>31410.48</v>
      </c>
    </row>
    <row r="626" spans="1:10">
      <c r="A626" s="3" t="s">
        <v>62</v>
      </c>
      <c r="B626" s="3" t="s">
        <v>11</v>
      </c>
      <c r="C626" s="3" t="s">
        <v>37</v>
      </c>
      <c r="D626" s="3">
        <v>1.1000000000000001</v>
      </c>
      <c r="E626" s="3" t="s">
        <v>40</v>
      </c>
      <c r="F626" s="4">
        <v>10000</v>
      </c>
      <c r="G626" s="4">
        <v>0</v>
      </c>
      <c r="H626" s="4">
        <v>0</v>
      </c>
      <c r="I626" s="4">
        <v>0</v>
      </c>
      <c r="J626" s="4">
        <v>0</v>
      </c>
    </row>
    <row r="627" spans="1:10">
      <c r="A627" s="3" t="s">
        <v>62</v>
      </c>
      <c r="B627" s="3" t="s">
        <v>11</v>
      </c>
      <c r="C627" s="3" t="s">
        <v>37</v>
      </c>
      <c r="D627" s="3">
        <v>1.5</v>
      </c>
      <c r="E627" s="3" t="s">
        <v>46</v>
      </c>
      <c r="F627" s="4">
        <v>0</v>
      </c>
      <c r="G627" s="4">
        <v>40000</v>
      </c>
      <c r="H627" s="4">
        <v>0</v>
      </c>
      <c r="I627" s="4">
        <v>0</v>
      </c>
      <c r="J627" s="4">
        <v>0</v>
      </c>
    </row>
    <row r="628" spans="1:10">
      <c r="A628" s="3" t="s">
        <v>62</v>
      </c>
      <c r="B628" s="3" t="s">
        <v>11</v>
      </c>
      <c r="C628" s="3" t="s">
        <v>49</v>
      </c>
      <c r="D628" s="3">
        <v>1.1000000000000001</v>
      </c>
      <c r="E628" s="3" t="s">
        <v>50</v>
      </c>
      <c r="F628" s="4">
        <v>0</v>
      </c>
      <c r="G628" s="4">
        <v>120000</v>
      </c>
      <c r="H628" s="4">
        <v>0</v>
      </c>
      <c r="I628" s="4">
        <v>103133.03</v>
      </c>
      <c r="J628" s="4">
        <v>103133.03</v>
      </c>
    </row>
    <row r="629" spans="1:10">
      <c r="A629" s="3" t="s">
        <v>62</v>
      </c>
      <c r="B629" s="3" t="s">
        <v>11</v>
      </c>
      <c r="C629" s="3" t="s">
        <v>49</v>
      </c>
      <c r="D629" s="3">
        <v>1.5</v>
      </c>
      <c r="E629" s="3" t="s">
        <v>50</v>
      </c>
      <c r="F629" s="4">
        <v>0</v>
      </c>
      <c r="G629" s="4">
        <v>25000</v>
      </c>
      <c r="H629" s="4">
        <v>0</v>
      </c>
      <c r="I629" s="4">
        <v>0</v>
      </c>
      <c r="J629" s="4">
        <v>0</v>
      </c>
    </row>
    <row r="630" spans="1:10">
      <c r="A630" s="3" t="s">
        <v>62</v>
      </c>
      <c r="B630" s="3" t="s">
        <v>11</v>
      </c>
      <c r="C630" s="3" t="s">
        <v>51</v>
      </c>
      <c r="D630" s="3">
        <v>1.1000000000000001</v>
      </c>
      <c r="E630" s="3" t="s">
        <v>52</v>
      </c>
      <c r="F630" s="4">
        <v>750000</v>
      </c>
      <c r="G630" s="4">
        <v>0</v>
      </c>
      <c r="H630" s="4">
        <v>0</v>
      </c>
      <c r="I630" s="4">
        <v>0</v>
      </c>
      <c r="J630" s="4">
        <v>0</v>
      </c>
    </row>
    <row r="631" spans="1:10">
      <c r="A631" s="3" t="s">
        <v>62</v>
      </c>
      <c r="B631" s="3" t="s">
        <v>11</v>
      </c>
      <c r="C631" s="3" t="s">
        <v>54</v>
      </c>
      <c r="D631" s="3">
        <v>1.1000000000000001</v>
      </c>
      <c r="E631" s="3" t="s">
        <v>55</v>
      </c>
      <c r="F631" s="4">
        <v>0</v>
      </c>
      <c r="G631" s="4">
        <v>3231000</v>
      </c>
      <c r="H631" s="4">
        <v>0</v>
      </c>
      <c r="I631" s="4">
        <v>0</v>
      </c>
      <c r="J631" s="4">
        <v>0</v>
      </c>
    </row>
    <row r="632" spans="1:10">
      <c r="A632" s="3" t="s">
        <v>62</v>
      </c>
      <c r="B632" s="3" t="s">
        <v>11</v>
      </c>
      <c r="C632" s="3" t="s">
        <v>56</v>
      </c>
      <c r="D632" s="3">
        <v>1.1000000000000001</v>
      </c>
      <c r="E632" s="3" t="s">
        <v>57</v>
      </c>
      <c r="F632" s="4">
        <v>25000</v>
      </c>
      <c r="G632" s="4">
        <v>0</v>
      </c>
      <c r="H632" s="4">
        <v>0</v>
      </c>
      <c r="I632" s="4">
        <v>13807.6</v>
      </c>
      <c r="J632" s="4">
        <v>13807.6</v>
      </c>
    </row>
    <row r="633" spans="1:10">
      <c r="A633" s="3" t="s">
        <v>62</v>
      </c>
      <c r="B633" s="3" t="s">
        <v>11</v>
      </c>
      <c r="C633" s="3" t="s">
        <v>58</v>
      </c>
      <c r="D633" s="3">
        <v>1.1000000000000001</v>
      </c>
      <c r="E633" s="3" t="s">
        <v>59</v>
      </c>
      <c r="F633" s="4">
        <v>20000</v>
      </c>
      <c r="G633" s="4">
        <v>100000</v>
      </c>
      <c r="H633" s="4">
        <v>0</v>
      </c>
      <c r="I633" s="4">
        <v>72834.66</v>
      </c>
      <c r="J633" s="4">
        <v>72834.66</v>
      </c>
    </row>
    <row r="634" spans="1:10">
      <c r="A634" s="3" t="s">
        <v>62</v>
      </c>
      <c r="B634" s="3" t="s">
        <v>11</v>
      </c>
      <c r="C634" s="3" t="s">
        <v>58</v>
      </c>
      <c r="D634" s="3">
        <v>1.1000000000000001</v>
      </c>
      <c r="E634" s="3" t="s">
        <v>60</v>
      </c>
      <c r="F634" s="4">
        <v>500000</v>
      </c>
      <c r="G634" s="4">
        <v>1000000</v>
      </c>
      <c r="H634" s="4">
        <v>0</v>
      </c>
      <c r="I634" s="4">
        <v>661200</v>
      </c>
      <c r="J634" s="4">
        <v>464000</v>
      </c>
    </row>
    <row r="635" spans="1:10">
      <c r="A635" s="3" t="s">
        <v>62</v>
      </c>
      <c r="B635" s="3" t="s">
        <v>11</v>
      </c>
      <c r="C635" s="3" t="s">
        <v>58</v>
      </c>
      <c r="D635" s="3">
        <v>1.1000000000000001</v>
      </c>
      <c r="E635" s="3" t="s">
        <v>61</v>
      </c>
      <c r="F635" s="4">
        <v>10000</v>
      </c>
      <c r="G635" s="4">
        <v>0</v>
      </c>
      <c r="H635" s="4">
        <v>0</v>
      </c>
      <c r="I635" s="4">
        <v>0</v>
      </c>
      <c r="J635" s="4">
        <v>0</v>
      </c>
    </row>
    <row r="636" spans="1:10">
      <c r="A636" s="3" t="s">
        <v>62</v>
      </c>
      <c r="B636" s="3" t="s">
        <v>11</v>
      </c>
      <c r="C636" s="3" t="s">
        <v>58</v>
      </c>
      <c r="D636" s="3">
        <v>1.5</v>
      </c>
      <c r="E636" s="3" t="s">
        <v>60</v>
      </c>
      <c r="F636" s="4">
        <v>750000</v>
      </c>
      <c r="G636" s="4">
        <v>0</v>
      </c>
      <c r="H636" s="4">
        <v>0</v>
      </c>
      <c r="I636" s="4">
        <v>394400</v>
      </c>
      <c r="J636" s="4">
        <v>394400</v>
      </c>
    </row>
    <row r="637" spans="1:10">
      <c r="A637" s="3" t="s">
        <v>62</v>
      </c>
      <c r="B637" s="3" t="s">
        <v>11</v>
      </c>
      <c r="C637" s="3" t="s">
        <v>62</v>
      </c>
      <c r="D637" s="3">
        <v>1.1000000000000001</v>
      </c>
      <c r="E637" s="3" t="s">
        <v>64</v>
      </c>
      <c r="F637" s="4">
        <v>8500</v>
      </c>
      <c r="G637" s="4">
        <v>0</v>
      </c>
      <c r="H637" s="4">
        <v>0</v>
      </c>
      <c r="I637" s="4">
        <v>0</v>
      </c>
      <c r="J637" s="4">
        <v>0</v>
      </c>
    </row>
    <row r="638" spans="1:10">
      <c r="A638" s="3" t="s">
        <v>62</v>
      </c>
      <c r="B638" s="3" t="s">
        <v>11</v>
      </c>
      <c r="C638" s="3" t="s">
        <v>62</v>
      </c>
      <c r="D638" s="3">
        <v>1.1000000000000001</v>
      </c>
      <c r="E638" s="3" t="s">
        <v>63</v>
      </c>
      <c r="F638" s="4">
        <v>15000</v>
      </c>
      <c r="G638" s="4">
        <v>0</v>
      </c>
      <c r="H638" s="4">
        <v>0</v>
      </c>
      <c r="I638" s="4">
        <v>0</v>
      </c>
      <c r="J638" s="4">
        <v>0</v>
      </c>
    </row>
    <row r="639" spans="1:10">
      <c r="A639" s="3" t="s">
        <v>62</v>
      </c>
      <c r="B639" s="3" t="s">
        <v>11</v>
      </c>
      <c r="C639" s="3" t="s">
        <v>65</v>
      </c>
      <c r="D639" s="3">
        <v>1.1000000000000001</v>
      </c>
      <c r="E639" s="3" t="s">
        <v>66</v>
      </c>
      <c r="F639" s="4">
        <v>0</v>
      </c>
      <c r="G639" s="4">
        <v>6585.9</v>
      </c>
      <c r="H639" s="4">
        <v>0</v>
      </c>
      <c r="I639" s="4">
        <v>0</v>
      </c>
      <c r="J639" s="4">
        <v>0</v>
      </c>
    </row>
    <row r="640" spans="1:10">
      <c r="A640" s="3" t="s">
        <v>62</v>
      </c>
      <c r="B640" s="3" t="s">
        <v>11</v>
      </c>
      <c r="C640" s="3" t="s">
        <v>69</v>
      </c>
      <c r="D640" s="3">
        <v>1.1000000000000001</v>
      </c>
      <c r="E640" s="3" t="s">
        <v>70</v>
      </c>
      <c r="F640" s="4">
        <v>70000</v>
      </c>
      <c r="G640" s="4">
        <v>0</v>
      </c>
      <c r="H640" s="4">
        <v>0</v>
      </c>
      <c r="I640" s="4">
        <v>20009.79</v>
      </c>
      <c r="J640" s="4">
        <v>20009.79</v>
      </c>
    </row>
    <row r="641" spans="1:10">
      <c r="A641" s="3" t="s">
        <v>62</v>
      </c>
      <c r="B641" s="3" t="s">
        <v>11</v>
      </c>
      <c r="C641" s="3" t="s">
        <v>71</v>
      </c>
      <c r="D641" s="3">
        <v>1.1000000000000001</v>
      </c>
      <c r="E641" s="3" t="s">
        <v>73</v>
      </c>
      <c r="F641" s="4">
        <v>7500</v>
      </c>
      <c r="G641" s="4">
        <v>1113.5999999999999</v>
      </c>
      <c r="H641" s="4">
        <v>0</v>
      </c>
      <c r="I641" s="4">
        <v>6070.28</v>
      </c>
      <c r="J641" s="4">
        <v>4956.68</v>
      </c>
    </row>
    <row r="642" spans="1:10">
      <c r="A642" s="3" t="s">
        <v>62</v>
      </c>
      <c r="B642" s="3" t="s">
        <v>11</v>
      </c>
      <c r="C642" s="3" t="s">
        <v>71</v>
      </c>
      <c r="D642" s="3">
        <v>1.1000000000000001</v>
      </c>
      <c r="E642" s="3" t="s">
        <v>74</v>
      </c>
      <c r="F642" s="4">
        <v>10000</v>
      </c>
      <c r="G642" s="4">
        <v>0</v>
      </c>
      <c r="H642" s="4">
        <v>0</v>
      </c>
      <c r="I642" s="4">
        <v>0</v>
      </c>
      <c r="J642" s="4">
        <v>0</v>
      </c>
    </row>
    <row r="643" spans="1:10">
      <c r="A643" s="3" t="s">
        <v>62</v>
      </c>
      <c r="B643" s="3" t="s">
        <v>11</v>
      </c>
      <c r="C643" s="3" t="s">
        <v>71</v>
      </c>
      <c r="D643" s="3">
        <v>1.1000000000000001</v>
      </c>
      <c r="E643" s="3" t="s">
        <v>75</v>
      </c>
      <c r="F643" s="4">
        <v>1200</v>
      </c>
      <c r="G643" s="4">
        <v>0</v>
      </c>
      <c r="H643" s="4">
        <v>0</v>
      </c>
      <c r="I643" s="4">
        <v>0</v>
      </c>
      <c r="J643" s="4">
        <v>0</v>
      </c>
    </row>
    <row r="644" spans="1:10">
      <c r="A644" s="3" t="s">
        <v>62</v>
      </c>
      <c r="B644" s="3" t="s">
        <v>11</v>
      </c>
      <c r="C644" s="3" t="s">
        <v>78</v>
      </c>
      <c r="D644" s="3">
        <v>1.1000000000000001</v>
      </c>
      <c r="E644" s="3" t="s">
        <v>79</v>
      </c>
      <c r="F644" s="4">
        <v>85000</v>
      </c>
      <c r="G644" s="4">
        <v>0</v>
      </c>
      <c r="H644" s="4">
        <v>0</v>
      </c>
      <c r="I644" s="4">
        <v>0</v>
      </c>
      <c r="J644" s="4">
        <v>0</v>
      </c>
    </row>
    <row r="645" spans="1:10">
      <c r="A645" s="3" t="s">
        <v>65</v>
      </c>
      <c r="B645" s="3" t="s">
        <v>11</v>
      </c>
      <c r="C645" s="3" t="s">
        <v>29</v>
      </c>
      <c r="D645" s="3">
        <v>1.1000000000000001</v>
      </c>
      <c r="E645" s="3" t="s">
        <v>31</v>
      </c>
      <c r="F645" s="4">
        <v>17000</v>
      </c>
      <c r="G645" s="4">
        <v>0</v>
      </c>
      <c r="H645" s="4">
        <v>0</v>
      </c>
      <c r="I645" s="4">
        <v>1030.83</v>
      </c>
      <c r="J645" s="4">
        <v>1030.83</v>
      </c>
    </row>
    <row r="646" spans="1:10">
      <c r="A646" s="3" t="s">
        <v>65</v>
      </c>
      <c r="B646" s="3" t="s">
        <v>11</v>
      </c>
      <c r="C646" s="3" t="s">
        <v>37</v>
      </c>
      <c r="D646" s="3">
        <v>1.1000000000000001</v>
      </c>
      <c r="E646" s="3" t="s">
        <v>42</v>
      </c>
      <c r="F646" s="4">
        <v>53000</v>
      </c>
      <c r="G646" s="4">
        <v>0</v>
      </c>
      <c r="H646" s="4">
        <v>-48000</v>
      </c>
      <c r="I646" s="4">
        <v>0</v>
      </c>
      <c r="J646" s="4">
        <v>0</v>
      </c>
    </row>
    <row r="647" spans="1:10">
      <c r="A647" s="3" t="s">
        <v>65</v>
      </c>
      <c r="B647" s="3" t="s">
        <v>11</v>
      </c>
      <c r="C647" s="3" t="s">
        <v>37</v>
      </c>
      <c r="D647" s="3">
        <v>1.1000000000000001</v>
      </c>
      <c r="E647" s="3" t="s">
        <v>39</v>
      </c>
      <c r="F647" s="4">
        <v>40000</v>
      </c>
      <c r="G647" s="4">
        <v>0</v>
      </c>
      <c r="H647" s="4">
        <v>0</v>
      </c>
      <c r="I647" s="4">
        <v>7142.35</v>
      </c>
      <c r="J647" s="4">
        <v>7142.35</v>
      </c>
    </row>
    <row r="648" spans="1:10">
      <c r="A648" s="3" t="s">
        <v>65</v>
      </c>
      <c r="B648" s="3" t="s">
        <v>11</v>
      </c>
      <c r="C648" s="3" t="s">
        <v>37</v>
      </c>
      <c r="D648" s="3">
        <v>1.1000000000000001</v>
      </c>
      <c r="E648" s="3" t="s">
        <v>44</v>
      </c>
      <c r="F648" s="4">
        <v>3500</v>
      </c>
      <c r="G648" s="4">
        <v>0</v>
      </c>
      <c r="H648" s="4">
        <v>0</v>
      </c>
      <c r="I648" s="4">
        <v>0</v>
      </c>
      <c r="J648" s="4">
        <v>0</v>
      </c>
    </row>
    <row r="649" spans="1:10">
      <c r="A649" s="3" t="s">
        <v>65</v>
      </c>
      <c r="B649" s="3" t="s">
        <v>11</v>
      </c>
      <c r="C649" s="3" t="s">
        <v>37</v>
      </c>
      <c r="D649" s="3">
        <v>1.1000000000000001</v>
      </c>
      <c r="E649" s="3" t="s">
        <v>46</v>
      </c>
      <c r="F649" s="4">
        <v>55000</v>
      </c>
      <c r="G649" s="4">
        <v>0</v>
      </c>
      <c r="H649" s="4">
        <v>0</v>
      </c>
      <c r="I649" s="4">
        <v>16241.16</v>
      </c>
      <c r="J649" s="4">
        <v>11941.16</v>
      </c>
    </row>
    <row r="650" spans="1:10">
      <c r="A650" s="3" t="s">
        <v>65</v>
      </c>
      <c r="B650" s="3" t="s">
        <v>11</v>
      </c>
      <c r="C650" s="3" t="s">
        <v>37</v>
      </c>
      <c r="D650" s="3">
        <v>1.1000000000000001</v>
      </c>
      <c r="E650" s="3" t="s">
        <v>40</v>
      </c>
      <c r="F650" s="4">
        <v>7500</v>
      </c>
      <c r="G650" s="4">
        <v>0</v>
      </c>
      <c r="H650" s="4">
        <v>0</v>
      </c>
      <c r="I650" s="4">
        <v>0</v>
      </c>
      <c r="J650" s="4">
        <v>0</v>
      </c>
    </row>
    <row r="651" spans="1:10">
      <c r="A651" s="3" t="s">
        <v>65</v>
      </c>
      <c r="B651" s="3" t="s">
        <v>11</v>
      </c>
      <c r="C651" s="3" t="s">
        <v>37</v>
      </c>
      <c r="D651" s="3">
        <v>1.1000000000000001</v>
      </c>
      <c r="E651" s="3" t="s">
        <v>47</v>
      </c>
      <c r="F651" s="4">
        <v>0</v>
      </c>
      <c r="G651" s="4">
        <v>1500</v>
      </c>
      <c r="H651" s="4">
        <v>0</v>
      </c>
      <c r="I651" s="4">
        <v>0</v>
      </c>
      <c r="J651" s="4">
        <v>0</v>
      </c>
    </row>
    <row r="652" spans="1:10">
      <c r="A652" s="3" t="s">
        <v>65</v>
      </c>
      <c r="B652" s="3" t="s">
        <v>11</v>
      </c>
      <c r="C652" s="3" t="s">
        <v>37</v>
      </c>
      <c r="D652" s="3">
        <v>1.5</v>
      </c>
      <c r="E652" s="3" t="s">
        <v>46</v>
      </c>
      <c r="F652" s="4">
        <v>0</v>
      </c>
      <c r="G652" s="4">
        <v>400000</v>
      </c>
      <c r="H652" s="4">
        <v>-400000</v>
      </c>
      <c r="I652" s="4">
        <v>0</v>
      </c>
      <c r="J652" s="4">
        <v>0</v>
      </c>
    </row>
    <row r="653" spans="1:10">
      <c r="A653" s="3" t="s">
        <v>65</v>
      </c>
      <c r="B653" s="3" t="s">
        <v>11</v>
      </c>
      <c r="C653" s="3" t="s">
        <v>49</v>
      </c>
      <c r="D653" s="3">
        <v>1.1000000000000001</v>
      </c>
      <c r="E653" s="3" t="s">
        <v>50</v>
      </c>
      <c r="F653" s="4">
        <v>0</v>
      </c>
      <c r="G653" s="4">
        <v>42500</v>
      </c>
      <c r="H653" s="4">
        <v>0</v>
      </c>
      <c r="I653" s="4">
        <v>41440</v>
      </c>
      <c r="J653" s="4">
        <v>41440</v>
      </c>
    </row>
    <row r="654" spans="1:10">
      <c r="A654" s="3" t="s">
        <v>65</v>
      </c>
      <c r="B654" s="3" t="s">
        <v>11</v>
      </c>
      <c r="C654" s="3" t="s">
        <v>51</v>
      </c>
      <c r="D654" s="3">
        <v>1.1000000000000001</v>
      </c>
      <c r="E654" s="3" t="s">
        <v>52</v>
      </c>
      <c r="F654" s="4">
        <v>125000</v>
      </c>
      <c r="G654" s="4">
        <v>0</v>
      </c>
      <c r="H654" s="4">
        <v>-11000</v>
      </c>
      <c r="I654" s="4">
        <v>0</v>
      </c>
      <c r="J654" s="4">
        <v>0</v>
      </c>
    </row>
    <row r="655" spans="1:10">
      <c r="A655" s="3" t="s">
        <v>65</v>
      </c>
      <c r="B655" s="3" t="s">
        <v>11</v>
      </c>
      <c r="C655" s="3" t="s">
        <v>56</v>
      </c>
      <c r="D655" s="3">
        <v>1.1000000000000001</v>
      </c>
      <c r="E655" s="3" t="s">
        <v>57</v>
      </c>
      <c r="F655" s="4">
        <v>7500</v>
      </c>
      <c r="G655" s="4">
        <v>0</v>
      </c>
      <c r="H655" s="4">
        <v>0</v>
      </c>
      <c r="I655" s="4">
        <v>2234.4</v>
      </c>
      <c r="J655" s="4">
        <v>2234.4</v>
      </c>
    </row>
    <row r="656" spans="1:10">
      <c r="A656" s="3" t="s">
        <v>65</v>
      </c>
      <c r="B656" s="3" t="s">
        <v>11</v>
      </c>
      <c r="C656" s="3" t="s">
        <v>58</v>
      </c>
      <c r="D656" s="3">
        <v>1.1000000000000001</v>
      </c>
      <c r="E656" s="3" t="s">
        <v>60</v>
      </c>
      <c r="F656" s="4">
        <v>0</v>
      </c>
      <c r="G656" s="4">
        <v>5000</v>
      </c>
      <c r="H656" s="4">
        <v>0</v>
      </c>
      <c r="I656" s="4">
        <v>829.4</v>
      </c>
      <c r="J656" s="4">
        <v>829.4</v>
      </c>
    </row>
    <row r="657" spans="1:10">
      <c r="A657" s="3" t="s">
        <v>65</v>
      </c>
      <c r="B657" s="3" t="s">
        <v>11</v>
      </c>
      <c r="C657" s="3" t="s">
        <v>58</v>
      </c>
      <c r="D657" s="3">
        <v>1.1000000000000001</v>
      </c>
      <c r="E657" s="3" t="s">
        <v>61</v>
      </c>
      <c r="F657" s="4">
        <v>5000</v>
      </c>
      <c r="G657" s="4">
        <v>0</v>
      </c>
      <c r="H657" s="4">
        <v>0</v>
      </c>
      <c r="I657" s="4">
        <v>0</v>
      </c>
      <c r="J657" s="4">
        <v>0</v>
      </c>
    </row>
    <row r="658" spans="1:10">
      <c r="A658" s="3" t="s">
        <v>65</v>
      </c>
      <c r="B658" s="3" t="s">
        <v>11</v>
      </c>
      <c r="C658" s="3" t="s">
        <v>62</v>
      </c>
      <c r="D658" s="3">
        <v>1.1000000000000001</v>
      </c>
      <c r="E658" s="3" t="s">
        <v>64</v>
      </c>
      <c r="F658" s="4">
        <v>5000</v>
      </c>
      <c r="G658" s="4">
        <v>0</v>
      </c>
      <c r="H658" s="4">
        <v>0</v>
      </c>
      <c r="I658" s="4">
        <v>570</v>
      </c>
      <c r="J658" s="4">
        <v>570</v>
      </c>
    </row>
    <row r="659" spans="1:10">
      <c r="A659" s="3" t="s">
        <v>65</v>
      </c>
      <c r="B659" s="3" t="s">
        <v>11</v>
      </c>
      <c r="C659" s="3" t="s">
        <v>62</v>
      </c>
      <c r="D659" s="3">
        <v>1.1000000000000001</v>
      </c>
      <c r="E659" s="3" t="s">
        <v>63</v>
      </c>
      <c r="F659" s="4">
        <v>10000</v>
      </c>
      <c r="G659" s="4">
        <v>0</v>
      </c>
      <c r="H659" s="4">
        <v>0</v>
      </c>
      <c r="I659" s="4">
        <v>306</v>
      </c>
      <c r="J659" s="4">
        <v>306</v>
      </c>
    </row>
    <row r="660" spans="1:10">
      <c r="A660" s="3" t="s">
        <v>65</v>
      </c>
      <c r="B660" s="3" t="s">
        <v>11</v>
      </c>
      <c r="C660" s="3" t="s">
        <v>65</v>
      </c>
      <c r="D660" s="3">
        <v>1.1000000000000001</v>
      </c>
      <c r="E660" s="3" t="s">
        <v>66</v>
      </c>
      <c r="F660" s="4">
        <v>1500</v>
      </c>
      <c r="G660" s="4">
        <v>2000</v>
      </c>
      <c r="H660" s="4">
        <v>0</v>
      </c>
      <c r="I660" s="4">
        <v>0</v>
      </c>
      <c r="J660" s="4">
        <v>0</v>
      </c>
    </row>
    <row r="661" spans="1:10">
      <c r="A661" s="3" t="s">
        <v>65</v>
      </c>
      <c r="B661" s="3" t="s">
        <v>11</v>
      </c>
      <c r="C661" s="3" t="s">
        <v>69</v>
      </c>
      <c r="D661" s="3">
        <v>1.1000000000000001</v>
      </c>
      <c r="E661" s="3" t="s">
        <v>70</v>
      </c>
      <c r="F661" s="4">
        <v>15000</v>
      </c>
      <c r="G661" s="4">
        <v>0</v>
      </c>
      <c r="H661" s="4">
        <v>0</v>
      </c>
      <c r="I661" s="4">
        <v>3319.92</v>
      </c>
      <c r="J661" s="4">
        <v>3319.92</v>
      </c>
    </row>
    <row r="662" spans="1:10">
      <c r="A662" s="3" t="s">
        <v>65</v>
      </c>
      <c r="B662" s="3" t="s">
        <v>11</v>
      </c>
      <c r="C662" s="3" t="s">
        <v>71</v>
      </c>
      <c r="D662" s="3">
        <v>1.1000000000000001</v>
      </c>
      <c r="E662" s="3" t="s">
        <v>73</v>
      </c>
      <c r="F662" s="4">
        <v>7500</v>
      </c>
      <c r="G662" s="4">
        <v>0</v>
      </c>
      <c r="H662" s="4">
        <v>0</v>
      </c>
      <c r="I662" s="4">
        <v>4310.91</v>
      </c>
      <c r="J662" s="4">
        <v>4310.91</v>
      </c>
    </row>
    <row r="663" spans="1:10">
      <c r="A663" s="3" t="s">
        <v>65</v>
      </c>
      <c r="B663" s="3" t="s">
        <v>11</v>
      </c>
      <c r="C663" s="3" t="s">
        <v>71</v>
      </c>
      <c r="D663" s="3">
        <v>1.1000000000000001</v>
      </c>
      <c r="E663" s="3" t="s">
        <v>75</v>
      </c>
      <c r="F663" s="4">
        <v>5500</v>
      </c>
      <c r="G663" s="4">
        <v>0</v>
      </c>
      <c r="H663" s="4">
        <v>-5500</v>
      </c>
      <c r="I663" s="4">
        <v>0</v>
      </c>
      <c r="J663" s="4">
        <v>0</v>
      </c>
    </row>
    <row r="664" spans="1:10">
      <c r="A664" s="3" t="s">
        <v>65</v>
      </c>
      <c r="B664" s="3" t="s">
        <v>11</v>
      </c>
      <c r="C664" s="3" t="s">
        <v>78</v>
      </c>
      <c r="D664" s="3">
        <v>1.1000000000000001</v>
      </c>
      <c r="E664" s="3" t="s">
        <v>79</v>
      </c>
      <c r="F664" s="4">
        <v>25000</v>
      </c>
      <c r="G664" s="4">
        <v>0</v>
      </c>
      <c r="H664" s="4">
        <v>0</v>
      </c>
      <c r="I664" s="4">
        <v>5100</v>
      </c>
      <c r="J664" s="4">
        <v>1660</v>
      </c>
    </row>
    <row r="665" spans="1:10">
      <c r="A665" s="3" t="s">
        <v>107</v>
      </c>
      <c r="B665" s="3" t="s">
        <v>11</v>
      </c>
      <c r="C665" s="3" t="s">
        <v>12</v>
      </c>
      <c r="D665" s="3">
        <v>1.1000000000000001</v>
      </c>
      <c r="E665" s="3" t="s">
        <v>13</v>
      </c>
      <c r="F665" s="4">
        <v>1000</v>
      </c>
      <c r="G665" s="4">
        <v>0</v>
      </c>
      <c r="H665" s="4">
        <v>0</v>
      </c>
      <c r="I665" s="4">
        <v>0</v>
      </c>
      <c r="J665" s="4">
        <v>0</v>
      </c>
    </row>
    <row r="666" spans="1:10">
      <c r="A666" s="3" t="s">
        <v>107</v>
      </c>
      <c r="B666" s="3" t="s">
        <v>11</v>
      </c>
      <c r="C666" s="3" t="s">
        <v>22</v>
      </c>
      <c r="D666" s="3">
        <v>1.1000000000000001</v>
      </c>
      <c r="E666" s="3" t="s">
        <v>23</v>
      </c>
      <c r="F666" s="4">
        <v>3120</v>
      </c>
      <c r="G666" s="4">
        <v>0</v>
      </c>
      <c r="H666" s="4">
        <v>0</v>
      </c>
      <c r="I666" s="4">
        <v>0</v>
      </c>
      <c r="J666" s="4">
        <v>0</v>
      </c>
    </row>
    <row r="667" spans="1:10">
      <c r="A667" s="3" t="s">
        <v>107</v>
      </c>
      <c r="B667" s="3" t="s">
        <v>11</v>
      </c>
      <c r="C667" s="3" t="s">
        <v>24</v>
      </c>
      <c r="D667" s="3">
        <v>1.1000000000000001</v>
      </c>
      <c r="E667" s="3" t="s">
        <v>25</v>
      </c>
      <c r="F667" s="4">
        <v>2500</v>
      </c>
      <c r="G667" s="4">
        <v>0</v>
      </c>
      <c r="H667" s="4">
        <v>0</v>
      </c>
      <c r="I667" s="4">
        <v>0</v>
      </c>
      <c r="J667" s="4">
        <v>0</v>
      </c>
    </row>
    <row r="668" spans="1:10">
      <c r="A668" s="3" t="s">
        <v>107</v>
      </c>
      <c r="B668" s="3" t="s">
        <v>11</v>
      </c>
      <c r="C668" s="3" t="s">
        <v>27</v>
      </c>
      <c r="D668" s="3">
        <v>1.1000000000000001</v>
      </c>
      <c r="E668" s="3" t="s">
        <v>28</v>
      </c>
      <c r="F668" s="4">
        <v>3000</v>
      </c>
      <c r="G668" s="4">
        <v>0</v>
      </c>
      <c r="H668" s="4">
        <v>0</v>
      </c>
      <c r="I668" s="4">
        <v>0</v>
      </c>
      <c r="J668" s="4">
        <v>0</v>
      </c>
    </row>
    <row r="669" spans="1:10">
      <c r="A669" s="3" t="s">
        <v>107</v>
      </c>
      <c r="B669" s="3" t="s">
        <v>11</v>
      </c>
      <c r="C669" s="3" t="s">
        <v>29</v>
      </c>
      <c r="D669" s="3">
        <v>1.1000000000000001</v>
      </c>
      <c r="E669" s="3" t="s">
        <v>31</v>
      </c>
      <c r="F669" s="4">
        <v>3500</v>
      </c>
      <c r="G669" s="4">
        <v>0</v>
      </c>
      <c r="H669" s="4">
        <v>0</v>
      </c>
      <c r="I669" s="4">
        <v>0</v>
      </c>
      <c r="J669" s="4">
        <v>0</v>
      </c>
    </row>
    <row r="670" spans="1:10">
      <c r="A670" s="3" t="s">
        <v>107</v>
      </c>
      <c r="B670" s="3" t="s">
        <v>11</v>
      </c>
      <c r="C670" s="3" t="s">
        <v>37</v>
      </c>
      <c r="D670" s="3">
        <v>1.1000000000000001</v>
      </c>
      <c r="E670" s="3" t="s">
        <v>43</v>
      </c>
      <c r="F670" s="4">
        <v>5000</v>
      </c>
      <c r="G670" s="4">
        <v>6000</v>
      </c>
      <c r="H670" s="4">
        <v>0</v>
      </c>
      <c r="I670" s="4">
        <v>2168</v>
      </c>
      <c r="J670" s="4">
        <v>2168</v>
      </c>
    </row>
    <row r="671" spans="1:10">
      <c r="A671" s="3" t="s">
        <v>107</v>
      </c>
      <c r="B671" s="3" t="s">
        <v>11</v>
      </c>
      <c r="C671" s="3" t="s">
        <v>37</v>
      </c>
      <c r="D671" s="3">
        <v>1.1000000000000001</v>
      </c>
      <c r="E671" s="3" t="s">
        <v>39</v>
      </c>
      <c r="F671" s="4">
        <v>40000</v>
      </c>
      <c r="G671" s="4">
        <v>0</v>
      </c>
      <c r="H671" s="4">
        <v>0</v>
      </c>
      <c r="I671" s="4">
        <v>555</v>
      </c>
      <c r="J671" s="4">
        <v>555</v>
      </c>
    </row>
    <row r="672" spans="1:10">
      <c r="A672" s="3" t="s">
        <v>107</v>
      </c>
      <c r="B672" s="3" t="s">
        <v>11</v>
      </c>
      <c r="C672" s="3" t="s">
        <v>37</v>
      </c>
      <c r="D672" s="3">
        <v>1.1000000000000001</v>
      </c>
      <c r="E672" s="3" t="s">
        <v>44</v>
      </c>
      <c r="F672" s="4">
        <v>20000</v>
      </c>
      <c r="G672" s="4">
        <v>0</v>
      </c>
      <c r="H672" s="4">
        <v>0</v>
      </c>
      <c r="I672" s="4">
        <v>4320</v>
      </c>
      <c r="J672" s="4">
        <v>4320</v>
      </c>
    </row>
    <row r="673" spans="1:10">
      <c r="A673" s="3" t="s">
        <v>107</v>
      </c>
      <c r="B673" s="3" t="s">
        <v>11</v>
      </c>
      <c r="C673" s="3" t="s">
        <v>37</v>
      </c>
      <c r="D673" s="3">
        <v>1.1000000000000001</v>
      </c>
      <c r="E673" s="3" t="s">
        <v>46</v>
      </c>
      <c r="F673" s="4">
        <v>15000</v>
      </c>
      <c r="G673" s="4">
        <v>0</v>
      </c>
      <c r="H673" s="4">
        <v>0</v>
      </c>
      <c r="I673" s="4">
        <v>2884</v>
      </c>
      <c r="J673" s="4">
        <v>2884</v>
      </c>
    </row>
    <row r="674" spans="1:10">
      <c r="A674" s="3" t="s">
        <v>107</v>
      </c>
      <c r="B674" s="3" t="s">
        <v>11</v>
      </c>
      <c r="C674" s="3" t="s">
        <v>37</v>
      </c>
      <c r="D674" s="3">
        <v>1.1000000000000001</v>
      </c>
      <c r="E674" s="3" t="s">
        <v>40</v>
      </c>
      <c r="F674" s="4">
        <v>5000</v>
      </c>
      <c r="G674" s="4">
        <v>0</v>
      </c>
      <c r="H674" s="4">
        <v>0</v>
      </c>
      <c r="I674" s="4">
        <v>0</v>
      </c>
      <c r="J674" s="4">
        <v>0</v>
      </c>
    </row>
    <row r="675" spans="1:10">
      <c r="A675" s="3" t="s">
        <v>107</v>
      </c>
      <c r="B675" s="3" t="s">
        <v>11</v>
      </c>
      <c r="C675" s="3" t="s">
        <v>37</v>
      </c>
      <c r="D675" s="3">
        <v>1.1000000000000001</v>
      </c>
      <c r="E675" s="3" t="s">
        <v>47</v>
      </c>
      <c r="F675" s="4">
        <v>0</v>
      </c>
      <c r="G675" s="4">
        <v>500</v>
      </c>
      <c r="H675" s="4">
        <v>0</v>
      </c>
      <c r="I675" s="4">
        <v>0</v>
      </c>
      <c r="J675" s="4">
        <v>0</v>
      </c>
    </row>
    <row r="676" spans="1:10">
      <c r="A676" s="3" t="s">
        <v>107</v>
      </c>
      <c r="B676" s="3" t="s">
        <v>11</v>
      </c>
      <c r="C676" s="3" t="s">
        <v>37</v>
      </c>
      <c r="D676" s="3">
        <v>1.5</v>
      </c>
      <c r="E676" s="3" t="s">
        <v>46</v>
      </c>
      <c r="F676" s="4">
        <v>0</v>
      </c>
      <c r="G676" s="4">
        <v>10000</v>
      </c>
      <c r="H676" s="4">
        <v>0</v>
      </c>
      <c r="I676" s="4">
        <v>0</v>
      </c>
      <c r="J676" s="4">
        <v>0</v>
      </c>
    </row>
    <row r="677" spans="1:10">
      <c r="A677" s="3" t="s">
        <v>107</v>
      </c>
      <c r="B677" s="3" t="s">
        <v>11</v>
      </c>
      <c r="C677" s="3" t="s">
        <v>58</v>
      </c>
      <c r="D677" s="3">
        <v>1.1000000000000001</v>
      </c>
      <c r="E677" s="3" t="s">
        <v>60</v>
      </c>
      <c r="F677" s="4">
        <v>10400</v>
      </c>
      <c r="G677" s="4">
        <v>0</v>
      </c>
      <c r="H677" s="4">
        <v>0</v>
      </c>
      <c r="I677" s="4">
        <v>0</v>
      </c>
      <c r="J677" s="4">
        <v>0</v>
      </c>
    </row>
    <row r="678" spans="1:10">
      <c r="A678" s="3" t="s">
        <v>107</v>
      </c>
      <c r="B678" s="3" t="s">
        <v>11</v>
      </c>
      <c r="C678" s="3" t="s">
        <v>62</v>
      </c>
      <c r="D678" s="3">
        <v>1.1000000000000001</v>
      </c>
      <c r="E678" s="3" t="s">
        <v>64</v>
      </c>
      <c r="F678" s="4">
        <v>22000</v>
      </c>
      <c r="G678" s="4">
        <v>0</v>
      </c>
      <c r="H678" s="4">
        <v>0</v>
      </c>
      <c r="I678" s="4">
        <v>6500</v>
      </c>
      <c r="J678" s="4">
        <v>6500</v>
      </c>
    </row>
    <row r="679" spans="1:10">
      <c r="A679" s="3" t="s">
        <v>107</v>
      </c>
      <c r="B679" s="3" t="s">
        <v>11</v>
      </c>
      <c r="C679" s="3" t="s">
        <v>69</v>
      </c>
      <c r="D679" s="3">
        <v>1.1000000000000001</v>
      </c>
      <c r="E679" s="3" t="s">
        <v>70</v>
      </c>
      <c r="F679" s="4">
        <v>15000</v>
      </c>
      <c r="G679" s="4">
        <v>0</v>
      </c>
      <c r="H679" s="4">
        <v>0</v>
      </c>
      <c r="I679" s="4">
        <v>3018.78</v>
      </c>
      <c r="J679" s="4">
        <v>3018.78</v>
      </c>
    </row>
    <row r="680" spans="1:10">
      <c r="A680" s="3" t="s">
        <v>107</v>
      </c>
      <c r="B680" s="3" t="s">
        <v>11</v>
      </c>
      <c r="C680" s="3" t="s">
        <v>71</v>
      </c>
      <c r="D680" s="3">
        <v>1.1000000000000001</v>
      </c>
      <c r="E680" s="3" t="s">
        <v>73</v>
      </c>
      <c r="F680" s="4">
        <v>5000</v>
      </c>
      <c r="G680" s="4">
        <v>0</v>
      </c>
      <c r="H680" s="4">
        <v>-5000</v>
      </c>
      <c r="I680" s="4">
        <v>0</v>
      </c>
      <c r="J680" s="4">
        <v>0</v>
      </c>
    </row>
    <row r="681" spans="1:10">
      <c r="A681" s="3" t="s">
        <v>107</v>
      </c>
      <c r="B681" s="3" t="s">
        <v>11</v>
      </c>
      <c r="C681" s="3" t="s">
        <v>71</v>
      </c>
      <c r="D681" s="3">
        <v>1.1000000000000001</v>
      </c>
      <c r="E681" s="3" t="s">
        <v>75</v>
      </c>
      <c r="F681" s="4">
        <v>2600</v>
      </c>
      <c r="G681" s="4">
        <v>0</v>
      </c>
      <c r="H681" s="4">
        <v>-2600</v>
      </c>
      <c r="I681" s="4">
        <v>0</v>
      </c>
      <c r="J681" s="4">
        <v>0</v>
      </c>
    </row>
    <row r="682" spans="1:10">
      <c r="A682" s="3" t="s">
        <v>107</v>
      </c>
      <c r="B682" s="3" t="s">
        <v>11</v>
      </c>
      <c r="C682" s="3" t="s">
        <v>78</v>
      </c>
      <c r="D682" s="3">
        <v>1.1000000000000001</v>
      </c>
      <c r="E682" s="3" t="s">
        <v>79</v>
      </c>
      <c r="F682" s="4">
        <v>25000</v>
      </c>
      <c r="G682" s="4">
        <v>0</v>
      </c>
      <c r="H682" s="4">
        <v>0</v>
      </c>
      <c r="I682" s="4">
        <v>18970.78</v>
      </c>
      <c r="J682" s="4">
        <v>18970.78</v>
      </c>
    </row>
    <row r="683" spans="1:10">
      <c r="A683" s="3" t="s">
        <v>108</v>
      </c>
      <c r="B683" s="3" t="s">
        <v>11</v>
      </c>
      <c r="C683" s="3" t="s">
        <v>12</v>
      </c>
      <c r="D683" s="3">
        <v>1.1000000000000001</v>
      </c>
      <c r="E683" s="3" t="s">
        <v>13</v>
      </c>
      <c r="F683" s="4">
        <v>35000</v>
      </c>
      <c r="G683" s="4">
        <v>0</v>
      </c>
      <c r="H683" s="4">
        <v>0</v>
      </c>
      <c r="I683" s="4">
        <v>12180.01</v>
      </c>
      <c r="J683" s="4">
        <v>12180.01</v>
      </c>
    </row>
    <row r="684" spans="1:10">
      <c r="A684" s="3" t="s">
        <v>108</v>
      </c>
      <c r="B684" s="3" t="s">
        <v>11</v>
      </c>
      <c r="C684" s="3" t="s">
        <v>22</v>
      </c>
      <c r="D684" s="3">
        <v>1.1000000000000001</v>
      </c>
      <c r="E684" s="3" t="s">
        <v>23</v>
      </c>
      <c r="F684" s="4">
        <v>3120</v>
      </c>
      <c r="G684" s="4">
        <v>0</v>
      </c>
      <c r="H684" s="4">
        <v>0</v>
      </c>
      <c r="I684" s="4">
        <v>2840</v>
      </c>
      <c r="J684" s="4">
        <v>2840</v>
      </c>
    </row>
    <row r="685" spans="1:10">
      <c r="A685" s="3" t="s">
        <v>108</v>
      </c>
      <c r="B685" s="3" t="s">
        <v>11</v>
      </c>
      <c r="C685" s="3" t="s">
        <v>29</v>
      </c>
      <c r="D685" s="3">
        <v>1.1000000000000001</v>
      </c>
      <c r="E685" s="3" t="s">
        <v>31</v>
      </c>
      <c r="F685" s="4">
        <v>4600</v>
      </c>
      <c r="G685" s="4">
        <v>0</v>
      </c>
      <c r="H685" s="4">
        <v>0</v>
      </c>
      <c r="I685" s="4">
        <v>0</v>
      </c>
      <c r="J685" s="4">
        <v>0</v>
      </c>
    </row>
    <row r="686" spans="1:10">
      <c r="A686" s="3" t="s">
        <v>108</v>
      </c>
      <c r="B686" s="3" t="s">
        <v>11</v>
      </c>
      <c r="C686" s="3" t="s">
        <v>34</v>
      </c>
      <c r="D686" s="3">
        <v>1.1000000000000001</v>
      </c>
      <c r="E686" s="3" t="s">
        <v>35</v>
      </c>
      <c r="F686" s="4">
        <v>1000</v>
      </c>
      <c r="G686" s="4">
        <v>0</v>
      </c>
      <c r="H686" s="4">
        <v>0</v>
      </c>
      <c r="I686" s="4">
        <v>0</v>
      </c>
      <c r="J686" s="4">
        <v>0</v>
      </c>
    </row>
    <row r="687" spans="1:10">
      <c r="A687" s="3" t="s">
        <v>108</v>
      </c>
      <c r="B687" s="3" t="s">
        <v>11</v>
      </c>
      <c r="C687" s="3" t="s">
        <v>37</v>
      </c>
      <c r="D687" s="3">
        <v>1.1000000000000001</v>
      </c>
      <c r="E687" s="3" t="s">
        <v>42</v>
      </c>
      <c r="F687" s="4">
        <v>18000</v>
      </c>
      <c r="G687" s="4">
        <v>30000</v>
      </c>
      <c r="H687" s="4">
        <v>0</v>
      </c>
      <c r="I687" s="4">
        <v>17900.009999999998</v>
      </c>
      <c r="J687" s="4">
        <v>17900.009999999998</v>
      </c>
    </row>
    <row r="688" spans="1:10">
      <c r="A688" s="3" t="s">
        <v>108</v>
      </c>
      <c r="B688" s="3" t="s">
        <v>11</v>
      </c>
      <c r="C688" s="3" t="s">
        <v>37</v>
      </c>
      <c r="D688" s="3">
        <v>1.1000000000000001</v>
      </c>
      <c r="E688" s="3" t="s">
        <v>46</v>
      </c>
      <c r="F688" s="4">
        <v>25000</v>
      </c>
      <c r="G688" s="4">
        <v>0</v>
      </c>
      <c r="H688" s="4">
        <v>0</v>
      </c>
      <c r="I688" s="4">
        <v>9335.02</v>
      </c>
      <c r="J688" s="4">
        <v>9335.02</v>
      </c>
    </row>
    <row r="689" spans="1:10">
      <c r="A689" s="3" t="s">
        <v>108</v>
      </c>
      <c r="B689" s="3" t="s">
        <v>11</v>
      </c>
      <c r="C689" s="3" t="s">
        <v>37</v>
      </c>
      <c r="D689" s="3">
        <v>1.5</v>
      </c>
      <c r="E689" s="3" t="s">
        <v>46</v>
      </c>
      <c r="F689" s="4">
        <v>0</v>
      </c>
      <c r="G689" s="4">
        <v>25000</v>
      </c>
      <c r="H689" s="4">
        <v>0</v>
      </c>
      <c r="I689" s="4">
        <v>25000</v>
      </c>
      <c r="J689" s="4">
        <v>25000</v>
      </c>
    </row>
    <row r="690" spans="1:10">
      <c r="A690" s="3" t="s">
        <v>108</v>
      </c>
      <c r="B690" s="3" t="s">
        <v>11</v>
      </c>
      <c r="C690" s="3" t="s">
        <v>49</v>
      </c>
      <c r="D690" s="3">
        <v>1.1000000000000001</v>
      </c>
      <c r="E690" s="3" t="s">
        <v>50</v>
      </c>
      <c r="F690" s="4">
        <v>250000</v>
      </c>
      <c r="G690" s="4">
        <v>0</v>
      </c>
      <c r="H690" s="4">
        <v>-220000</v>
      </c>
      <c r="I690" s="4">
        <v>8100</v>
      </c>
      <c r="J690" s="4">
        <v>8100</v>
      </c>
    </row>
    <row r="691" spans="1:10">
      <c r="A691" s="3" t="s">
        <v>108</v>
      </c>
      <c r="B691" s="3" t="s">
        <v>11</v>
      </c>
      <c r="C691" s="3" t="s">
        <v>58</v>
      </c>
      <c r="D691" s="3">
        <v>1.1000000000000001</v>
      </c>
      <c r="E691" s="3" t="s">
        <v>59</v>
      </c>
      <c r="F691" s="4">
        <v>5000</v>
      </c>
      <c r="G691" s="4">
        <v>0</v>
      </c>
      <c r="H691" s="4">
        <v>-1232.6199999999999</v>
      </c>
      <c r="I691" s="4">
        <v>1800</v>
      </c>
      <c r="J691" s="4">
        <v>1800</v>
      </c>
    </row>
    <row r="692" spans="1:10">
      <c r="A692" s="3" t="s">
        <v>108</v>
      </c>
      <c r="B692" s="3" t="s">
        <v>11</v>
      </c>
      <c r="C692" s="3" t="s">
        <v>62</v>
      </c>
      <c r="D692" s="3">
        <v>1.1000000000000001</v>
      </c>
      <c r="E692" s="3" t="s">
        <v>64</v>
      </c>
      <c r="F692" s="4">
        <v>5000</v>
      </c>
      <c r="G692" s="4">
        <v>0</v>
      </c>
      <c r="H692" s="4">
        <v>0</v>
      </c>
      <c r="I692" s="4">
        <v>0</v>
      </c>
      <c r="J692" s="4">
        <v>0</v>
      </c>
    </row>
    <row r="693" spans="1:10">
      <c r="A693" s="3" t="s">
        <v>108</v>
      </c>
      <c r="B693" s="3" t="s">
        <v>11</v>
      </c>
      <c r="C693" s="3" t="s">
        <v>65</v>
      </c>
      <c r="D693" s="3">
        <v>1.1000000000000001</v>
      </c>
      <c r="E693" s="3" t="s">
        <v>66</v>
      </c>
      <c r="F693" s="4">
        <v>25000</v>
      </c>
      <c r="G693" s="4">
        <v>0</v>
      </c>
      <c r="H693" s="4">
        <v>0</v>
      </c>
      <c r="I693" s="4">
        <v>20267.29</v>
      </c>
      <c r="J693" s="4">
        <v>20267.29</v>
      </c>
    </row>
    <row r="694" spans="1:10">
      <c r="A694" s="3" t="s">
        <v>108</v>
      </c>
      <c r="B694" s="3" t="s">
        <v>11</v>
      </c>
      <c r="C694" s="3" t="s">
        <v>67</v>
      </c>
      <c r="D694" s="3">
        <v>1.1000000000000001</v>
      </c>
      <c r="E694" s="3" t="s">
        <v>68</v>
      </c>
      <c r="F694" s="4">
        <v>3500</v>
      </c>
      <c r="G694" s="4">
        <v>0</v>
      </c>
      <c r="H694" s="4">
        <v>0</v>
      </c>
      <c r="I694" s="4">
        <v>0</v>
      </c>
      <c r="J694" s="4">
        <v>0</v>
      </c>
    </row>
    <row r="695" spans="1:10">
      <c r="A695" s="3" t="s">
        <v>108</v>
      </c>
      <c r="B695" s="3" t="s">
        <v>11</v>
      </c>
      <c r="C695" s="3" t="s">
        <v>71</v>
      </c>
      <c r="D695" s="3">
        <v>1.1000000000000001</v>
      </c>
      <c r="E695" s="3" t="s">
        <v>73</v>
      </c>
      <c r="F695" s="4">
        <v>10000</v>
      </c>
      <c r="G695" s="4">
        <v>0</v>
      </c>
      <c r="H695" s="4">
        <v>-10000</v>
      </c>
      <c r="I695" s="4">
        <v>0</v>
      </c>
      <c r="J695" s="4">
        <v>0</v>
      </c>
    </row>
    <row r="696" spans="1:10">
      <c r="A696" s="3" t="s">
        <v>109</v>
      </c>
      <c r="B696" s="3" t="s">
        <v>11</v>
      </c>
      <c r="C696" s="3" t="s">
        <v>22</v>
      </c>
      <c r="D696" s="3">
        <v>1.1000000000000001</v>
      </c>
      <c r="E696" s="3" t="s">
        <v>23</v>
      </c>
      <c r="F696" s="4">
        <v>5000</v>
      </c>
      <c r="G696" s="4">
        <v>0</v>
      </c>
      <c r="H696" s="4">
        <v>0</v>
      </c>
      <c r="I696" s="4">
        <v>0</v>
      </c>
      <c r="J696" s="4">
        <v>0</v>
      </c>
    </row>
    <row r="697" spans="1:10">
      <c r="A697" s="3" t="s">
        <v>109</v>
      </c>
      <c r="B697" s="3" t="s">
        <v>11</v>
      </c>
      <c r="C697" s="3" t="s">
        <v>29</v>
      </c>
      <c r="D697" s="3">
        <v>1.1000000000000001</v>
      </c>
      <c r="E697" s="3" t="s">
        <v>30</v>
      </c>
      <c r="F697" s="4">
        <v>2500</v>
      </c>
      <c r="G697" s="4">
        <v>0</v>
      </c>
      <c r="H697" s="4">
        <v>-2500</v>
      </c>
      <c r="I697" s="4">
        <v>0</v>
      </c>
      <c r="J697" s="4">
        <v>0</v>
      </c>
    </row>
    <row r="698" spans="1:10">
      <c r="A698" s="3" t="s">
        <v>109</v>
      </c>
      <c r="B698" s="3" t="s">
        <v>11</v>
      </c>
      <c r="C698" s="3" t="s">
        <v>29</v>
      </c>
      <c r="D698" s="3">
        <v>1.1000000000000001</v>
      </c>
      <c r="E698" s="3" t="s">
        <v>31</v>
      </c>
      <c r="F698" s="4">
        <v>10000</v>
      </c>
      <c r="G698" s="4">
        <v>0</v>
      </c>
      <c r="H698" s="4">
        <v>0</v>
      </c>
      <c r="I698" s="4">
        <v>9280</v>
      </c>
      <c r="J698" s="4">
        <v>9280</v>
      </c>
    </row>
    <row r="699" spans="1:10">
      <c r="A699" s="3" t="s">
        <v>109</v>
      </c>
      <c r="B699" s="3" t="s">
        <v>11</v>
      </c>
      <c r="C699" s="3" t="s">
        <v>29</v>
      </c>
      <c r="D699" s="3">
        <v>1.5</v>
      </c>
      <c r="E699" s="3" t="s">
        <v>30</v>
      </c>
      <c r="F699" s="4">
        <v>0</v>
      </c>
      <c r="G699" s="4">
        <v>2500</v>
      </c>
      <c r="H699" s="4">
        <v>-2500</v>
      </c>
      <c r="I699" s="4">
        <v>0</v>
      </c>
      <c r="J699" s="4">
        <v>0</v>
      </c>
    </row>
    <row r="700" spans="1:10">
      <c r="A700" s="3" t="s">
        <v>109</v>
      </c>
      <c r="B700" s="3" t="s">
        <v>11</v>
      </c>
      <c r="C700" s="3" t="s">
        <v>37</v>
      </c>
      <c r="D700" s="3">
        <v>1.1000000000000001</v>
      </c>
      <c r="E700" s="3" t="s">
        <v>46</v>
      </c>
      <c r="F700" s="4">
        <v>7000</v>
      </c>
      <c r="G700" s="4">
        <v>0</v>
      </c>
      <c r="H700" s="4">
        <v>0</v>
      </c>
      <c r="I700" s="4">
        <v>0</v>
      </c>
      <c r="J700" s="4">
        <v>0</v>
      </c>
    </row>
    <row r="701" spans="1:10">
      <c r="A701" s="3" t="s">
        <v>109</v>
      </c>
      <c r="B701" s="3" t="s">
        <v>11</v>
      </c>
      <c r="C701" s="3" t="s">
        <v>37</v>
      </c>
      <c r="D701" s="3">
        <v>1.5</v>
      </c>
      <c r="E701" s="3" t="s">
        <v>46</v>
      </c>
      <c r="F701" s="4">
        <v>0</v>
      </c>
      <c r="G701" s="4">
        <v>7000</v>
      </c>
      <c r="H701" s="4">
        <v>0</v>
      </c>
      <c r="I701" s="4">
        <v>0</v>
      </c>
      <c r="J701" s="4">
        <v>0</v>
      </c>
    </row>
    <row r="702" spans="1:10">
      <c r="A702" s="3" t="s">
        <v>109</v>
      </c>
      <c r="B702" s="3" t="s">
        <v>11</v>
      </c>
      <c r="C702" s="3" t="s">
        <v>54</v>
      </c>
      <c r="D702" s="3">
        <v>1.1000000000000001</v>
      </c>
      <c r="E702" s="3" t="s">
        <v>55</v>
      </c>
      <c r="F702" s="4">
        <v>5000</v>
      </c>
      <c r="G702" s="4">
        <v>0</v>
      </c>
      <c r="H702" s="4">
        <v>-3000</v>
      </c>
      <c r="I702" s="4">
        <v>0</v>
      </c>
      <c r="J702" s="4">
        <v>0</v>
      </c>
    </row>
    <row r="703" spans="1:10">
      <c r="A703" s="3" t="s">
        <v>109</v>
      </c>
      <c r="B703" s="3" t="s">
        <v>11</v>
      </c>
      <c r="C703" s="3" t="s">
        <v>65</v>
      </c>
      <c r="D703" s="3">
        <v>1.1000000000000001</v>
      </c>
      <c r="E703" s="3" t="s">
        <v>66</v>
      </c>
      <c r="F703" s="4">
        <v>11000</v>
      </c>
      <c r="G703" s="4">
        <v>0</v>
      </c>
      <c r="H703" s="4">
        <v>0</v>
      </c>
      <c r="I703" s="4">
        <v>1392</v>
      </c>
      <c r="J703" s="4">
        <v>1392</v>
      </c>
    </row>
    <row r="704" spans="1:10">
      <c r="A704" s="3" t="s">
        <v>109</v>
      </c>
      <c r="B704" s="3" t="s">
        <v>11</v>
      </c>
      <c r="C704" s="3" t="s">
        <v>71</v>
      </c>
      <c r="D704" s="3">
        <v>1.1000000000000001</v>
      </c>
      <c r="E704" s="3" t="s">
        <v>73</v>
      </c>
      <c r="F704" s="4">
        <v>25000</v>
      </c>
      <c r="G704" s="4">
        <v>0</v>
      </c>
      <c r="H704" s="4">
        <v>-25000</v>
      </c>
      <c r="I704" s="4">
        <v>0</v>
      </c>
      <c r="J704" s="4">
        <v>0</v>
      </c>
    </row>
    <row r="705" spans="1:10">
      <c r="A705" s="3" t="s">
        <v>109</v>
      </c>
      <c r="B705" s="3" t="s">
        <v>11</v>
      </c>
      <c r="C705" s="3" t="s">
        <v>71</v>
      </c>
      <c r="D705" s="3">
        <v>1.1000000000000001</v>
      </c>
      <c r="E705" s="3" t="s">
        <v>75</v>
      </c>
      <c r="F705" s="4">
        <v>1500</v>
      </c>
      <c r="G705" s="4">
        <v>0</v>
      </c>
      <c r="H705" s="4">
        <v>0</v>
      </c>
      <c r="I705" s="4">
        <v>0</v>
      </c>
      <c r="J705" s="4">
        <v>0</v>
      </c>
    </row>
    <row r="706" spans="1:10">
      <c r="A706" s="3" t="s">
        <v>110</v>
      </c>
      <c r="B706" s="3" t="s">
        <v>11</v>
      </c>
      <c r="C706" s="3" t="s">
        <v>12</v>
      </c>
      <c r="D706" s="3">
        <v>1.1000000000000001</v>
      </c>
      <c r="E706" s="3" t="s">
        <v>13</v>
      </c>
      <c r="F706" s="4">
        <v>30000</v>
      </c>
      <c r="G706" s="4">
        <v>0</v>
      </c>
      <c r="H706" s="4">
        <v>0</v>
      </c>
      <c r="I706" s="4">
        <v>17401.78</v>
      </c>
      <c r="J706" s="4">
        <v>17401.78</v>
      </c>
    </row>
    <row r="707" spans="1:10">
      <c r="A707" s="3" t="s">
        <v>110</v>
      </c>
      <c r="B707" s="3" t="s">
        <v>11</v>
      </c>
      <c r="C707" s="3" t="s">
        <v>14</v>
      </c>
      <c r="D707" s="3">
        <v>1.1000000000000001</v>
      </c>
      <c r="E707" s="3" t="s">
        <v>15</v>
      </c>
      <c r="F707" s="4">
        <v>3000</v>
      </c>
      <c r="G707" s="4">
        <v>0</v>
      </c>
      <c r="H707" s="4">
        <v>0</v>
      </c>
      <c r="I707" s="4">
        <v>0</v>
      </c>
      <c r="J707" s="4">
        <v>0</v>
      </c>
    </row>
    <row r="708" spans="1:10">
      <c r="A708" s="3" t="s">
        <v>110</v>
      </c>
      <c r="B708" s="3" t="s">
        <v>11</v>
      </c>
      <c r="C708" s="3" t="s">
        <v>19</v>
      </c>
      <c r="D708" s="3">
        <v>1.1000000000000001</v>
      </c>
      <c r="E708" s="3" t="s">
        <v>20</v>
      </c>
      <c r="F708" s="4">
        <v>4500</v>
      </c>
      <c r="G708" s="4">
        <v>0</v>
      </c>
      <c r="H708" s="4">
        <v>0</v>
      </c>
      <c r="I708" s="4">
        <v>435</v>
      </c>
      <c r="J708" s="4">
        <v>435</v>
      </c>
    </row>
    <row r="709" spans="1:10">
      <c r="A709" s="3" t="s">
        <v>110</v>
      </c>
      <c r="B709" s="3" t="s">
        <v>11</v>
      </c>
      <c r="C709" s="3" t="s">
        <v>19</v>
      </c>
      <c r="D709" s="3">
        <v>1.5</v>
      </c>
      <c r="E709" s="3" t="s">
        <v>21</v>
      </c>
      <c r="F709" s="4">
        <v>0</v>
      </c>
      <c r="G709" s="4">
        <v>3000</v>
      </c>
      <c r="H709" s="4">
        <v>0</v>
      </c>
      <c r="I709" s="4">
        <v>281</v>
      </c>
      <c r="J709" s="4">
        <v>281</v>
      </c>
    </row>
    <row r="710" spans="1:10">
      <c r="A710" s="3" t="s">
        <v>110</v>
      </c>
      <c r="B710" s="3" t="s">
        <v>11</v>
      </c>
      <c r="C710" s="3" t="s">
        <v>22</v>
      </c>
      <c r="D710" s="3">
        <v>1.1000000000000001</v>
      </c>
      <c r="E710" s="3" t="s">
        <v>23</v>
      </c>
      <c r="F710" s="4">
        <v>40000</v>
      </c>
      <c r="G710" s="4">
        <v>0</v>
      </c>
      <c r="H710" s="4">
        <v>-20000</v>
      </c>
      <c r="I710" s="4">
        <v>4242.84</v>
      </c>
      <c r="J710" s="4">
        <v>2401</v>
      </c>
    </row>
    <row r="711" spans="1:10">
      <c r="A711" s="3" t="s">
        <v>110</v>
      </c>
      <c r="B711" s="3" t="s">
        <v>11</v>
      </c>
      <c r="C711" s="3" t="s">
        <v>24</v>
      </c>
      <c r="D711" s="3">
        <v>1.1000000000000001</v>
      </c>
      <c r="E711" s="3" t="s">
        <v>25</v>
      </c>
      <c r="F711" s="4">
        <v>25000</v>
      </c>
      <c r="G711" s="4">
        <v>0</v>
      </c>
      <c r="H711" s="4">
        <v>0</v>
      </c>
      <c r="I711" s="4">
        <v>9429.7000000000007</v>
      </c>
      <c r="J711" s="4">
        <v>8939.7000000000007</v>
      </c>
    </row>
    <row r="712" spans="1:10">
      <c r="A712" s="3" t="s">
        <v>110</v>
      </c>
      <c r="B712" s="3" t="s">
        <v>11</v>
      </c>
      <c r="C712" s="3" t="s">
        <v>27</v>
      </c>
      <c r="D712" s="3">
        <v>1.1000000000000001</v>
      </c>
      <c r="E712" s="3" t="s">
        <v>28</v>
      </c>
      <c r="F712" s="4">
        <v>10000</v>
      </c>
      <c r="G712" s="4">
        <v>0</v>
      </c>
      <c r="H712" s="4">
        <v>0</v>
      </c>
      <c r="I712" s="4">
        <v>0</v>
      </c>
      <c r="J712" s="4">
        <v>0</v>
      </c>
    </row>
    <row r="713" spans="1:10">
      <c r="A713" s="3" t="s">
        <v>110</v>
      </c>
      <c r="B713" s="3" t="s">
        <v>11</v>
      </c>
      <c r="C713" s="3" t="s">
        <v>29</v>
      </c>
      <c r="D713" s="3">
        <v>1.1000000000000001</v>
      </c>
      <c r="E713" s="3" t="s">
        <v>30</v>
      </c>
      <c r="F713" s="4">
        <v>2500</v>
      </c>
      <c r="G713" s="4">
        <v>0</v>
      </c>
      <c r="H713" s="4">
        <v>0</v>
      </c>
      <c r="I713" s="4">
        <v>1758.56</v>
      </c>
      <c r="J713" s="4">
        <v>1758.56</v>
      </c>
    </row>
    <row r="714" spans="1:10">
      <c r="A714" s="3" t="s">
        <v>110</v>
      </c>
      <c r="B714" s="3" t="s">
        <v>11</v>
      </c>
      <c r="C714" s="3" t="s">
        <v>29</v>
      </c>
      <c r="D714" s="3">
        <v>1.1000000000000001</v>
      </c>
      <c r="E714" s="3" t="s">
        <v>31</v>
      </c>
      <c r="F714" s="4">
        <v>35000</v>
      </c>
      <c r="G714" s="4">
        <v>0</v>
      </c>
      <c r="H714" s="4">
        <v>0</v>
      </c>
      <c r="I714" s="4">
        <v>35000</v>
      </c>
      <c r="J714" s="4">
        <v>35000</v>
      </c>
    </row>
    <row r="715" spans="1:10">
      <c r="A715" s="3" t="s">
        <v>110</v>
      </c>
      <c r="B715" s="3" t="s">
        <v>11</v>
      </c>
      <c r="C715" s="3" t="s">
        <v>29</v>
      </c>
      <c r="D715" s="3">
        <v>2.5</v>
      </c>
      <c r="E715" s="3" t="s">
        <v>31</v>
      </c>
      <c r="F715" s="4">
        <v>0</v>
      </c>
      <c r="G715" s="4">
        <v>50000</v>
      </c>
      <c r="H715" s="4">
        <v>0</v>
      </c>
      <c r="I715" s="4">
        <v>0</v>
      </c>
      <c r="J715" s="4">
        <v>0</v>
      </c>
    </row>
    <row r="716" spans="1:10">
      <c r="A716" s="3" t="s">
        <v>110</v>
      </c>
      <c r="B716" s="3" t="s">
        <v>11</v>
      </c>
      <c r="C716" s="3" t="s">
        <v>32</v>
      </c>
      <c r="D716" s="3">
        <v>1.1000000000000001</v>
      </c>
      <c r="E716" s="3" t="s">
        <v>33</v>
      </c>
      <c r="F716" s="4">
        <v>12500</v>
      </c>
      <c r="G716" s="4">
        <v>0</v>
      </c>
      <c r="H716" s="4">
        <v>0</v>
      </c>
      <c r="I716" s="4">
        <v>0</v>
      </c>
      <c r="J716" s="4">
        <v>0</v>
      </c>
    </row>
    <row r="717" spans="1:10">
      <c r="A717" s="3" t="s">
        <v>110</v>
      </c>
      <c r="B717" s="3" t="s">
        <v>11</v>
      </c>
      <c r="C717" s="3" t="s">
        <v>34</v>
      </c>
      <c r="D717" s="3">
        <v>1.1000000000000001</v>
      </c>
      <c r="E717" s="3" t="s">
        <v>36</v>
      </c>
      <c r="F717" s="4">
        <v>35000</v>
      </c>
      <c r="G717" s="4">
        <v>60200</v>
      </c>
      <c r="H717" s="4">
        <v>0</v>
      </c>
      <c r="I717" s="4">
        <v>33582.19</v>
      </c>
      <c r="J717" s="4">
        <v>32127.29</v>
      </c>
    </row>
    <row r="718" spans="1:10">
      <c r="A718" s="3" t="s">
        <v>110</v>
      </c>
      <c r="B718" s="3" t="s">
        <v>11</v>
      </c>
      <c r="C718" s="3" t="s">
        <v>37</v>
      </c>
      <c r="D718" s="3">
        <v>1.1000000000000001</v>
      </c>
      <c r="E718" s="3" t="s">
        <v>41</v>
      </c>
      <c r="F718" s="4">
        <v>2500</v>
      </c>
      <c r="G718" s="4">
        <v>3000</v>
      </c>
      <c r="H718" s="4">
        <v>0</v>
      </c>
      <c r="I718" s="4">
        <v>1456.81</v>
      </c>
      <c r="J718" s="4">
        <v>1456.81</v>
      </c>
    </row>
    <row r="719" spans="1:10">
      <c r="A719" s="3" t="s">
        <v>110</v>
      </c>
      <c r="B719" s="3" t="s">
        <v>11</v>
      </c>
      <c r="C719" s="3" t="s">
        <v>37</v>
      </c>
      <c r="D719" s="3">
        <v>1.1000000000000001</v>
      </c>
      <c r="E719" s="3" t="s">
        <v>42</v>
      </c>
      <c r="F719" s="4">
        <v>75000</v>
      </c>
      <c r="G719" s="4">
        <v>0</v>
      </c>
      <c r="H719" s="4">
        <v>-25000</v>
      </c>
      <c r="I719" s="4">
        <v>2415</v>
      </c>
      <c r="J719" s="4">
        <v>0</v>
      </c>
    </row>
    <row r="720" spans="1:10">
      <c r="A720" s="3" t="s">
        <v>110</v>
      </c>
      <c r="B720" s="3" t="s">
        <v>11</v>
      </c>
      <c r="C720" s="3" t="s">
        <v>37</v>
      </c>
      <c r="D720" s="3">
        <v>1.1000000000000001</v>
      </c>
      <c r="E720" s="3" t="s">
        <v>43</v>
      </c>
      <c r="F720" s="4">
        <v>10000</v>
      </c>
      <c r="G720" s="4">
        <v>0</v>
      </c>
      <c r="H720" s="4">
        <v>-5000</v>
      </c>
      <c r="I720" s="4">
        <v>1387.36</v>
      </c>
      <c r="J720" s="4">
        <v>1387.36</v>
      </c>
    </row>
    <row r="721" spans="1:10">
      <c r="A721" s="3" t="s">
        <v>110</v>
      </c>
      <c r="B721" s="3" t="s">
        <v>11</v>
      </c>
      <c r="C721" s="3" t="s">
        <v>37</v>
      </c>
      <c r="D721" s="3">
        <v>1.1000000000000001</v>
      </c>
      <c r="E721" s="3" t="s">
        <v>39</v>
      </c>
      <c r="F721" s="4">
        <v>0</v>
      </c>
      <c r="G721" s="4">
        <v>315000</v>
      </c>
      <c r="H721" s="4">
        <v>-39445</v>
      </c>
      <c r="I721" s="4">
        <v>247300.57</v>
      </c>
      <c r="J721" s="4">
        <v>247300.57</v>
      </c>
    </row>
    <row r="722" spans="1:10">
      <c r="A722" s="3" t="s">
        <v>110</v>
      </c>
      <c r="B722" s="3" t="s">
        <v>11</v>
      </c>
      <c r="C722" s="3" t="s">
        <v>37</v>
      </c>
      <c r="D722" s="3">
        <v>1.1000000000000001</v>
      </c>
      <c r="E722" s="3" t="s">
        <v>44</v>
      </c>
      <c r="F722" s="4">
        <v>26000</v>
      </c>
      <c r="G722" s="4">
        <v>0</v>
      </c>
      <c r="H722" s="4">
        <v>0</v>
      </c>
      <c r="I722" s="4">
        <v>742.98</v>
      </c>
      <c r="J722" s="4">
        <v>742.98</v>
      </c>
    </row>
    <row r="723" spans="1:10">
      <c r="A723" s="3" t="s">
        <v>110</v>
      </c>
      <c r="B723" s="3" t="s">
        <v>11</v>
      </c>
      <c r="C723" s="3" t="s">
        <v>37</v>
      </c>
      <c r="D723" s="3">
        <v>1.1000000000000001</v>
      </c>
      <c r="E723" s="3" t="s">
        <v>46</v>
      </c>
      <c r="F723" s="4">
        <v>10000</v>
      </c>
      <c r="G723" s="4">
        <v>0</v>
      </c>
      <c r="H723" s="4">
        <v>0</v>
      </c>
      <c r="I723" s="4">
        <v>7689.58</v>
      </c>
      <c r="J723" s="4">
        <v>7689.58</v>
      </c>
    </row>
    <row r="724" spans="1:10">
      <c r="A724" s="3" t="s">
        <v>110</v>
      </c>
      <c r="B724" s="3" t="s">
        <v>11</v>
      </c>
      <c r="C724" s="3" t="s">
        <v>37</v>
      </c>
      <c r="D724" s="3">
        <v>1.1000000000000001</v>
      </c>
      <c r="E724" s="3" t="s">
        <v>48</v>
      </c>
      <c r="F724" s="4">
        <v>5000</v>
      </c>
      <c r="G724" s="4">
        <v>0</v>
      </c>
      <c r="H724" s="4">
        <v>0</v>
      </c>
      <c r="I724" s="4">
        <v>0</v>
      </c>
      <c r="J724" s="4">
        <v>0</v>
      </c>
    </row>
    <row r="725" spans="1:10">
      <c r="A725" s="3" t="s">
        <v>110</v>
      </c>
      <c r="B725" s="3" t="s">
        <v>11</v>
      </c>
      <c r="C725" s="3" t="s">
        <v>37</v>
      </c>
      <c r="D725" s="3">
        <v>1.5</v>
      </c>
      <c r="E725" s="3" t="s">
        <v>46</v>
      </c>
      <c r="F725" s="4">
        <v>0</v>
      </c>
      <c r="G725" s="4">
        <v>10000</v>
      </c>
      <c r="H725" s="4">
        <v>0</v>
      </c>
      <c r="I725" s="4">
        <v>0</v>
      </c>
      <c r="J725" s="4">
        <v>0</v>
      </c>
    </row>
    <row r="726" spans="1:10">
      <c r="A726" s="3" t="s">
        <v>110</v>
      </c>
      <c r="B726" s="3" t="s">
        <v>11</v>
      </c>
      <c r="C726" s="3" t="s">
        <v>49</v>
      </c>
      <c r="D726" s="3">
        <v>1.1000000000000001</v>
      </c>
      <c r="E726" s="3" t="s">
        <v>50</v>
      </c>
      <c r="F726" s="4">
        <v>26000</v>
      </c>
      <c r="G726" s="4">
        <v>0</v>
      </c>
      <c r="H726" s="4">
        <v>0</v>
      </c>
      <c r="I726" s="4">
        <v>2964.3</v>
      </c>
      <c r="J726" s="4">
        <v>2754.3</v>
      </c>
    </row>
    <row r="727" spans="1:10">
      <c r="A727" s="3" t="s">
        <v>110</v>
      </c>
      <c r="B727" s="3" t="s">
        <v>11</v>
      </c>
      <c r="C727" s="3" t="s">
        <v>51</v>
      </c>
      <c r="D727" s="3">
        <v>1.1000000000000001</v>
      </c>
      <c r="E727" s="3" t="s">
        <v>52</v>
      </c>
      <c r="F727" s="4">
        <v>10000</v>
      </c>
      <c r="G727" s="4">
        <v>0</v>
      </c>
      <c r="H727" s="4">
        <v>0</v>
      </c>
      <c r="I727" s="4">
        <v>0</v>
      </c>
      <c r="J727" s="4">
        <v>0</v>
      </c>
    </row>
    <row r="728" spans="1:10">
      <c r="A728" s="3" t="s">
        <v>110</v>
      </c>
      <c r="B728" s="3" t="s">
        <v>11</v>
      </c>
      <c r="C728" s="3" t="s">
        <v>54</v>
      </c>
      <c r="D728" s="3">
        <v>1.1000000000000001</v>
      </c>
      <c r="E728" s="3" t="s">
        <v>55</v>
      </c>
      <c r="F728" s="4">
        <v>50000</v>
      </c>
      <c r="G728" s="4">
        <v>0</v>
      </c>
      <c r="H728" s="4">
        <v>0</v>
      </c>
      <c r="I728" s="4">
        <v>2243.0700000000002</v>
      </c>
      <c r="J728" s="4">
        <v>2243.0700000000002</v>
      </c>
    </row>
    <row r="729" spans="1:10">
      <c r="A729" s="3" t="s">
        <v>110</v>
      </c>
      <c r="B729" s="3" t="s">
        <v>11</v>
      </c>
      <c r="C729" s="3" t="s">
        <v>56</v>
      </c>
      <c r="D729" s="3">
        <v>1.1000000000000001</v>
      </c>
      <c r="E729" s="3" t="s">
        <v>57</v>
      </c>
      <c r="F729" s="4">
        <v>1500000</v>
      </c>
      <c r="G729" s="4">
        <v>0</v>
      </c>
      <c r="H729" s="4">
        <v>0</v>
      </c>
      <c r="I729" s="4">
        <v>1299682.1000000001</v>
      </c>
      <c r="J729" s="4">
        <v>1299682.1000000001</v>
      </c>
    </row>
    <row r="730" spans="1:10">
      <c r="A730" s="3" t="s">
        <v>110</v>
      </c>
      <c r="B730" s="3" t="s">
        <v>11</v>
      </c>
      <c r="C730" s="3" t="s">
        <v>56</v>
      </c>
      <c r="D730" s="3">
        <v>2.5</v>
      </c>
      <c r="E730" s="3" t="s">
        <v>57</v>
      </c>
      <c r="F730" s="4">
        <v>487389.09</v>
      </c>
      <c r="G730" s="4">
        <v>0</v>
      </c>
      <c r="H730" s="4">
        <v>0</v>
      </c>
      <c r="I730" s="4">
        <v>480056.72</v>
      </c>
      <c r="J730" s="4">
        <v>480056.72</v>
      </c>
    </row>
    <row r="731" spans="1:10">
      <c r="A731" s="3" t="s">
        <v>110</v>
      </c>
      <c r="B731" s="3" t="s">
        <v>11</v>
      </c>
      <c r="C731" s="3" t="s">
        <v>58</v>
      </c>
      <c r="D731" s="3">
        <v>1.1000000000000001</v>
      </c>
      <c r="E731" s="3" t="s">
        <v>59</v>
      </c>
      <c r="F731" s="4">
        <v>1000000</v>
      </c>
      <c r="G731" s="4">
        <v>0</v>
      </c>
      <c r="H731" s="4">
        <v>0</v>
      </c>
      <c r="I731" s="4">
        <v>16787.439999999999</v>
      </c>
      <c r="J731" s="4">
        <v>16787.439999999999</v>
      </c>
    </row>
    <row r="732" spans="1:10">
      <c r="A732" s="3" t="s">
        <v>110</v>
      </c>
      <c r="B732" s="3" t="s">
        <v>11</v>
      </c>
      <c r="C732" s="3" t="s">
        <v>58</v>
      </c>
      <c r="D732" s="3">
        <v>1.1000000000000001</v>
      </c>
      <c r="E732" s="3" t="s">
        <v>60</v>
      </c>
      <c r="F732" s="4">
        <v>3500</v>
      </c>
      <c r="G732" s="4">
        <v>0</v>
      </c>
      <c r="H732" s="4">
        <v>0</v>
      </c>
      <c r="I732" s="4">
        <v>0</v>
      </c>
      <c r="J732" s="4">
        <v>0</v>
      </c>
    </row>
    <row r="733" spans="1:10">
      <c r="A733" s="3" t="s">
        <v>110</v>
      </c>
      <c r="B733" s="3" t="s">
        <v>11</v>
      </c>
      <c r="C733" s="3" t="s">
        <v>58</v>
      </c>
      <c r="D733" s="3">
        <v>1.1000000000000001</v>
      </c>
      <c r="E733" s="3" t="s">
        <v>61</v>
      </c>
      <c r="F733" s="4">
        <v>5000</v>
      </c>
      <c r="G733" s="4">
        <v>0</v>
      </c>
      <c r="H733" s="4">
        <v>0</v>
      </c>
      <c r="I733" s="4">
        <v>0</v>
      </c>
      <c r="J733" s="4">
        <v>0</v>
      </c>
    </row>
    <row r="734" spans="1:10">
      <c r="A734" s="3" t="s">
        <v>110</v>
      </c>
      <c r="B734" s="3" t="s">
        <v>11</v>
      </c>
      <c r="C734" s="3" t="s">
        <v>62</v>
      </c>
      <c r="D734" s="3">
        <v>1.1000000000000001</v>
      </c>
      <c r="E734" s="3" t="s">
        <v>64</v>
      </c>
      <c r="F734" s="4">
        <v>3000</v>
      </c>
      <c r="G734" s="4">
        <v>53200</v>
      </c>
      <c r="H734" s="4">
        <v>0</v>
      </c>
      <c r="I734" s="4">
        <v>26168.12</v>
      </c>
      <c r="J734" s="4">
        <v>12728.12</v>
      </c>
    </row>
    <row r="735" spans="1:10">
      <c r="A735" s="3" t="s">
        <v>110</v>
      </c>
      <c r="B735" s="3" t="s">
        <v>11</v>
      </c>
      <c r="C735" s="3" t="s">
        <v>62</v>
      </c>
      <c r="D735" s="3">
        <v>1.1000000000000001</v>
      </c>
      <c r="E735" s="3" t="s">
        <v>63</v>
      </c>
      <c r="F735" s="4">
        <v>20000</v>
      </c>
      <c r="G735" s="4">
        <v>30000</v>
      </c>
      <c r="H735" s="4">
        <v>0</v>
      </c>
      <c r="I735" s="4">
        <v>0</v>
      </c>
      <c r="J735" s="4">
        <v>0</v>
      </c>
    </row>
    <row r="736" spans="1:10">
      <c r="A736" s="3" t="s">
        <v>110</v>
      </c>
      <c r="B736" s="3" t="s">
        <v>11</v>
      </c>
      <c r="C736" s="3" t="s">
        <v>65</v>
      </c>
      <c r="D736" s="3">
        <v>1.1000000000000001</v>
      </c>
      <c r="E736" s="3" t="s">
        <v>66</v>
      </c>
      <c r="F736" s="4">
        <v>55000</v>
      </c>
      <c r="G736" s="4">
        <v>0</v>
      </c>
      <c r="H736" s="4">
        <v>0</v>
      </c>
      <c r="I736" s="4">
        <v>26332.15</v>
      </c>
      <c r="J736" s="4">
        <v>26332.15</v>
      </c>
    </row>
    <row r="737" spans="1:10">
      <c r="A737" s="3" t="s">
        <v>110</v>
      </c>
      <c r="B737" s="3" t="s">
        <v>11</v>
      </c>
      <c r="C737" s="3" t="s">
        <v>67</v>
      </c>
      <c r="D737" s="3">
        <v>1.1000000000000001</v>
      </c>
      <c r="E737" s="3" t="s">
        <v>68</v>
      </c>
      <c r="F737" s="4">
        <v>3500</v>
      </c>
      <c r="G737" s="4">
        <v>0</v>
      </c>
      <c r="H737" s="4">
        <v>0</v>
      </c>
      <c r="I737" s="4">
        <v>0</v>
      </c>
      <c r="J737" s="4">
        <v>0</v>
      </c>
    </row>
    <row r="738" spans="1:10">
      <c r="A738" s="3" t="s">
        <v>110</v>
      </c>
      <c r="B738" s="3" t="s">
        <v>11</v>
      </c>
      <c r="C738" s="3" t="s">
        <v>69</v>
      </c>
      <c r="D738" s="3">
        <v>1.1000000000000001</v>
      </c>
      <c r="E738" s="3" t="s">
        <v>70</v>
      </c>
      <c r="F738" s="4">
        <v>15000</v>
      </c>
      <c r="G738" s="4">
        <v>0</v>
      </c>
      <c r="H738" s="4">
        <v>0</v>
      </c>
      <c r="I738" s="4">
        <v>0</v>
      </c>
      <c r="J738" s="4">
        <v>0</v>
      </c>
    </row>
    <row r="739" spans="1:10">
      <c r="A739" s="3" t="s">
        <v>110</v>
      </c>
      <c r="B739" s="3" t="s">
        <v>11</v>
      </c>
      <c r="C739" s="3" t="s">
        <v>71</v>
      </c>
      <c r="D739" s="3">
        <v>1.1000000000000001</v>
      </c>
      <c r="E739" s="3" t="s">
        <v>72</v>
      </c>
      <c r="F739" s="4">
        <v>10000</v>
      </c>
      <c r="G739" s="4">
        <v>0</v>
      </c>
      <c r="H739" s="4">
        <v>0</v>
      </c>
      <c r="I739" s="4">
        <v>3044.58</v>
      </c>
      <c r="J739" s="4">
        <v>3044.58</v>
      </c>
    </row>
    <row r="740" spans="1:10">
      <c r="A740" s="3" t="s">
        <v>110</v>
      </c>
      <c r="B740" s="3" t="s">
        <v>11</v>
      </c>
      <c r="C740" s="3" t="s">
        <v>71</v>
      </c>
      <c r="D740" s="3">
        <v>1.1000000000000001</v>
      </c>
      <c r="E740" s="3" t="s">
        <v>73</v>
      </c>
      <c r="F740" s="4">
        <v>150000</v>
      </c>
      <c r="G740" s="4">
        <v>100000</v>
      </c>
      <c r="H740" s="4">
        <v>-90000</v>
      </c>
      <c r="I740" s="4">
        <v>102629.15</v>
      </c>
      <c r="J740" s="4">
        <v>101643.14</v>
      </c>
    </row>
    <row r="741" spans="1:10">
      <c r="A741" s="3" t="s">
        <v>110</v>
      </c>
      <c r="B741" s="3" t="s">
        <v>11</v>
      </c>
      <c r="C741" s="3" t="s">
        <v>71</v>
      </c>
      <c r="D741" s="3">
        <v>1.1000000000000001</v>
      </c>
      <c r="E741" s="3" t="s">
        <v>74</v>
      </c>
      <c r="F741" s="4">
        <v>10000</v>
      </c>
      <c r="G741" s="4">
        <v>0</v>
      </c>
      <c r="H741" s="4">
        <v>0</v>
      </c>
      <c r="I741" s="4">
        <v>0</v>
      </c>
      <c r="J741" s="4">
        <v>0</v>
      </c>
    </row>
    <row r="742" spans="1:10">
      <c r="A742" s="3" t="s">
        <v>110</v>
      </c>
      <c r="B742" s="3" t="s">
        <v>11</v>
      </c>
      <c r="C742" s="3" t="s">
        <v>71</v>
      </c>
      <c r="D742" s="3">
        <v>1.1000000000000001</v>
      </c>
      <c r="E742" s="3" t="s">
        <v>75</v>
      </c>
      <c r="F742" s="4">
        <v>15000</v>
      </c>
      <c r="G742" s="4">
        <v>0</v>
      </c>
      <c r="H742" s="4">
        <v>0</v>
      </c>
      <c r="I742" s="4">
        <v>0</v>
      </c>
      <c r="J742" s="4">
        <v>0</v>
      </c>
    </row>
    <row r="743" spans="1:10">
      <c r="A743" s="3" t="s">
        <v>110</v>
      </c>
      <c r="B743" s="3" t="s">
        <v>11</v>
      </c>
      <c r="C743" s="3" t="s">
        <v>76</v>
      </c>
      <c r="D743" s="3">
        <v>1.1000000000000001</v>
      </c>
      <c r="E743" s="3" t="s">
        <v>77</v>
      </c>
      <c r="F743" s="4">
        <v>0</v>
      </c>
      <c r="G743" s="4">
        <v>3000</v>
      </c>
      <c r="H743" s="4">
        <v>0</v>
      </c>
      <c r="I743" s="4">
        <v>0</v>
      </c>
      <c r="J743" s="4">
        <v>0</v>
      </c>
    </row>
    <row r="744" spans="1:10">
      <c r="A744" s="3" t="s">
        <v>110</v>
      </c>
      <c r="B744" s="3" t="s">
        <v>11</v>
      </c>
      <c r="C744" s="3" t="s">
        <v>78</v>
      </c>
      <c r="D744" s="3">
        <v>1.1000000000000001</v>
      </c>
      <c r="E744" s="3" t="s">
        <v>79</v>
      </c>
      <c r="F744" s="4">
        <v>15000</v>
      </c>
      <c r="G744" s="4">
        <v>50000</v>
      </c>
      <c r="H744" s="4">
        <v>0</v>
      </c>
      <c r="I744" s="4">
        <v>18217.23</v>
      </c>
      <c r="J744" s="4">
        <v>16367.23</v>
      </c>
    </row>
    <row r="745" spans="1:10">
      <c r="A745" s="3" t="s">
        <v>110</v>
      </c>
      <c r="B745" s="3" t="s">
        <v>11</v>
      </c>
      <c r="C745" s="3" t="s">
        <v>80</v>
      </c>
      <c r="D745" s="3">
        <v>1.1000000000000001</v>
      </c>
      <c r="E745" s="3" t="s">
        <v>81</v>
      </c>
      <c r="F745" s="4">
        <v>35000</v>
      </c>
      <c r="G745" s="4">
        <v>0</v>
      </c>
      <c r="H745" s="4">
        <v>-34498.879999999997</v>
      </c>
      <c r="I745" s="4">
        <v>501.12</v>
      </c>
      <c r="J745" s="4">
        <v>501.12</v>
      </c>
    </row>
    <row r="746" spans="1:10">
      <c r="A746" s="3" t="s">
        <v>111</v>
      </c>
      <c r="B746" s="3" t="s">
        <v>11</v>
      </c>
      <c r="C746" s="3" t="s">
        <v>12</v>
      </c>
      <c r="D746" s="3">
        <v>1.1000000000000001</v>
      </c>
      <c r="E746" s="3" t="s">
        <v>13</v>
      </c>
      <c r="F746" s="4">
        <v>7000</v>
      </c>
      <c r="G746" s="4">
        <v>0</v>
      </c>
      <c r="H746" s="4">
        <v>0</v>
      </c>
      <c r="I746" s="4">
        <v>0</v>
      </c>
      <c r="J746" s="4">
        <v>0</v>
      </c>
    </row>
    <row r="747" spans="1:10">
      <c r="A747" s="3" t="s">
        <v>111</v>
      </c>
      <c r="B747" s="3" t="s">
        <v>11</v>
      </c>
      <c r="C747" s="3" t="s">
        <v>27</v>
      </c>
      <c r="D747" s="3">
        <v>1.1000000000000001</v>
      </c>
      <c r="E747" s="3" t="s">
        <v>28</v>
      </c>
      <c r="F747" s="4">
        <v>5000</v>
      </c>
      <c r="G747" s="4">
        <v>0</v>
      </c>
      <c r="H747" s="4">
        <v>0</v>
      </c>
      <c r="I747" s="4">
        <v>153.06</v>
      </c>
      <c r="J747" s="4">
        <v>153.06</v>
      </c>
    </row>
    <row r="748" spans="1:10">
      <c r="A748" s="3" t="s">
        <v>111</v>
      </c>
      <c r="B748" s="3" t="s">
        <v>11</v>
      </c>
      <c r="C748" s="3" t="s">
        <v>29</v>
      </c>
      <c r="D748" s="3">
        <v>1.1000000000000001</v>
      </c>
      <c r="E748" s="3" t="s">
        <v>31</v>
      </c>
      <c r="F748" s="4">
        <v>6000</v>
      </c>
      <c r="G748" s="4">
        <v>0</v>
      </c>
      <c r="H748" s="4">
        <v>0</v>
      </c>
      <c r="I748" s="4">
        <v>6000</v>
      </c>
      <c r="J748" s="4">
        <v>6000</v>
      </c>
    </row>
    <row r="749" spans="1:10">
      <c r="A749" s="3" t="s">
        <v>111</v>
      </c>
      <c r="B749" s="3" t="s">
        <v>11</v>
      </c>
      <c r="C749" s="3" t="s">
        <v>29</v>
      </c>
      <c r="D749" s="3">
        <v>2.5</v>
      </c>
      <c r="E749" s="3" t="s">
        <v>31</v>
      </c>
      <c r="F749" s="4">
        <v>0</v>
      </c>
      <c r="G749" s="4">
        <v>200000</v>
      </c>
      <c r="H749" s="4">
        <v>0</v>
      </c>
      <c r="I749" s="4">
        <v>198500</v>
      </c>
      <c r="J749" s="4">
        <v>0</v>
      </c>
    </row>
    <row r="750" spans="1:10">
      <c r="A750" s="3" t="s">
        <v>111</v>
      </c>
      <c r="B750" s="3" t="s">
        <v>11</v>
      </c>
      <c r="C750" s="3" t="s">
        <v>34</v>
      </c>
      <c r="D750" s="3">
        <v>1.1000000000000001</v>
      </c>
      <c r="E750" s="3" t="s">
        <v>36</v>
      </c>
      <c r="F750" s="4">
        <v>10000</v>
      </c>
      <c r="G750" s="4">
        <v>0</v>
      </c>
      <c r="H750" s="4">
        <v>-10000</v>
      </c>
      <c r="I750" s="4">
        <v>0</v>
      </c>
      <c r="J750" s="4">
        <v>0</v>
      </c>
    </row>
    <row r="751" spans="1:10">
      <c r="A751" s="3" t="s">
        <v>111</v>
      </c>
      <c r="B751" s="3" t="s">
        <v>11</v>
      </c>
      <c r="C751" s="3" t="s">
        <v>37</v>
      </c>
      <c r="D751" s="3">
        <v>1.1000000000000001</v>
      </c>
      <c r="E751" s="3" t="s">
        <v>41</v>
      </c>
      <c r="F751" s="4">
        <v>12500</v>
      </c>
      <c r="G751" s="4">
        <v>0</v>
      </c>
      <c r="H751" s="4">
        <v>-1000</v>
      </c>
      <c r="I751" s="4">
        <v>0</v>
      </c>
      <c r="J751" s="4">
        <v>0</v>
      </c>
    </row>
    <row r="752" spans="1:10">
      <c r="A752" s="3" t="s">
        <v>111</v>
      </c>
      <c r="B752" s="3" t="s">
        <v>11</v>
      </c>
      <c r="C752" s="3" t="s">
        <v>37</v>
      </c>
      <c r="D752" s="3">
        <v>1.1000000000000001</v>
      </c>
      <c r="E752" s="3" t="s">
        <v>42</v>
      </c>
      <c r="F752" s="4">
        <v>117000</v>
      </c>
      <c r="G752" s="4">
        <v>0</v>
      </c>
      <c r="H752" s="4">
        <v>-51948</v>
      </c>
      <c r="I752" s="4">
        <v>15052</v>
      </c>
      <c r="J752" s="4">
        <v>15052</v>
      </c>
    </row>
    <row r="753" spans="1:10">
      <c r="A753" s="3" t="s">
        <v>111</v>
      </c>
      <c r="B753" s="3" t="s">
        <v>11</v>
      </c>
      <c r="C753" s="3" t="s">
        <v>37</v>
      </c>
      <c r="D753" s="3">
        <v>1.1000000000000001</v>
      </c>
      <c r="E753" s="3" t="s">
        <v>39</v>
      </c>
      <c r="F753" s="4">
        <v>75000</v>
      </c>
      <c r="G753" s="4">
        <v>150000</v>
      </c>
      <c r="H753" s="4">
        <v>0</v>
      </c>
      <c r="I753" s="4">
        <v>109892.02</v>
      </c>
      <c r="J753" s="4">
        <v>109892.02</v>
      </c>
    </row>
    <row r="754" spans="1:10">
      <c r="A754" s="3" t="s">
        <v>111</v>
      </c>
      <c r="B754" s="3" t="s">
        <v>11</v>
      </c>
      <c r="C754" s="3" t="s">
        <v>37</v>
      </c>
      <c r="D754" s="3">
        <v>1.1000000000000001</v>
      </c>
      <c r="E754" s="3" t="s">
        <v>44</v>
      </c>
      <c r="F754" s="4">
        <v>7800</v>
      </c>
      <c r="G754" s="4">
        <v>0</v>
      </c>
      <c r="H754" s="4">
        <v>0</v>
      </c>
      <c r="I754" s="4">
        <v>0</v>
      </c>
      <c r="J754" s="4">
        <v>0</v>
      </c>
    </row>
    <row r="755" spans="1:10">
      <c r="A755" s="3" t="s">
        <v>111</v>
      </c>
      <c r="B755" s="3" t="s">
        <v>11</v>
      </c>
      <c r="C755" s="3" t="s">
        <v>37</v>
      </c>
      <c r="D755" s="3">
        <v>1.1000000000000001</v>
      </c>
      <c r="E755" s="3" t="s">
        <v>46</v>
      </c>
      <c r="F755" s="4">
        <v>32000</v>
      </c>
      <c r="G755" s="4">
        <v>0</v>
      </c>
      <c r="H755" s="4">
        <v>0</v>
      </c>
      <c r="I755" s="4">
        <v>19023.82</v>
      </c>
      <c r="J755" s="4">
        <v>19023.82</v>
      </c>
    </row>
    <row r="756" spans="1:10">
      <c r="A756" s="3" t="s">
        <v>111</v>
      </c>
      <c r="B756" s="3" t="s">
        <v>11</v>
      </c>
      <c r="C756" s="3" t="s">
        <v>37</v>
      </c>
      <c r="D756" s="3">
        <v>1.1000000000000001</v>
      </c>
      <c r="E756" s="3" t="s">
        <v>40</v>
      </c>
      <c r="F756" s="4">
        <v>18000</v>
      </c>
      <c r="G756" s="4">
        <v>0</v>
      </c>
      <c r="H756" s="4">
        <v>0</v>
      </c>
      <c r="I756" s="4">
        <v>0</v>
      </c>
      <c r="J756" s="4">
        <v>0</v>
      </c>
    </row>
    <row r="757" spans="1:10">
      <c r="A757" s="3" t="s">
        <v>111</v>
      </c>
      <c r="B757" s="3" t="s">
        <v>11</v>
      </c>
      <c r="C757" s="3" t="s">
        <v>37</v>
      </c>
      <c r="D757" s="3">
        <v>1.5</v>
      </c>
      <c r="E757" s="3" t="s">
        <v>46</v>
      </c>
      <c r="F757" s="4">
        <v>0</v>
      </c>
      <c r="G757" s="4">
        <v>100000</v>
      </c>
      <c r="H757" s="4">
        <v>-50000</v>
      </c>
      <c r="I757" s="4">
        <v>50000</v>
      </c>
      <c r="J757" s="4">
        <v>50000</v>
      </c>
    </row>
    <row r="758" spans="1:10">
      <c r="A758" s="3" t="s">
        <v>111</v>
      </c>
      <c r="B758" s="3" t="s">
        <v>11</v>
      </c>
      <c r="C758" s="3" t="s">
        <v>49</v>
      </c>
      <c r="D758" s="3">
        <v>1.1000000000000001</v>
      </c>
      <c r="E758" s="3" t="s">
        <v>50</v>
      </c>
      <c r="F758" s="4">
        <v>0</v>
      </c>
      <c r="G758" s="4">
        <v>80000</v>
      </c>
      <c r="H758" s="4">
        <v>0</v>
      </c>
      <c r="I758" s="4">
        <v>38616.400000000001</v>
      </c>
      <c r="J758" s="4">
        <v>38616.400000000001</v>
      </c>
    </row>
    <row r="759" spans="1:10">
      <c r="A759" s="3" t="s">
        <v>111</v>
      </c>
      <c r="B759" s="3" t="s">
        <v>11</v>
      </c>
      <c r="C759" s="3" t="s">
        <v>51</v>
      </c>
      <c r="D759" s="3">
        <v>1.1000000000000001</v>
      </c>
      <c r="E759" s="3" t="s">
        <v>52</v>
      </c>
      <c r="F759" s="4">
        <v>28000</v>
      </c>
      <c r="G759" s="4">
        <v>0</v>
      </c>
      <c r="H759" s="4">
        <v>0</v>
      </c>
      <c r="I759" s="4">
        <v>11136</v>
      </c>
      <c r="J759" s="4">
        <v>11136</v>
      </c>
    </row>
    <row r="760" spans="1:10">
      <c r="A760" s="3" t="s">
        <v>111</v>
      </c>
      <c r="B760" s="3" t="s">
        <v>11</v>
      </c>
      <c r="C760" s="3" t="s">
        <v>54</v>
      </c>
      <c r="D760" s="3">
        <v>1.1000000000000001</v>
      </c>
      <c r="E760" s="3" t="s">
        <v>55</v>
      </c>
      <c r="F760" s="4">
        <v>7000</v>
      </c>
      <c r="G760" s="4">
        <v>0</v>
      </c>
      <c r="H760" s="4">
        <v>-4000</v>
      </c>
      <c r="I760" s="4">
        <v>0</v>
      </c>
      <c r="J760" s="4">
        <v>0</v>
      </c>
    </row>
    <row r="761" spans="1:10">
      <c r="A761" s="3" t="s">
        <v>111</v>
      </c>
      <c r="B761" s="3" t="s">
        <v>11</v>
      </c>
      <c r="C761" s="3" t="s">
        <v>56</v>
      </c>
      <c r="D761" s="3">
        <v>1.1000000000000001</v>
      </c>
      <c r="E761" s="3" t="s">
        <v>57</v>
      </c>
      <c r="F761" s="4">
        <v>100000</v>
      </c>
      <c r="G761" s="4">
        <v>0</v>
      </c>
      <c r="H761" s="4">
        <v>0</v>
      </c>
      <c r="I761" s="4">
        <v>37064.57</v>
      </c>
      <c r="J761" s="4">
        <v>37064.57</v>
      </c>
    </row>
    <row r="762" spans="1:10">
      <c r="A762" s="3" t="s">
        <v>111</v>
      </c>
      <c r="B762" s="3" t="s">
        <v>11</v>
      </c>
      <c r="C762" s="3" t="s">
        <v>58</v>
      </c>
      <c r="D762" s="3">
        <v>1.1000000000000001</v>
      </c>
      <c r="E762" s="3" t="s">
        <v>59</v>
      </c>
      <c r="F762" s="4">
        <v>6500</v>
      </c>
      <c r="G762" s="4">
        <v>100000</v>
      </c>
      <c r="H762" s="4">
        <v>0</v>
      </c>
      <c r="I762" s="4">
        <v>73672.53</v>
      </c>
      <c r="J762" s="4">
        <v>73672.53</v>
      </c>
    </row>
    <row r="763" spans="1:10">
      <c r="A763" s="3" t="s">
        <v>111</v>
      </c>
      <c r="B763" s="3" t="s">
        <v>11</v>
      </c>
      <c r="C763" s="3" t="s">
        <v>58</v>
      </c>
      <c r="D763" s="3">
        <v>1.1000000000000001</v>
      </c>
      <c r="E763" s="3" t="s">
        <v>60</v>
      </c>
      <c r="F763" s="4">
        <v>30000</v>
      </c>
      <c r="G763" s="4">
        <v>35000</v>
      </c>
      <c r="H763" s="4">
        <v>0</v>
      </c>
      <c r="I763" s="4">
        <v>36310.14</v>
      </c>
      <c r="J763" s="4">
        <v>36310.14</v>
      </c>
    </row>
    <row r="764" spans="1:10">
      <c r="A764" s="3" t="s">
        <v>111</v>
      </c>
      <c r="B764" s="3" t="s">
        <v>11</v>
      </c>
      <c r="C764" s="3" t="s">
        <v>58</v>
      </c>
      <c r="D764" s="3">
        <v>1.1000000000000001</v>
      </c>
      <c r="E764" s="3" t="s">
        <v>61</v>
      </c>
      <c r="F764" s="4">
        <v>5000</v>
      </c>
      <c r="G764" s="4">
        <v>0</v>
      </c>
      <c r="H764" s="4">
        <v>0</v>
      </c>
      <c r="I764" s="4">
        <v>0</v>
      </c>
      <c r="J764" s="4">
        <v>0</v>
      </c>
    </row>
    <row r="765" spans="1:10">
      <c r="A765" s="3" t="s">
        <v>111</v>
      </c>
      <c r="B765" s="3" t="s">
        <v>11</v>
      </c>
      <c r="C765" s="3" t="s">
        <v>62</v>
      </c>
      <c r="D765" s="3">
        <v>1.1000000000000001</v>
      </c>
      <c r="E765" s="3" t="s">
        <v>64</v>
      </c>
      <c r="F765" s="4">
        <v>35000</v>
      </c>
      <c r="G765" s="4">
        <v>0</v>
      </c>
      <c r="H765" s="4">
        <v>-5000</v>
      </c>
      <c r="I765" s="4">
        <v>4767.6000000000004</v>
      </c>
      <c r="J765" s="4">
        <v>4767.6000000000004</v>
      </c>
    </row>
    <row r="766" spans="1:10">
      <c r="A766" s="3" t="s">
        <v>111</v>
      </c>
      <c r="B766" s="3" t="s">
        <v>11</v>
      </c>
      <c r="C766" s="3" t="s">
        <v>62</v>
      </c>
      <c r="D766" s="3">
        <v>1.1000000000000001</v>
      </c>
      <c r="E766" s="3" t="s">
        <v>63</v>
      </c>
      <c r="F766" s="4">
        <v>30700</v>
      </c>
      <c r="G766" s="4">
        <v>0</v>
      </c>
      <c r="H766" s="4">
        <v>0</v>
      </c>
      <c r="I766" s="4">
        <v>1349.48</v>
      </c>
      <c r="J766" s="4">
        <v>1349.48</v>
      </c>
    </row>
    <row r="767" spans="1:10">
      <c r="A767" s="3" t="s">
        <v>111</v>
      </c>
      <c r="B767" s="3" t="s">
        <v>11</v>
      </c>
      <c r="C767" s="3" t="s">
        <v>65</v>
      </c>
      <c r="D767" s="3">
        <v>1.1000000000000001</v>
      </c>
      <c r="E767" s="3" t="s">
        <v>66</v>
      </c>
      <c r="F767" s="4">
        <v>30000</v>
      </c>
      <c r="G767" s="4">
        <v>0</v>
      </c>
      <c r="H767" s="4">
        <v>0</v>
      </c>
      <c r="I767" s="4">
        <v>8281.7900000000009</v>
      </c>
      <c r="J767" s="4">
        <v>8281.7900000000009</v>
      </c>
    </row>
    <row r="768" spans="1:10">
      <c r="A768" s="3" t="s">
        <v>111</v>
      </c>
      <c r="B768" s="3" t="s">
        <v>11</v>
      </c>
      <c r="C768" s="3" t="s">
        <v>65</v>
      </c>
      <c r="D768" s="3">
        <v>1.5</v>
      </c>
      <c r="E768" s="3" t="s">
        <v>66</v>
      </c>
      <c r="F768" s="4">
        <v>0</v>
      </c>
      <c r="G768" s="4">
        <v>65000</v>
      </c>
      <c r="H768" s="4">
        <v>0</v>
      </c>
      <c r="I768" s="4">
        <v>0</v>
      </c>
      <c r="J768" s="4">
        <v>0</v>
      </c>
    </row>
    <row r="769" spans="1:10">
      <c r="A769" s="3" t="s">
        <v>111</v>
      </c>
      <c r="B769" s="3" t="s">
        <v>11</v>
      </c>
      <c r="C769" s="3" t="s">
        <v>69</v>
      </c>
      <c r="D769" s="3">
        <v>1.1000000000000001</v>
      </c>
      <c r="E769" s="3" t="s">
        <v>70</v>
      </c>
      <c r="F769" s="4">
        <v>15000</v>
      </c>
      <c r="G769" s="4">
        <v>25000</v>
      </c>
      <c r="H769" s="4">
        <v>0</v>
      </c>
      <c r="I769" s="4">
        <v>6739.71</v>
      </c>
      <c r="J769" s="4">
        <v>6739.71</v>
      </c>
    </row>
    <row r="770" spans="1:10">
      <c r="A770" s="3" t="s">
        <v>111</v>
      </c>
      <c r="B770" s="3" t="s">
        <v>11</v>
      </c>
      <c r="C770" s="3" t="s">
        <v>71</v>
      </c>
      <c r="D770" s="3">
        <v>1.1000000000000001</v>
      </c>
      <c r="E770" s="3" t="s">
        <v>73</v>
      </c>
      <c r="F770" s="4">
        <v>15000</v>
      </c>
      <c r="G770" s="4">
        <v>0</v>
      </c>
      <c r="H770" s="4">
        <v>-10932.94</v>
      </c>
      <c r="I770" s="4">
        <v>4067.06</v>
      </c>
      <c r="J770" s="4">
        <v>4067.06</v>
      </c>
    </row>
    <row r="771" spans="1:10">
      <c r="A771" s="3" t="s">
        <v>111</v>
      </c>
      <c r="B771" s="3" t="s">
        <v>11</v>
      </c>
      <c r="C771" s="3" t="s">
        <v>71</v>
      </c>
      <c r="D771" s="3">
        <v>1.1000000000000001</v>
      </c>
      <c r="E771" s="3" t="s">
        <v>74</v>
      </c>
      <c r="F771" s="4">
        <v>5500</v>
      </c>
      <c r="G771" s="4">
        <v>0</v>
      </c>
      <c r="H771" s="4">
        <v>0</v>
      </c>
      <c r="I771" s="4">
        <v>0</v>
      </c>
      <c r="J771" s="4">
        <v>0</v>
      </c>
    </row>
    <row r="772" spans="1:10">
      <c r="A772" s="3" t="s">
        <v>111</v>
      </c>
      <c r="B772" s="3" t="s">
        <v>11</v>
      </c>
      <c r="C772" s="3" t="s">
        <v>71</v>
      </c>
      <c r="D772" s="3">
        <v>1.1000000000000001</v>
      </c>
      <c r="E772" s="3" t="s">
        <v>75</v>
      </c>
      <c r="F772" s="4">
        <v>7000</v>
      </c>
      <c r="G772" s="4">
        <v>0</v>
      </c>
      <c r="H772" s="4">
        <v>0</v>
      </c>
      <c r="I772" s="4">
        <v>0</v>
      </c>
      <c r="J772" s="4">
        <v>0</v>
      </c>
    </row>
    <row r="773" spans="1:10">
      <c r="A773" s="3" t="s">
        <v>111</v>
      </c>
      <c r="B773" s="3" t="s">
        <v>11</v>
      </c>
      <c r="C773" s="3" t="s">
        <v>78</v>
      </c>
      <c r="D773" s="3">
        <v>1.1000000000000001</v>
      </c>
      <c r="E773" s="3" t="s">
        <v>79</v>
      </c>
      <c r="F773" s="4">
        <v>75500</v>
      </c>
      <c r="G773" s="4">
        <v>0</v>
      </c>
      <c r="H773" s="4">
        <v>0</v>
      </c>
      <c r="I773" s="4">
        <v>16476.259999999998</v>
      </c>
      <c r="J773" s="4">
        <v>16476.259999999998</v>
      </c>
    </row>
    <row r="774" spans="1:10">
      <c r="A774" s="3" t="s">
        <v>111</v>
      </c>
      <c r="B774" s="3" t="s">
        <v>11</v>
      </c>
      <c r="C774" s="3" t="s">
        <v>80</v>
      </c>
      <c r="D774" s="3">
        <v>1.1000000000000001</v>
      </c>
      <c r="E774" s="3" t="s">
        <v>81</v>
      </c>
      <c r="F774" s="4">
        <v>15000</v>
      </c>
      <c r="G774" s="4">
        <v>0</v>
      </c>
      <c r="H774" s="4">
        <v>0</v>
      </c>
      <c r="I774" s="4">
        <v>0</v>
      </c>
      <c r="J774" s="4">
        <v>0</v>
      </c>
    </row>
    <row r="775" spans="1:10">
      <c r="A775" s="3" t="s">
        <v>112</v>
      </c>
      <c r="B775" s="3" t="s">
        <v>11</v>
      </c>
      <c r="C775" s="3" t="s">
        <v>12</v>
      </c>
      <c r="D775" s="3">
        <v>1.1000000000000001</v>
      </c>
      <c r="E775" s="3" t="s">
        <v>13</v>
      </c>
      <c r="F775" s="4">
        <v>35000</v>
      </c>
      <c r="G775" s="4">
        <v>0</v>
      </c>
      <c r="H775" s="4">
        <v>0</v>
      </c>
      <c r="I775" s="4">
        <v>0</v>
      </c>
      <c r="J775" s="4">
        <v>0</v>
      </c>
    </row>
    <row r="776" spans="1:10">
      <c r="A776" s="3" t="s">
        <v>112</v>
      </c>
      <c r="B776" s="3" t="s">
        <v>11</v>
      </c>
      <c r="C776" s="3" t="s">
        <v>19</v>
      </c>
      <c r="D776" s="3">
        <v>1.1000000000000001</v>
      </c>
      <c r="E776" s="3" t="s">
        <v>21</v>
      </c>
      <c r="F776" s="4">
        <v>8500</v>
      </c>
      <c r="G776" s="4">
        <v>0</v>
      </c>
      <c r="H776" s="4">
        <v>-8500</v>
      </c>
      <c r="I776" s="4">
        <v>0</v>
      </c>
      <c r="J776" s="4">
        <v>0</v>
      </c>
    </row>
    <row r="777" spans="1:10">
      <c r="A777" s="3" t="s">
        <v>112</v>
      </c>
      <c r="B777" s="3" t="s">
        <v>11</v>
      </c>
      <c r="C777" s="3" t="s">
        <v>22</v>
      </c>
      <c r="D777" s="3">
        <v>1.1000000000000001</v>
      </c>
      <c r="E777" s="3" t="s">
        <v>23</v>
      </c>
      <c r="F777" s="4">
        <v>15200</v>
      </c>
      <c r="G777" s="4">
        <v>0</v>
      </c>
      <c r="H777" s="4">
        <v>0</v>
      </c>
      <c r="I777" s="4">
        <v>0</v>
      </c>
      <c r="J777" s="4">
        <v>0</v>
      </c>
    </row>
    <row r="778" spans="1:10">
      <c r="A778" s="3" t="s">
        <v>112</v>
      </c>
      <c r="B778" s="3" t="s">
        <v>11</v>
      </c>
      <c r="C778" s="3" t="s">
        <v>29</v>
      </c>
      <c r="D778" s="3">
        <v>1.1000000000000001</v>
      </c>
      <c r="E778" s="3" t="s">
        <v>31</v>
      </c>
      <c r="F778" s="4">
        <v>0</v>
      </c>
      <c r="G778" s="4">
        <v>44080</v>
      </c>
      <c r="H778" s="4">
        <v>0</v>
      </c>
      <c r="I778" s="4">
        <v>44080</v>
      </c>
      <c r="J778" s="4">
        <v>44080</v>
      </c>
    </row>
    <row r="779" spans="1:10">
      <c r="A779" s="3" t="s">
        <v>112</v>
      </c>
      <c r="B779" s="3" t="s">
        <v>11</v>
      </c>
      <c r="C779" s="3" t="s">
        <v>37</v>
      </c>
      <c r="D779" s="3">
        <v>1.1000000000000001</v>
      </c>
      <c r="E779" s="3" t="s">
        <v>42</v>
      </c>
      <c r="F779" s="4">
        <v>2500</v>
      </c>
      <c r="G779" s="4">
        <v>0</v>
      </c>
      <c r="H779" s="4">
        <v>0</v>
      </c>
      <c r="I779" s="4">
        <v>0</v>
      </c>
      <c r="J779" s="4">
        <v>0</v>
      </c>
    </row>
    <row r="780" spans="1:10">
      <c r="A780" s="3" t="s">
        <v>112</v>
      </c>
      <c r="B780" s="3" t="s">
        <v>11</v>
      </c>
      <c r="C780" s="3" t="s">
        <v>37</v>
      </c>
      <c r="D780" s="3">
        <v>1.1000000000000001</v>
      </c>
      <c r="E780" s="3" t="s">
        <v>46</v>
      </c>
      <c r="F780" s="4">
        <v>15000</v>
      </c>
      <c r="G780" s="4">
        <v>0</v>
      </c>
      <c r="H780" s="4">
        <v>0</v>
      </c>
      <c r="I780" s="4">
        <v>3222.06</v>
      </c>
      <c r="J780" s="4">
        <v>3222.06</v>
      </c>
    </row>
    <row r="781" spans="1:10">
      <c r="A781" s="3" t="s">
        <v>112</v>
      </c>
      <c r="B781" s="3" t="s">
        <v>11</v>
      </c>
      <c r="C781" s="3" t="s">
        <v>37</v>
      </c>
      <c r="D781" s="3">
        <v>1.5</v>
      </c>
      <c r="E781" s="3" t="s">
        <v>46</v>
      </c>
      <c r="F781" s="4">
        <v>0</v>
      </c>
      <c r="G781" s="4">
        <v>15000</v>
      </c>
      <c r="H781" s="4">
        <v>0</v>
      </c>
      <c r="I781" s="4">
        <v>0</v>
      </c>
      <c r="J781" s="4">
        <v>0</v>
      </c>
    </row>
    <row r="782" spans="1:10">
      <c r="A782" s="3" t="s">
        <v>112</v>
      </c>
      <c r="B782" s="3" t="s">
        <v>11</v>
      </c>
      <c r="C782" s="3" t="s">
        <v>62</v>
      </c>
      <c r="D782" s="3">
        <v>1.1000000000000001</v>
      </c>
      <c r="E782" s="3" t="s">
        <v>64</v>
      </c>
      <c r="F782" s="4">
        <v>0</v>
      </c>
      <c r="G782" s="4">
        <v>240000</v>
      </c>
      <c r="H782" s="4">
        <v>0</v>
      </c>
      <c r="I782" s="4">
        <v>0</v>
      </c>
      <c r="J782" s="4">
        <v>0</v>
      </c>
    </row>
    <row r="783" spans="1:10">
      <c r="A783" s="3" t="s">
        <v>112</v>
      </c>
      <c r="B783" s="3" t="s">
        <v>11</v>
      </c>
      <c r="C783" s="3" t="s">
        <v>62</v>
      </c>
      <c r="D783" s="3">
        <v>1.1000000000000001</v>
      </c>
      <c r="E783" s="3" t="s">
        <v>63</v>
      </c>
      <c r="F783" s="4">
        <v>25000</v>
      </c>
      <c r="G783" s="4">
        <v>0</v>
      </c>
      <c r="H783" s="4">
        <v>0</v>
      </c>
      <c r="I783" s="4">
        <v>0</v>
      </c>
      <c r="J783" s="4">
        <v>0</v>
      </c>
    </row>
    <row r="784" spans="1:10">
      <c r="A784" s="3" t="s">
        <v>112</v>
      </c>
      <c r="B784" s="3" t="s">
        <v>11</v>
      </c>
      <c r="C784" s="3" t="s">
        <v>62</v>
      </c>
      <c r="D784" s="3">
        <v>1.5</v>
      </c>
      <c r="E784" s="3" t="s">
        <v>64</v>
      </c>
      <c r="F784" s="4">
        <v>0</v>
      </c>
      <c r="G784" s="4">
        <v>60000</v>
      </c>
      <c r="H784" s="4">
        <v>0</v>
      </c>
      <c r="I784" s="4">
        <v>0</v>
      </c>
      <c r="J784" s="4">
        <v>0</v>
      </c>
    </row>
    <row r="785" spans="1:10">
      <c r="A785" s="3" t="s">
        <v>112</v>
      </c>
      <c r="B785" s="3" t="s">
        <v>11</v>
      </c>
      <c r="C785" s="3" t="s">
        <v>62</v>
      </c>
      <c r="D785" s="3">
        <v>1.6</v>
      </c>
      <c r="E785" s="3" t="s">
        <v>64</v>
      </c>
      <c r="F785" s="4">
        <v>0</v>
      </c>
      <c r="G785" s="4">
        <v>90845.759999999995</v>
      </c>
      <c r="H785" s="4">
        <v>0</v>
      </c>
      <c r="I785" s="4">
        <v>0</v>
      </c>
      <c r="J785" s="4">
        <v>0</v>
      </c>
    </row>
    <row r="786" spans="1:10">
      <c r="A786" s="3" t="s">
        <v>112</v>
      </c>
      <c r="B786" s="3" t="s">
        <v>11</v>
      </c>
      <c r="C786" s="3" t="s">
        <v>62</v>
      </c>
      <c r="D786" s="3">
        <v>1.6</v>
      </c>
      <c r="E786" s="3" t="s">
        <v>66</v>
      </c>
      <c r="F786" s="4">
        <v>0</v>
      </c>
      <c r="G786" s="4">
        <v>90845.759999999995</v>
      </c>
      <c r="H786" s="4">
        <v>-90845.759999999995</v>
      </c>
      <c r="I786" s="4">
        <v>0</v>
      </c>
      <c r="J786" s="4">
        <v>0</v>
      </c>
    </row>
    <row r="787" spans="1:10">
      <c r="A787" s="3" t="s">
        <v>112</v>
      </c>
      <c r="B787" s="3" t="s">
        <v>11</v>
      </c>
      <c r="C787" s="3" t="s">
        <v>71</v>
      </c>
      <c r="D787" s="3">
        <v>1.1000000000000001</v>
      </c>
      <c r="E787" s="3" t="s">
        <v>73</v>
      </c>
      <c r="F787" s="4">
        <v>9500</v>
      </c>
      <c r="G787" s="4">
        <v>0</v>
      </c>
      <c r="H787" s="4">
        <v>-3000</v>
      </c>
      <c r="I787" s="4">
        <v>839.01</v>
      </c>
      <c r="J787" s="4">
        <v>721.01</v>
      </c>
    </row>
    <row r="788" spans="1:10">
      <c r="A788" s="3" t="s">
        <v>113</v>
      </c>
      <c r="B788" s="3" t="s">
        <v>11</v>
      </c>
      <c r="C788" s="3" t="s">
        <v>12</v>
      </c>
      <c r="D788" s="3">
        <v>1.1000000000000001</v>
      </c>
      <c r="E788" s="3" t="s">
        <v>13</v>
      </c>
      <c r="F788" s="4">
        <v>75000</v>
      </c>
      <c r="G788" s="4">
        <v>0</v>
      </c>
      <c r="H788" s="4">
        <v>-20000</v>
      </c>
      <c r="I788" s="4">
        <v>30437.68</v>
      </c>
      <c r="J788" s="4">
        <v>29580.44</v>
      </c>
    </row>
    <row r="789" spans="1:10">
      <c r="A789" s="3" t="s">
        <v>113</v>
      </c>
      <c r="B789" s="3" t="s">
        <v>11</v>
      </c>
      <c r="C789" s="3" t="s">
        <v>19</v>
      </c>
      <c r="D789" s="3">
        <v>1.1000000000000001</v>
      </c>
      <c r="E789" s="3" t="s">
        <v>20</v>
      </c>
      <c r="F789" s="4">
        <v>5000</v>
      </c>
      <c r="G789" s="4">
        <v>0</v>
      </c>
      <c r="H789" s="4">
        <v>0</v>
      </c>
      <c r="I789" s="4">
        <v>0</v>
      </c>
      <c r="J789" s="4">
        <v>0</v>
      </c>
    </row>
    <row r="790" spans="1:10">
      <c r="A790" s="3" t="s">
        <v>113</v>
      </c>
      <c r="B790" s="3" t="s">
        <v>11</v>
      </c>
      <c r="C790" s="3" t="s">
        <v>19</v>
      </c>
      <c r="D790" s="3">
        <v>1.1000000000000001</v>
      </c>
      <c r="E790" s="3" t="s">
        <v>39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</row>
    <row r="791" spans="1:10">
      <c r="A791" s="3" t="s">
        <v>113</v>
      </c>
      <c r="B791" s="3" t="s">
        <v>11</v>
      </c>
      <c r="C791" s="3" t="s">
        <v>22</v>
      </c>
      <c r="D791" s="3">
        <v>1.1000000000000001</v>
      </c>
      <c r="E791" s="3" t="s">
        <v>23</v>
      </c>
      <c r="F791" s="4">
        <v>3500</v>
      </c>
      <c r="G791" s="4">
        <v>0</v>
      </c>
      <c r="H791" s="4">
        <v>0</v>
      </c>
      <c r="I791" s="4">
        <v>0</v>
      </c>
      <c r="J791" s="4">
        <v>0</v>
      </c>
    </row>
    <row r="792" spans="1:10">
      <c r="A792" s="3" t="s">
        <v>113</v>
      </c>
      <c r="B792" s="3" t="s">
        <v>11</v>
      </c>
      <c r="C792" s="3" t="s">
        <v>24</v>
      </c>
      <c r="D792" s="3">
        <v>1.1000000000000001</v>
      </c>
      <c r="E792" s="3" t="s">
        <v>25</v>
      </c>
      <c r="F792" s="4">
        <v>25000</v>
      </c>
      <c r="G792" s="4">
        <v>0</v>
      </c>
      <c r="H792" s="4">
        <v>0</v>
      </c>
      <c r="I792" s="4">
        <v>20737.77</v>
      </c>
      <c r="J792" s="4">
        <v>19570.61</v>
      </c>
    </row>
    <row r="793" spans="1:10">
      <c r="A793" s="3" t="s">
        <v>113</v>
      </c>
      <c r="B793" s="3" t="s">
        <v>11</v>
      </c>
      <c r="C793" s="3" t="s">
        <v>27</v>
      </c>
      <c r="D793" s="3">
        <v>1.1000000000000001</v>
      </c>
      <c r="E793" s="3" t="s">
        <v>28</v>
      </c>
      <c r="F793" s="4">
        <v>0</v>
      </c>
      <c r="G793" s="4">
        <v>5000</v>
      </c>
      <c r="H793" s="4">
        <v>0</v>
      </c>
      <c r="I793" s="4">
        <v>1576.51</v>
      </c>
      <c r="J793" s="4">
        <v>988.71</v>
      </c>
    </row>
    <row r="794" spans="1:10">
      <c r="A794" s="3" t="s">
        <v>113</v>
      </c>
      <c r="B794" s="3" t="s">
        <v>11</v>
      </c>
      <c r="C794" s="3" t="s">
        <v>29</v>
      </c>
      <c r="D794" s="3">
        <v>1.1000000000000001</v>
      </c>
      <c r="E794" s="3" t="s">
        <v>31</v>
      </c>
      <c r="F794" s="4">
        <v>630000</v>
      </c>
      <c r="G794" s="4">
        <v>0</v>
      </c>
      <c r="H794" s="4">
        <v>-375000</v>
      </c>
      <c r="I794" s="4">
        <v>67855.39</v>
      </c>
      <c r="J794" s="4">
        <v>64848.959999999999</v>
      </c>
    </row>
    <row r="795" spans="1:10">
      <c r="A795" s="3" t="s">
        <v>113</v>
      </c>
      <c r="B795" s="3" t="s">
        <v>11</v>
      </c>
      <c r="C795" s="3" t="s">
        <v>32</v>
      </c>
      <c r="D795" s="3">
        <v>1.1000000000000001</v>
      </c>
      <c r="E795" s="3" t="s">
        <v>33</v>
      </c>
      <c r="F795" s="4">
        <v>7500</v>
      </c>
      <c r="G795" s="4">
        <v>0</v>
      </c>
      <c r="H795" s="4">
        <v>0</v>
      </c>
      <c r="I795" s="4">
        <v>0</v>
      </c>
      <c r="J795" s="4">
        <v>0</v>
      </c>
    </row>
    <row r="796" spans="1:10">
      <c r="A796" s="3" t="s">
        <v>113</v>
      </c>
      <c r="B796" s="3" t="s">
        <v>11</v>
      </c>
      <c r="C796" s="3" t="s">
        <v>34</v>
      </c>
      <c r="D796" s="3">
        <v>1.1000000000000001</v>
      </c>
      <c r="E796" s="3" t="s">
        <v>36</v>
      </c>
      <c r="F796" s="4">
        <v>7500</v>
      </c>
      <c r="G796" s="4">
        <v>0</v>
      </c>
      <c r="H796" s="4">
        <v>-7500</v>
      </c>
      <c r="I796" s="4">
        <v>0</v>
      </c>
      <c r="J796" s="4">
        <v>0</v>
      </c>
    </row>
    <row r="797" spans="1:10">
      <c r="A797" s="3" t="s">
        <v>113</v>
      </c>
      <c r="B797" s="3" t="s">
        <v>11</v>
      </c>
      <c r="C797" s="3" t="s">
        <v>37</v>
      </c>
      <c r="D797" s="3">
        <v>1.1000000000000001</v>
      </c>
      <c r="E797" s="3" t="s">
        <v>41</v>
      </c>
      <c r="F797" s="4">
        <v>5000</v>
      </c>
      <c r="G797" s="4">
        <v>0</v>
      </c>
      <c r="H797" s="4">
        <v>0</v>
      </c>
      <c r="I797" s="4">
        <v>0</v>
      </c>
      <c r="J797" s="4">
        <v>0</v>
      </c>
    </row>
    <row r="798" spans="1:10">
      <c r="A798" s="3" t="s">
        <v>113</v>
      </c>
      <c r="B798" s="3" t="s">
        <v>11</v>
      </c>
      <c r="C798" s="3" t="s">
        <v>37</v>
      </c>
      <c r="D798" s="3">
        <v>1.1000000000000001</v>
      </c>
      <c r="E798" s="3" t="s">
        <v>42</v>
      </c>
      <c r="F798" s="4">
        <v>40000</v>
      </c>
      <c r="G798" s="4">
        <v>30000</v>
      </c>
      <c r="H798" s="4">
        <v>0</v>
      </c>
      <c r="I798" s="4">
        <v>50194.62</v>
      </c>
      <c r="J798" s="4">
        <v>50194.62</v>
      </c>
    </row>
    <row r="799" spans="1:10">
      <c r="A799" s="3" t="s">
        <v>113</v>
      </c>
      <c r="B799" s="3" t="s">
        <v>11</v>
      </c>
      <c r="C799" s="3" t="s">
        <v>37</v>
      </c>
      <c r="D799" s="3">
        <v>1.1000000000000001</v>
      </c>
      <c r="E799" s="3" t="s">
        <v>43</v>
      </c>
      <c r="F799" s="4">
        <v>2000</v>
      </c>
      <c r="G799" s="4">
        <v>11000</v>
      </c>
      <c r="H799" s="4">
        <v>0</v>
      </c>
      <c r="I799" s="4">
        <v>9142.2099999999991</v>
      </c>
      <c r="J799" s="4">
        <v>9142.2099999999991</v>
      </c>
    </row>
    <row r="800" spans="1:10">
      <c r="A800" s="3" t="s">
        <v>113</v>
      </c>
      <c r="B800" s="3" t="s">
        <v>11</v>
      </c>
      <c r="C800" s="3" t="s">
        <v>37</v>
      </c>
      <c r="D800" s="3">
        <v>1.1000000000000001</v>
      </c>
      <c r="E800" s="3" t="s">
        <v>39</v>
      </c>
      <c r="F800" s="4">
        <v>1500000</v>
      </c>
      <c r="G800" s="4">
        <v>1000000</v>
      </c>
      <c r="H800" s="4">
        <v>-816000</v>
      </c>
      <c r="I800" s="4">
        <v>1680366.88</v>
      </c>
      <c r="J800" s="4">
        <v>1679295.31</v>
      </c>
    </row>
    <row r="801" spans="1:10">
      <c r="A801" s="3" t="s">
        <v>113</v>
      </c>
      <c r="B801" s="3" t="s">
        <v>11</v>
      </c>
      <c r="C801" s="3" t="s">
        <v>37</v>
      </c>
      <c r="D801" s="3">
        <v>1.1000000000000001</v>
      </c>
      <c r="E801" s="3" t="s">
        <v>44</v>
      </c>
      <c r="F801" s="4">
        <v>31000</v>
      </c>
      <c r="G801" s="4">
        <v>0</v>
      </c>
      <c r="H801" s="4">
        <v>0</v>
      </c>
      <c r="I801" s="4">
        <v>31000</v>
      </c>
      <c r="J801" s="4">
        <v>31000</v>
      </c>
    </row>
    <row r="802" spans="1:10">
      <c r="A802" s="3" t="s">
        <v>113</v>
      </c>
      <c r="B802" s="3" t="s">
        <v>11</v>
      </c>
      <c r="C802" s="3" t="s">
        <v>37</v>
      </c>
      <c r="D802" s="3">
        <v>1.1000000000000001</v>
      </c>
      <c r="E802" s="3" t="s">
        <v>45</v>
      </c>
      <c r="F802" s="4">
        <v>6500</v>
      </c>
      <c r="G802" s="4">
        <v>0</v>
      </c>
      <c r="H802" s="4">
        <v>0</v>
      </c>
      <c r="I802" s="4">
        <v>4321.12</v>
      </c>
      <c r="J802" s="4">
        <v>4321.12</v>
      </c>
    </row>
    <row r="803" spans="1:10">
      <c r="A803" s="3" t="s">
        <v>113</v>
      </c>
      <c r="B803" s="3" t="s">
        <v>11</v>
      </c>
      <c r="C803" s="3" t="s">
        <v>37</v>
      </c>
      <c r="D803" s="3">
        <v>1.1000000000000001</v>
      </c>
      <c r="E803" s="3" t="s">
        <v>46</v>
      </c>
      <c r="F803" s="4">
        <v>85000</v>
      </c>
      <c r="G803" s="4">
        <v>0</v>
      </c>
      <c r="H803" s="4">
        <v>-34821.97</v>
      </c>
      <c r="I803" s="4">
        <v>46960.12</v>
      </c>
      <c r="J803" s="4">
        <v>45247.83</v>
      </c>
    </row>
    <row r="804" spans="1:10">
      <c r="A804" s="3" t="s">
        <v>113</v>
      </c>
      <c r="B804" s="3" t="s">
        <v>11</v>
      </c>
      <c r="C804" s="3" t="s">
        <v>37</v>
      </c>
      <c r="D804" s="3">
        <v>1.1000000000000001</v>
      </c>
      <c r="E804" s="3" t="s">
        <v>40</v>
      </c>
      <c r="F804" s="4">
        <v>12000</v>
      </c>
      <c r="G804" s="4">
        <v>0</v>
      </c>
      <c r="H804" s="4">
        <v>0</v>
      </c>
      <c r="I804" s="4">
        <v>6080.74</v>
      </c>
      <c r="J804" s="4">
        <v>6049.98</v>
      </c>
    </row>
    <row r="805" spans="1:10">
      <c r="A805" s="3" t="s">
        <v>113</v>
      </c>
      <c r="B805" s="3" t="s">
        <v>11</v>
      </c>
      <c r="C805" s="3" t="s">
        <v>37</v>
      </c>
      <c r="D805" s="3">
        <v>1.5</v>
      </c>
      <c r="E805" s="3" t="s">
        <v>46</v>
      </c>
      <c r="F805" s="4">
        <v>0</v>
      </c>
      <c r="G805" s="4">
        <v>115000</v>
      </c>
      <c r="H805" s="4">
        <v>-71334.399999999994</v>
      </c>
      <c r="I805" s="4">
        <v>5851.6</v>
      </c>
      <c r="J805" s="4">
        <v>5851.6</v>
      </c>
    </row>
    <row r="806" spans="1:10">
      <c r="A806" s="3" t="s">
        <v>113</v>
      </c>
      <c r="B806" s="3" t="s">
        <v>11</v>
      </c>
      <c r="C806" s="3" t="s">
        <v>49</v>
      </c>
      <c r="D806" s="3">
        <v>1.1000000000000001</v>
      </c>
      <c r="E806" s="3" t="s">
        <v>50</v>
      </c>
      <c r="F806" s="4">
        <v>15000</v>
      </c>
      <c r="G806" s="4">
        <v>0</v>
      </c>
      <c r="H806" s="4">
        <v>0</v>
      </c>
      <c r="I806" s="4">
        <v>1065.76</v>
      </c>
      <c r="J806" s="4">
        <v>1065.76</v>
      </c>
    </row>
    <row r="807" spans="1:10">
      <c r="A807" s="3" t="s">
        <v>113</v>
      </c>
      <c r="B807" s="3" t="s">
        <v>11</v>
      </c>
      <c r="C807" s="3" t="s">
        <v>51</v>
      </c>
      <c r="D807" s="3">
        <v>1.1000000000000001</v>
      </c>
      <c r="E807" s="3" t="s">
        <v>52</v>
      </c>
      <c r="F807" s="4">
        <v>4600</v>
      </c>
      <c r="G807" s="4">
        <v>11000</v>
      </c>
      <c r="H807" s="4">
        <v>0</v>
      </c>
      <c r="I807" s="4">
        <v>15495.6</v>
      </c>
      <c r="J807" s="4">
        <v>15495.6</v>
      </c>
    </row>
    <row r="808" spans="1:10">
      <c r="A808" s="3" t="s">
        <v>113</v>
      </c>
      <c r="B808" s="3" t="s">
        <v>11</v>
      </c>
      <c r="C808" s="3" t="s">
        <v>51</v>
      </c>
      <c r="D808" s="3">
        <v>1.1000000000000001</v>
      </c>
      <c r="E808" s="3" t="s">
        <v>53</v>
      </c>
      <c r="F808" s="4">
        <v>12000</v>
      </c>
      <c r="G808" s="4">
        <v>0</v>
      </c>
      <c r="H808" s="4">
        <v>0</v>
      </c>
      <c r="I808" s="4">
        <v>362.26</v>
      </c>
      <c r="J808" s="4">
        <v>0</v>
      </c>
    </row>
    <row r="809" spans="1:10">
      <c r="A809" s="3" t="s">
        <v>113</v>
      </c>
      <c r="B809" s="3" t="s">
        <v>11</v>
      </c>
      <c r="C809" s="3" t="s">
        <v>54</v>
      </c>
      <c r="D809" s="3">
        <v>1.1000000000000001</v>
      </c>
      <c r="E809" s="3" t="s">
        <v>55</v>
      </c>
      <c r="F809" s="4">
        <v>46000</v>
      </c>
      <c r="G809" s="4">
        <v>4000</v>
      </c>
      <c r="H809" s="4">
        <v>0</v>
      </c>
      <c r="I809" s="4">
        <v>46859.89</v>
      </c>
      <c r="J809" s="4">
        <v>45675.14</v>
      </c>
    </row>
    <row r="810" spans="1:10">
      <c r="A810" s="3" t="s">
        <v>113</v>
      </c>
      <c r="B810" s="3" t="s">
        <v>11</v>
      </c>
      <c r="C810" s="3" t="s">
        <v>56</v>
      </c>
      <c r="D810" s="3">
        <v>1.1000000000000001</v>
      </c>
      <c r="E810" s="3" t="s">
        <v>57</v>
      </c>
      <c r="F810" s="4">
        <v>700000</v>
      </c>
      <c r="G810" s="4">
        <v>0</v>
      </c>
      <c r="H810" s="4">
        <v>0</v>
      </c>
      <c r="I810" s="4">
        <v>2594.4</v>
      </c>
      <c r="J810" s="4">
        <v>2594.4</v>
      </c>
    </row>
    <row r="811" spans="1:10">
      <c r="A811" s="3" t="s">
        <v>113</v>
      </c>
      <c r="B811" s="3" t="s">
        <v>11</v>
      </c>
      <c r="C811" s="3" t="s">
        <v>58</v>
      </c>
      <c r="D811" s="3">
        <v>1.1000000000000001</v>
      </c>
      <c r="E811" s="3" t="s">
        <v>59</v>
      </c>
      <c r="F811" s="4">
        <v>1500000</v>
      </c>
      <c r="G811" s="4">
        <v>0</v>
      </c>
      <c r="H811" s="4">
        <v>0</v>
      </c>
      <c r="I811" s="4">
        <v>813330.57</v>
      </c>
      <c r="J811" s="4">
        <v>810297.45</v>
      </c>
    </row>
    <row r="812" spans="1:10">
      <c r="A812" s="3" t="s">
        <v>113</v>
      </c>
      <c r="B812" s="3" t="s">
        <v>11</v>
      </c>
      <c r="C812" s="3" t="s">
        <v>58</v>
      </c>
      <c r="D812" s="3">
        <v>1.1000000000000001</v>
      </c>
      <c r="E812" s="3" t="s">
        <v>60</v>
      </c>
      <c r="F812" s="4">
        <v>85000</v>
      </c>
      <c r="G812" s="4">
        <v>0</v>
      </c>
      <c r="H812" s="4">
        <v>-10000</v>
      </c>
      <c r="I812" s="4">
        <v>10143.14</v>
      </c>
      <c r="J812" s="4">
        <v>2454.87</v>
      </c>
    </row>
    <row r="813" spans="1:10">
      <c r="A813" s="3" t="s">
        <v>113</v>
      </c>
      <c r="B813" s="3" t="s">
        <v>11</v>
      </c>
      <c r="C813" s="3" t="s">
        <v>58</v>
      </c>
      <c r="D813" s="3">
        <v>1.1000000000000001</v>
      </c>
      <c r="E813" s="3" t="s">
        <v>61</v>
      </c>
      <c r="F813" s="4">
        <v>5000</v>
      </c>
      <c r="G813" s="4">
        <v>0</v>
      </c>
      <c r="H813" s="4">
        <v>0</v>
      </c>
      <c r="I813" s="4">
        <v>642.03</v>
      </c>
      <c r="J813" s="4">
        <v>427.02</v>
      </c>
    </row>
    <row r="814" spans="1:10">
      <c r="A814" s="3" t="s">
        <v>113</v>
      </c>
      <c r="B814" s="3" t="s">
        <v>11</v>
      </c>
      <c r="C814" s="3" t="s">
        <v>62</v>
      </c>
      <c r="D814" s="3">
        <v>1.1000000000000001</v>
      </c>
      <c r="E814" s="3" t="s">
        <v>64</v>
      </c>
      <c r="F814" s="4">
        <v>65000</v>
      </c>
      <c r="G814" s="4">
        <v>0</v>
      </c>
      <c r="H814" s="4">
        <v>-18000</v>
      </c>
      <c r="I814" s="4">
        <v>7837.29</v>
      </c>
      <c r="J814" s="4">
        <v>7837.29</v>
      </c>
    </row>
    <row r="815" spans="1:10">
      <c r="A815" s="3" t="s">
        <v>113</v>
      </c>
      <c r="B815" s="3" t="s">
        <v>11</v>
      </c>
      <c r="C815" s="3" t="s">
        <v>62</v>
      </c>
      <c r="D815" s="3">
        <v>1.1000000000000001</v>
      </c>
      <c r="E815" s="3" t="s">
        <v>63</v>
      </c>
      <c r="F815" s="4">
        <v>28000</v>
      </c>
      <c r="G815" s="4">
        <v>0</v>
      </c>
      <c r="H815" s="4">
        <v>0</v>
      </c>
      <c r="I815" s="4">
        <v>5252.06</v>
      </c>
      <c r="J815" s="4">
        <v>5252.06</v>
      </c>
    </row>
    <row r="816" spans="1:10">
      <c r="A816" s="3" t="s">
        <v>113</v>
      </c>
      <c r="B816" s="3" t="s">
        <v>11</v>
      </c>
      <c r="C816" s="3" t="s">
        <v>65</v>
      </c>
      <c r="D816" s="3">
        <v>1.1000000000000001</v>
      </c>
      <c r="E816" s="3" t="s">
        <v>66</v>
      </c>
      <c r="F816" s="4">
        <v>32000</v>
      </c>
      <c r="G816" s="4">
        <v>155000</v>
      </c>
      <c r="H816" s="4">
        <v>0</v>
      </c>
      <c r="I816" s="4">
        <v>60646.84</v>
      </c>
      <c r="J816" s="4">
        <v>45253.919999999998</v>
      </c>
    </row>
    <row r="817" spans="1:10">
      <c r="A817" s="3" t="s">
        <v>113</v>
      </c>
      <c r="B817" s="3" t="s">
        <v>11</v>
      </c>
      <c r="C817" s="3" t="s">
        <v>67</v>
      </c>
      <c r="D817" s="3">
        <v>1.1000000000000001</v>
      </c>
      <c r="E817" s="3" t="s">
        <v>68</v>
      </c>
      <c r="F817" s="4">
        <v>7500</v>
      </c>
      <c r="G817" s="4">
        <v>0</v>
      </c>
      <c r="H817" s="4">
        <v>0</v>
      </c>
      <c r="I817" s="4">
        <v>0</v>
      </c>
      <c r="J817" s="4">
        <v>0</v>
      </c>
    </row>
    <row r="818" spans="1:10">
      <c r="A818" s="3" t="s">
        <v>113</v>
      </c>
      <c r="B818" s="3" t="s">
        <v>11</v>
      </c>
      <c r="C818" s="3" t="s">
        <v>69</v>
      </c>
      <c r="D818" s="3">
        <v>1.1000000000000001</v>
      </c>
      <c r="E818" s="3" t="s">
        <v>70</v>
      </c>
      <c r="F818" s="4">
        <v>30000</v>
      </c>
      <c r="G818" s="4">
        <v>0</v>
      </c>
      <c r="H818" s="4">
        <v>0</v>
      </c>
      <c r="I818" s="4">
        <v>1980.05</v>
      </c>
      <c r="J818" s="4">
        <v>1980.05</v>
      </c>
    </row>
    <row r="819" spans="1:10">
      <c r="A819" s="3" t="s">
        <v>113</v>
      </c>
      <c r="B819" s="3" t="s">
        <v>11</v>
      </c>
      <c r="C819" s="3" t="s">
        <v>71</v>
      </c>
      <c r="D819" s="3">
        <v>1.1000000000000001</v>
      </c>
      <c r="E819" s="3" t="s">
        <v>73</v>
      </c>
      <c r="F819" s="4">
        <v>115000</v>
      </c>
      <c r="G819" s="4">
        <v>50000</v>
      </c>
      <c r="H819" s="4">
        <v>0</v>
      </c>
      <c r="I819" s="4">
        <v>165000</v>
      </c>
      <c r="J819" s="4">
        <v>165000</v>
      </c>
    </row>
    <row r="820" spans="1:10">
      <c r="A820" s="3" t="s">
        <v>113</v>
      </c>
      <c r="B820" s="3" t="s">
        <v>11</v>
      </c>
      <c r="C820" s="3" t="s">
        <v>71</v>
      </c>
      <c r="D820" s="3">
        <v>1.1000000000000001</v>
      </c>
      <c r="E820" s="3" t="s">
        <v>74</v>
      </c>
      <c r="F820" s="4">
        <v>85000</v>
      </c>
      <c r="G820" s="4">
        <v>50000</v>
      </c>
      <c r="H820" s="4">
        <v>0</v>
      </c>
      <c r="I820" s="4">
        <v>8926.14</v>
      </c>
      <c r="J820" s="4">
        <v>8926.14</v>
      </c>
    </row>
    <row r="821" spans="1:10">
      <c r="A821" s="3" t="s">
        <v>113</v>
      </c>
      <c r="B821" s="3" t="s">
        <v>11</v>
      </c>
      <c r="C821" s="3" t="s">
        <v>71</v>
      </c>
      <c r="D821" s="3">
        <v>1.1000000000000001</v>
      </c>
      <c r="E821" s="3" t="s">
        <v>75</v>
      </c>
      <c r="F821" s="4">
        <v>35000</v>
      </c>
      <c r="G821" s="4">
        <v>0</v>
      </c>
      <c r="H821" s="4">
        <v>0</v>
      </c>
      <c r="I821" s="4">
        <v>13629.34</v>
      </c>
      <c r="J821" s="4">
        <v>13629.34</v>
      </c>
    </row>
    <row r="822" spans="1:10">
      <c r="A822" s="3" t="s">
        <v>113</v>
      </c>
      <c r="B822" s="3" t="s">
        <v>11</v>
      </c>
      <c r="C822" s="3" t="s">
        <v>76</v>
      </c>
      <c r="D822" s="3">
        <v>1.1000000000000001</v>
      </c>
      <c r="E822" s="3" t="s">
        <v>77</v>
      </c>
      <c r="F822" s="4">
        <v>5000</v>
      </c>
      <c r="G822" s="4">
        <v>0</v>
      </c>
      <c r="H822" s="4">
        <v>0</v>
      </c>
      <c r="I822" s="4">
        <v>0</v>
      </c>
      <c r="J822" s="4">
        <v>0</v>
      </c>
    </row>
    <row r="823" spans="1:10">
      <c r="A823" s="3" t="s">
        <v>113</v>
      </c>
      <c r="B823" s="3" t="s">
        <v>11</v>
      </c>
      <c r="C823" s="3" t="s">
        <v>78</v>
      </c>
      <c r="D823" s="3">
        <v>1.1000000000000001</v>
      </c>
      <c r="E823" s="3" t="s">
        <v>79</v>
      </c>
      <c r="F823" s="4">
        <v>8500</v>
      </c>
      <c r="G823" s="4">
        <v>70000</v>
      </c>
      <c r="H823" s="4">
        <v>0</v>
      </c>
      <c r="I823" s="4">
        <v>21552.93</v>
      </c>
      <c r="J823" s="4">
        <v>21552.93</v>
      </c>
    </row>
    <row r="824" spans="1:10">
      <c r="A824" s="3" t="s">
        <v>113</v>
      </c>
      <c r="B824" s="3" t="s">
        <v>11</v>
      </c>
      <c r="C824" s="3" t="s">
        <v>80</v>
      </c>
      <c r="D824" s="3">
        <v>1.1000000000000001</v>
      </c>
      <c r="E824" s="3" t="s">
        <v>81</v>
      </c>
      <c r="F824" s="4">
        <v>15000</v>
      </c>
      <c r="G824" s="4">
        <v>0</v>
      </c>
      <c r="H824" s="4">
        <v>0</v>
      </c>
      <c r="I824" s="4">
        <v>0</v>
      </c>
      <c r="J824" s="4">
        <v>0</v>
      </c>
    </row>
    <row r="825" spans="1:10">
      <c r="A825" s="3" t="s">
        <v>114</v>
      </c>
      <c r="B825" s="3" t="s">
        <v>11</v>
      </c>
      <c r="C825" s="3" t="s">
        <v>27</v>
      </c>
      <c r="D825" s="3">
        <v>1.1000000000000001</v>
      </c>
      <c r="E825" s="3" t="s">
        <v>28</v>
      </c>
      <c r="F825" s="4">
        <v>15000</v>
      </c>
      <c r="G825" s="4">
        <v>0</v>
      </c>
      <c r="H825" s="4">
        <v>0</v>
      </c>
      <c r="I825" s="4">
        <v>0</v>
      </c>
      <c r="J825" s="4">
        <v>0</v>
      </c>
    </row>
    <row r="826" spans="1:10">
      <c r="A826" s="3" t="s">
        <v>114</v>
      </c>
      <c r="B826" s="3" t="s">
        <v>11</v>
      </c>
      <c r="C826" s="3" t="s">
        <v>37</v>
      </c>
      <c r="D826" s="3">
        <v>1.1000000000000001</v>
      </c>
      <c r="E826" s="3" t="s">
        <v>41</v>
      </c>
      <c r="F826" s="4">
        <v>2500</v>
      </c>
      <c r="G826" s="4">
        <v>0</v>
      </c>
      <c r="H826" s="4">
        <v>0</v>
      </c>
      <c r="I826" s="4">
        <v>0</v>
      </c>
      <c r="J826" s="4">
        <v>0</v>
      </c>
    </row>
    <row r="827" spans="1:10">
      <c r="A827" s="3" t="s">
        <v>114</v>
      </c>
      <c r="B827" s="3" t="s">
        <v>11</v>
      </c>
      <c r="C827" s="3" t="s">
        <v>37</v>
      </c>
      <c r="D827" s="3">
        <v>1.1000000000000001</v>
      </c>
      <c r="E827" s="3" t="s">
        <v>40</v>
      </c>
      <c r="F827" s="4">
        <v>8500</v>
      </c>
      <c r="G827" s="4">
        <v>0</v>
      </c>
      <c r="H827" s="4">
        <v>0</v>
      </c>
      <c r="I827" s="4">
        <v>6964.9</v>
      </c>
      <c r="J827" s="4">
        <v>6964.9</v>
      </c>
    </row>
    <row r="828" spans="1:10">
      <c r="A828" s="3" t="s">
        <v>114</v>
      </c>
      <c r="B828" s="3" t="s">
        <v>11</v>
      </c>
      <c r="C828" s="3" t="s">
        <v>58</v>
      </c>
      <c r="D828" s="3">
        <v>1.1000000000000001</v>
      </c>
      <c r="E828" s="3" t="s">
        <v>60</v>
      </c>
      <c r="F828" s="4">
        <v>0</v>
      </c>
      <c r="G828" s="4">
        <v>5000</v>
      </c>
      <c r="H828" s="4">
        <v>0</v>
      </c>
      <c r="I828" s="4">
        <v>4749.97</v>
      </c>
      <c r="J828" s="4">
        <v>4749.97</v>
      </c>
    </row>
    <row r="829" spans="1:10">
      <c r="A829" s="3" t="s">
        <v>114</v>
      </c>
      <c r="B829" s="3" t="s">
        <v>11</v>
      </c>
      <c r="C829" s="3" t="s">
        <v>62</v>
      </c>
      <c r="D829" s="3">
        <v>1.1000000000000001</v>
      </c>
      <c r="E829" s="3" t="s">
        <v>64</v>
      </c>
      <c r="F829" s="4">
        <v>3000</v>
      </c>
      <c r="G829" s="4">
        <v>0</v>
      </c>
      <c r="H829" s="4">
        <v>0</v>
      </c>
      <c r="I829" s="4">
        <v>0</v>
      </c>
      <c r="J829" s="4">
        <v>0</v>
      </c>
    </row>
    <row r="830" spans="1:10">
      <c r="A830" s="3" t="s">
        <v>114</v>
      </c>
      <c r="B830" s="3" t="s">
        <v>11</v>
      </c>
      <c r="C830" s="3" t="s">
        <v>71</v>
      </c>
      <c r="D830" s="3">
        <v>1.1000000000000001</v>
      </c>
      <c r="E830" s="3" t="s">
        <v>73</v>
      </c>
      <c r="F830" s="4">
        <v>0</v>
      </c>
      <c r="G830" s="4">
        <v>20000</v>
      </c>
      <c r="H830" s="4">
        <v>0</v>
      </c>
      <c r="I830" s="4">
        <v>16523.240000000002</v>
      </c>
      <c r="J830" s="4">
        <v>16523.240000000002</v>
      </c>
    </row>
    <row r="831" spans="1:10">
      <c r="A831" s="3" t="s">
        <v>114</v>
      </c>
      <c r="B831" s="3" t="s">
        <v>11</v>
      </c>
      <c r="C831" s="3" t="s">
        <v>71</v>
      </c>
      <c r="D831" s="3">
        <v>1.1000000000000001</v>
      </c>
      <c r="E831" s="3" t="s">
        <v>74</v>
      </c>
      <c r="F831" s="4">
        <v>18000</v>
      </c>
      <c r="G831" s="4">
        <v>0</v>
      </c>
      <c r="H831" s="4">
        <v>0</v>
      </c>
      <c r="I831" s="4">
        <v>0</v>
      </c>
      <c r="J831" s="4">
        <v>0</v>
      </c>
    </row>
    <row r="832" spans="1:10">
      <c r="A832" s="3" t="s">
        <v>114</v>
      </c>
      <c r="B832" s="3" t="s">
        <v>11</v>
      </c>
      <c r="C832" s="3" t="s">
        <v>71</v>
      </c>
      <c r="D832" s="3">
        <v>1.1000000000000001</v>
      </c>
      <c r="E832" s="3" t="s">
        <v>75</v>
      </c>
      <c r="F832" s="4">
        <v>7500</v>
      </c>
      <c r="G832" s="4">
        <v>0</v>
      </c>
      <c r="H832" s="4">
        <v>0</v>
      </c>
      <c r="I832" s="4">
        <v>1071.98</v>
      </c>
      <c r="J832" s="4">
        <v>1071.98</v>
      </c>
    </row>
    <row r="833" spans="1:10">
      <c r="A833" s="3" t="s">
        <v>114</v>
      </c>
      <c r="B833" s="3" t="s">
        <v>11</v>
      </c>
      <c r="C833" s="3" t="s">
        <v>78</v>
      </c>
      <c r="D833" s="3">
        <v>1.1000000000000001</v>
      </c>
      <c r="E833" s="3" t="s">
        <v>79</v>
      </c>
      <c r="F833" s="4">
        <v>17000</v>
      </c>
      <c r="G833" s="4">
        <v>30000</v>
      </c>
      <c r="H833" s="4">
        <v>0</v>
      </c>
      <c r="I833" s="4">
        <v>23316</v>
      </c>
      <c r="J833" s="4">
        <v>23316</v>
      </c>
    </row>
    <row r="834" spans="1:10">
      <c r="A834" s="3" t="s">
        <v>115</v>
      </c>
      <c r="B834" s="3" t="s">
        <v>11</v>
      </c>
      <c r="C834" s="3" t="s">
        <v>27</v>
      </c>
      <c r="D834" s="3">
        <v>1.1000000000000001</v>
      </c>
      <c r="E834" s="3" t="s">
        <v>28</v>
      </c>
      <c r="F834" s="4">
        <v>24000</v>
      </c>
      <c r="G834" s="4">
        <v>0</v>
      </c>
      <c r="H834" s="4">
        <v>0</v>
      </c>
      <c r="I834" s="4">
        <v>6285</v>
      </c>
      <c r="J834" s="4">
        <v>6285</v>
      </c>
    </row>
    <row r="835" spans="1:10">
      <c r="A835" s="3" t="s">
        <v>115</v>
      </c>
      <c r="B835" s="3" t="s">
        <v>11</v>
      </c>
      <c r="C835" s="3" t="s">
        <v>58</v>
      </c>
      <c r="D835" s="3">
        <v>1.1000000000000001</v>
      </c>
      <c r="E835" s="3" t="s">
        <v>61</v>
      </c>
      <c r="F835" s="4">
        <v>36000</v>
      </c>
      <c r="G835" s="4">
        <v>0</v>
      </c>
      <c r="H835" s="4">
        <v>0</v>
      </c>
      <c r="I835" s="4">
        <v>0</v>
      </c>
      <c r="J835" s="4">
        <v>0</v>
      </c>
    </row>
    <row r="836" spans="1:10">
      <c r="A836" s="3" t="s">
        <v>115</v>
      </c>
      <c r="B836" s="3" t="s">
        <v>11</v>
      </c>
      <c r="C836" s="3" t="s">
        <v>62</v>
      </c>
      <c r="D836" s="3">
        <v>1.1000000000000001</v>
      </c>
      <c r="E836" s="3" t="s">
        <v>64</v>
      </c>
      <c r="F836" s="4">
        <v>6000</v>
      </c>
      <c r="G836" s="4">
        <v>75000</v>
      </c>
      <c r="H836" s="4">
        <v>0</v>
      </c>
      <c r="I836" s="4">
        <v>1680</v>
      </c>
      <c r="J836" s="4">
        <v>1680</v>
      </c>
    </row>
    <row r="837" spans="1:10">
      <c r="A837" s="3" t="s">
        <v>115</v>
      </c>
      <c r="B837" s="3" t="s">
        <v>11</v>
      </c>
      <c r="C837" s="3" t="s">
        <v>62</v>
      </c>
      <c r="D837" s="3">
        <v>1.1000000000000001</v>
      </c>
      <c r="E837" s="3" t="s">
        <v>63</v>
      </c>
      <c r="F837" s="4">
        <v>10000</v>
      </c>
      <c r="G837" s="4">
        <v>0</v>
      </c>
      <c r="H837" s="4">
        <v>0</v>
      </c>
      <c r="I837" s="4">
        <v>0</v>
      </c>
      <c r="J837" s="4">
        <v>0</v>
      </c>
    </row>
    <row r="838" spans="1:10">
      <c r="A838" s="3" t="s">
        <v>115</v>
      </c>
      <c r="B838" s="3" t="s">
        <v>11</v>
      </c>
      <c r="C838" s="3" t="s">
        <v>65</v>
      </c>
      <c r="D838" s="3">
        <v>1.1000000000000001</v>
      </c>
      <c r="E838" s="3" t="s">
        <v>66</v>
      </c>
      <c r="F838" s="4">
        <v>0</v>
      </c>
      <c r="G838" s="4">
        <v>300</v>
      </c>
      <c r="H838" s="4">
        <v>0</v>
      </c>
      <c r="I838" s="4">
        <v>195.5</v>
      </c>
      <c r="J838" s="4">
        <v>0</v>
      </c>
    </row>
    <row r="839" spans="1:10">
      <c r="A839" s="3" t="s">
        <v>115</v>
      </c>
      <c r="B839" s="3" t="s">
        <v>11</v>
      </c>
      <c r="C839" s="3" t="s">
        <v>69</v>
      </c>
      <c r="D839" s="3">
        <v>1.1000000000000001</v>
      </c>
      <c r="E839" s="3" t="s">
        <v>70</v>
      </c>
      <c r="F839" s="4">
        <v>30000</v>
      </c>
      <c r="G839" s="4">
        <v>0</v>
      </c>
      <c r="H839" s="4">
        <v>0</v>
      </c>
      <c r="I839" s="4">
        <v>4860</v>
      </c>
      <c r="J839" s="4">
        <v>4860</v>
      </c>
    </row>
    <row r="840" spans="1:10">
      <c r="A840" s="3" t="s">
        <v>115</v>
      </c>
      <c r="B840" s="3" t="s">
        <v>11</v>
      </c>
      <c r="C840" s="3" t="s">
        <v>78</v>
      </c>
      <c r="D840" s="3">
        <v>1.1000000000000001</v>
      </c>
      <c r="E840" s="3" t="s">
        <v>79</v>
      </c>
      <c r="F840" s="4">
        <v>5200</v>
      </c>
      <c r="G840" s="4">
        <v>0</v>
      </c>
      <c r="H840" s="4">
        <v>0</v>
      </c>
      <c r="I840" s="4">
        <v>0</v>
      </c>
      <c r="J840" s="4">
        <v>0</v>
      </c>
    </row>
    <row r="841" spans="1:10">
      <c r="A841" s="3" t="s">
        <v>116</v>
      </c>
      <c r="B841" s="3" t="s">
        <v>11</v>
      </c>
      <c r="C841" s="3" t="s">
        <v>22</v>
      </c>
      <c r="D841" s="3">
        <v>1.1000000000000001</v>
      </c>
      <c r="E841" s="3" t="s">
        <v>23</v>
      </c>
      <c r="F841" s="4">
        <v>5000</v>
      </c>
      <c r="G841" s="4">
        <v>0</v>
      </c>
      <c r="H841" s="4">
        <v>0</v>
      </c>
      <c r="I841" s="4">
        <v>0</v>
      </c>
      <c r="J841" s="4">
        <v>0</v>
      </c>
    </row>
    <row r="842" spans="1:10">
      <c r="A842" s="3" t="s">
        <v>116</v>
      </c>
      <c r="B842" s="3" t="s">
        <v>11</v>
      </c>
      <c r="C842" s="3" t="s">
        <v>27</v>
      </c>
      <c r="D842" s="3">
        <v>1.1000000000000001</v>
      </c>
      <c r="E842" s="3" t="s">
        <v>28</v>
      </c>
      <c r="F842" s="4">
        <v>15000</v>
      </c>
      <c r="G842" s="4">
        <v>0</v>
      </c>
      <c r="H842" s="4">
        <v>0</v>
      </c>
      <c r="I842" s="4">
        <v>0</v>
      </c>
      <c r="J842" s="4">
        <v>0</v>
      </c>
    </row>
    <row r="843" spans="1:10">
      <c r="A843" s="3" t="s">
        <v>116</v>
      </c>
      <c r="B843" s="3" t="s">
        <v>11</v>
      </c>
      <c r="C843" s="3" t="s">
        <v>29</v>
      </c>
      <c r="D843" s="3">
        <v>1.1000000000000001</v>
      </c>
      <c r="E843" s="3" t="s">
        <v>31</v>
      </c>
      <c r="F843" s="4">
        <v>35000</v>
      </c>
      <c r="G843" s="4">
        <v>0</v>
      </c>
      <c r="H843" s="4">
        <v>0</v>
      </c>
      <c r="I843" s="4">
        <v>9292.76</v>
      </c>
      <c r="J843" s="4">
        <v>9292.76</v>
      </c>
    </row>
    <row r="844" spans="1:10">
      <c r="A844" s="3" t="s">
        <v>116</v>
      </c>
      <c r="B844" s="3" t="s">
        <v>11</v>
      </c>
      <c r="C844" s="3" t="s">
        <v>37</v>
      </c>
      <c r="D844" s="3">
        <v>1.1000000000000001</v>
      </c>
      <c r="E844" s="3" t="s">
        <v>44</v>
      </c>
      <c r="F844" s="4">
        <v>1000</v>
      </c>
      <c r="G844" s="4">
        <v>0</v>
      </c>
      <c r="H844" s="4">
        <v>0</v>
      </c>
      <c r="I844" s="4">
        <v>232</v>
      </c>
      <c r="J844" s="4">
        <v>232</v>
      </c>
    </row>
    <row r="845" spans="1:10">
      <c r="A845" s="3" t="s">
        <v>116</v>
      </c>
      <c r="B845" s="3" t="s">
        <v>11</v>
      </c>
      <c r="C845" s="3" t="s">
        <v>49</v>
      </c>
      <c r="D845" s="3">
        <v>1.1000000000000001</v>
      </c>
      <c r="E845" s="3" t="s">
        <v>50</v>
      </c>
      <c r="F845" s="4">
        <v>10000</v>
      </c>
      <c r="G845" s="4">
        <v>80000</v>
      </c>
      <c r="H845" s="4">
        <v>-16000</v>
      </c>
      <c r="I845" s="4">
        <v>370</v>
      </c>
      <c r="J845" s="4">
        <v>370</v>
      </c>
    </row>
    <row r="846" spans="1:10">
      <c r="A846" s="3" t="s">
        <v>116</v>
      </c>
      <c r="B846" s="3" t="s">
        <v>11</v>
      </c>
      <c r="C846" s="3" t="s">
        <v>51</v>
      </c>
      <c r="D846" s="3">
        <v>1.1000000000000001</v>
      </c>
      <c r="E846" s="3" t="s">
        <v>52</v>
      </c>
      <c r="F846" s="4">
        <v>5000</v>
      </c>
      <c r="G846" s="4">
        <v>0</v>
      </c>
      <c r="H846" s="4">
        <v>0</v>
      </c>
      <c r="I846" s="4">
        <v>0</v>
      </c>
      <c r="J846" s="4">
        <v>0</v>
      </c>
    </row>
    <row r="847" spans="1:10">
      <c r="A847" s="3" t="s">
        <v>116</v>
      </c>
      <c r="B847" s="3" t="s">
        <v>11</v>
      </c>
      <c r="C847" s="3" t="s">
        <v>58</v>
      </c>
      <c r="D847" s="3">
        <v>1.1000000000000001</v>
      </c>
      <c r="E847" s="3" t="s">
        <v>61</v>
      </c>
      <c r="F847" s="4">
        <v>3500</v>
      </c>
      <c r="G847" s="4">
        <v>0</v>
      </c>
      <c r="H847" s="4">
        <v>0</v>
      </c>
      <c r="I847" s="4">
        <v>0</v>
      </c>
      <c r="J847" s="4">
        <v>0</v>
      </c>
    </row>
    <row r="848" spans="1:10">
      <c r="A848" s="3" t="s">
        <v>116</v>
      </c>
      <c r="B848" s="3" t="s">
        <v>11</v>
      </c>
      <c r="C848" s="3" t="s">
        <v>62</v>
      </c>
      <c r="D848" s="3">
        <v>1.1000000000000001</v>
      </c>
      <c r="E848" s="3" t="s">
        <v>64</v>
      </c>
      <c r="F848" s="4">
        <v>6000</v>
      </c>
      <c r="G848" s="4">
        <v>15000</v>
      </c>
      <c r="H848" s="4">
        <v>0</v>
      </c>
      <c r="I848" s="4">
        <v>5791.8</v>
      </c>
      <c r="J848" s="4">
        <v>5791.8</v>
      </c>
    </row>
    <row r="849" spans="1:10">
      <c r="A849" s="3" t="s">
        <v>116</v>
      </c>
      <c r="B849" s="3" t="s">
        <v>11</v>
      </c>
      <c r="C849" s="3" t="s">
        <v>62</v>
      </c>
      <c r="D849" s="3">
        <v>1.1000000000000001</v>
      </c>
      <c r="E849" s="3" t="s">
        <v>63</v>
      </c>
      <c r="F849" s="4">
        <v>1000</v>
      </c>
      <c r="G849" s="4">
        <v>0</v>
      </c>
      <c r="H849" s="4">
        <v>0</v>
      </c>
      <c r="I849" s="4">
        <v>165.88</v>
      </c>
      <c r="J849" s="4">
        <v>165.88</v>
      </c>
    </row>
    <row r="850" spans="1:10">
      <c r="A850" s="3" t="s">
        <v>117</v>
      </c>
      <c r="B850" s="3" t="s">
        <v>11</v>
      </c>
      <c r="C850" s="3" t="s">
        <v>22</v>
      </c>
      <c r="D850" s="3">
        <v>1.1000000000000001</v>
      </c>
      <c r="E850" s="3" t="s">
        <v>23</v>
      </c>
      <c r="F850" s="4">
        <v>15000</v>
      </c>
      <c r="G850" s="4">
        <v>0</v>
      </c>
      <c r="H850" s="4">
        <v>0</v>
      </c>
      <c r="I850" s="4">
        <v>812</v>
      </c>
      <c r="J850" s="4">
        <v>812</v>
      </c>
    </row>
    <row r="851" spans="1:10">
      <c r="A851" s="3" t="s">
        <v>117</v>
      </c>
      <c r="B851" s="3" t="s">
        <v>11</v>
      </c>
      <c r="C851" s="3" t="s">
        <v>27</v>
      </c>
      <c r="D851" s="3">
        <v>1.1000000000000001</v>
      </c>
      <c r="E851" s="3" t="s">
        <v>28</v>
      </c>
      <c r="F851" s="4">
        <v>25000</v>
      </c>
      <c r="G851" s="4">
        <v>0</v>
      </c>
      <c r="H851" s="4">
        <v>0</v>
      </c>
      <c r="I851" s="4">
        <v>21402</v>
      </c>
      <c r="J851" s="4">
        <v>21402</v>
      </c>
    </row>
    <row r="852" spans="1:10">
      <c r="A852" s="3" t="s">
        <v>117</v>
      </c>
      <c r="B852" s="3" t="s">
        <v>11</v>
      </c>
      <c r="C852" s="3" t="s">
        <v>29</v>
      </c>
      <c r="D852" s="3">
        <v>1.1000000000000001</v>
      </c>
      <c r="E852" s="3" t="s">
        <v>31</v>
      </c>
      <c r="F852" s="4">
        <v>35000</v>
      </c>
      <c r="G852" s="4">
        <v>0</v>
      </c>
      <c r="H852" s="4">
        <v>0</v>
      </c>
      <c r="I852" s="4">
        <v>11692.8</v>
      </c>
      <c r="J852" s="4">
        <v>11692.8</v>
      </c>
    </row>
    <row r="853" spans="1:10">
      <c r="A853" s="3" t="s">
        <v>117</v>
      </c>
      <c r="B853" s="3" t="s">
        <v>11</v>
      </c>
      <c r="C853" s="3" t="s">
        <v>49</v>
      </c>
      <c r="D853" s="3">
        <v>1.1000000000000001</v>
      </c>
      <c r="E853" s="3" t="s">
        <v>50</v>
      </c>
      <c r="F853" s="4">
        <v>0</v>
      </c>
      <c r="G853" s="4">
        <v>80000</v>
      </c>
      <c r="H853" s="4">
        <v>-3000</v>
      </c>
      <c r="I853" s="4">
        <v>1304</v>
      </c>
      <c r="J853" s="4">
        <v>1304</v>
      </c>
    </row>
    <row r="854" spans="1:10">
      <c r="A854" s="3" t="s">
        <v>117</v>
      </c>
      <c r="B854" s="3" t="s">
        <v>11</v>
      </c>
      <c r="C854" s="3" t="s">
        <v>65</v>
      </c>
      <c r="D854" s="3">
        <v>1.1000000000000001</v>
      </c>
      <c r="E854" s="3" t="s">
        <v>66</v>
      </c>
      <c r="F854" s="4">
        <v>1000</v>
      </c>
      <c r="G854" s="4">
        <v>0</v>
      </c>
      <c r="H854" s="4">
        <v>0</v>
      </c>
      <c r="I854" s="4">
        <v>0</v>
      </c>
      <c r="J854" s="4">
        <v>0</v>
      </c>
    </row>
    <row r="855" spans="1:10">
      <c r="A855" s="3" t="s">
        <v>118</v>
      </c>
      <c r="B855" s="3" t="s">
        <v>11</v>
      </c>
      <c r="C855" s="3" t="s">
        <v>29</v>
      </c>
      <c r="D855" s="3">
        <v>1.1000000000000001</v>
      </c>
      <c r="E855" s="3" t="s">
        <v>31</v>
      </c>
      <c r="F855" s="4">
        <v>5000</v>
      </c>
      <c r="G855" s="4">
        <v>0</v>
      </c>
      <c r="H855" s="4">
        <v>0</v>
      </c>
      <c r="I855" s="4">
        <v>0</v>
      </c>
      <c r="J855" s="4">
        <v>0</v>
      </c>
    </row>
    <row r="856" spans="1:10">
      <c r="A856" s="3" t="s">
        <v>118</v>
      </c>
      <c r="B856" s="3" t="s">
        <v>11</v>
      </c>
      <c r="C856" s="3" t="s">
        <v>54</v>
      </c>
      <c r="D856" s="3">
        <v>1.1000000000000001</v>
      </c>
      <c r="E856" s="3" t="s">
        <v>55</v>
      </c>
      <c r="F856" s="4">
        <v>40000</v>
      </c>
      <c r="G856" s="4">
        <v>0</v>
      </c>
      <c r="H856" s="4">
        <v>-30000</v>
      </c>
      <c r="I856" s="4">
        <v>0</v>
      </c>
      <c r="J856" s="4">
        <v>0</v>
      </c>
    </row>
    <row r="857" spans="1:10">
      <c r="A857" s="3" t="s">
        <v>118</v>
      </c>
      <c r="B857" s="3" t="s">
        <v>11</v>
      </c>
      <c r="C857" s="3" t="s">
        <v>78</v>
      </c>
      <c r="D857" s="3">
        <v>1.1000000000000001</v>
      </c>
      <c r="E857" s="3" t="s">
        <v>79</v>
      </c>
      <c r="F857" s="4">
        <v>100000</v>
      </c>
      <c r="G857" s="4">
        <v>0</v>
      </c>
      <c r="H857" s="4">
        <v>0</v>
      </c>
      <c r="I857" s="4">
        <v>52208.12</v>
      </c>
      <c r="J857" s="4">
        <v>52208.12</v>
      </c>
    </row>
    <row r="858" spans="1:10">
      <c r="A858" s="3" t="s">
        <v>67</v>
      </c>
      <c r="B858" s="3" t="s">
        <v>11</v>
      </c>
      <c r="C858" s="3" t="s">
        <v>12</v>
      </c>
      <c r="D858" s="3">
        <v>1.1000000000000001</v>
      </c>
      <c r="E858" s="3" t="s">
        <v>13</v>
      </c>
      <c r="F858" s="4">
        <v>7500</v>
      </c>
      <c r="G858" s="4">
        <v>0</v>
      </c>
      <c r="H858" s="4">
        <v>0</v>
      </c>
      <c r="I858" s="4">
        <v>0</v>
      </c>
      <c r="J858" s="4">
        <v>0</v>
      </c>
    </row>
    <row r="859" spans="1:10">
      <c r="A859" s="3" t="s">
        <v>67</v>
      </c>
      <c r="B859" s="3" t="s">
        <v>11</v>
      </c>
      <c r="C859" s="3" t="s">
        <v>19</v>
      </c>
      <c r="D859" s="3">
        <v>1.1000000000000001</v>
      </c>
      <c r="E859" s="3" t="s">
        <v>20</v>
      </c>
      <c r="F859" s="4">
        <v>5000</v>
      </c>
      <c r="G859" s="4">
        <v>0</v>
      </c>
      <c r="H859" s="4">
        <v>0</v>
      </c>
      <c r="I859" s="4">
        <v>0</v>
      </c>
      <c r="J859" s="4">
        <v>0</v>
      </c>
    </row>
    <row r="860" spans="1:10">
      <c r="A860" s="3" t="s">
        <v>67</v>
      </c>
      <c r="B860" s="3" t="s">
        <v>11</v>
      </c>
      <c r="C860" s="3" t="s">
        <v>27</v>
      </c>
      <c r="D860" s="3">
        <v>1.1000000000000001</v>
      </c>
      <c r="E860" s="3" t="s">
        <v>28</v>
      </c>
      <c r="F860" s="4">
        <v>0</v>
      </c>
      <c r="G860" s="4">
        <v>2500</v>
      </c>
      <c r="H860" s="4">
        <v>0</v>
      </c>
      <c r="I860" s="4">
        <v>220.52</v>
      </c>
      <c r="J860" s="4">
        <v>220.52</v>
      </c>
    </row>
    <row r="861" spans="1:10">
      <c r="A861" s="3" t="s">
        <v>67</v>
      </c>
      <c r="B861" s="3" t="s">
        <v>11</v>
      </c>
      <c r="C861" s="3" t="s">
        <v>29</v>
      </c>
      <c r="D861" s="3">
        <v>1.1000000000000001</v>
      </c>
      <c r="E861" s="3" t="s">
        <v>30</v>
      </c>
      <c r="F861" s="4">
        <v>3000</v>
      </c>
      <c r="G861" s="4">
        <v>0</v>
      </c>
      <c r="H861" s="4">
        <v>-3000</v>
      </c>
      <c r="I861" s="4">
        <v>0</v>
      </c>
      <c r="J861" s="4">
        <v>0</v>
      </c>
    </row>
    <row r="862" spans="1:10">
      <c r="A862" s="3" t="s">
        <v>67</v>
      </c>
      <c r="B862" s="3" t="s">
        <v>11</v>
      </c>
      <c r="C862" s="3" t="s">
        <v>29</v>
      </c>
      <c r="D862" s="3">
        <v>1.1000000000000001</v>
      </c>
      <c r="E862" s="3" t="s">
        <v>31</v>
      </c>
      <c r="F862" s="4">
        <v>6000</v>
      </c>
      <c r="G862" s="4">
        <v>0</v>
      </c>
      <c r="H862" s="4">
        <v>0</v>
      </c>
      <c r="I862" s="4">
        <v>5240.25</v>
      </c>
      <c r="J862" s="4">
        <v>5240.25</v>
      </c>
    </row>
    <row r="863" spans="1:10">
      <c r="A863" s="3" t="s">
        <v>67</v>
      </c>
      <c r="B863" s="3" t="s">
        <v>11</v>
      </c>
      <c r="C863" s="3" t="s">
        <v>37</v>
      </c>
      <c r="D863" s="3">
        <v>1.1000000000000001</v>
      </c>
      <c r="E863" s="3" t="s">
        <v>41</v>
      </c>
      <c r="F863" s="4">
        <v>2000</v>
      </c>
      <c r="G863" s="4">
        <v>0</v>
      </c>
      <c r="H863" s="4">
        <v>0</v>
      </c>
      <c r="I863" s="4">
        <v>0</v>
      </c>
      <c r="J863" s="4">
        <v>0</v>
      </c>
    </row>
    <row r="864" spans="1:10">
      <c r="A864" s="3" t="s">
        <v>67</v>
      </c>
      <c r="B864" s="3" t="s">
        <v>11</v>
      </c>
      <c r="C864" s="3" t="s">
        <v>37</v>
      </c>
      <c r="D864" s="3">
        <v>1.1000000000000001</v>
      </c>
      <c r="E864" s="3" t="s">
        <v>42</v>
      </c>
      <c r="F864" s="4">
        <v>7000</v>
      </c>
      <c r="G864" s="4">
        <v>0</v>
      </c>
      <c r="H864" s="4">
        <v>0</v>
      </c>
      <c r="I864" s="4">
        <v>0</v>
      </c>
      <c r="J864" s="4">
        <v>0</v>
      </c>
    </row>
    <row r="865" spans="1:10">
      <c r="A865" s="3" t="s">
        <v>67</v>
      </c>
      <c r="B865" s="3" t="s">
        <v>11</v>
      </c>
      <c r="C865" s="3" t="s">
        <v>37</v>
      </c>
      <c r="D865" s="3">
        <v>1.1000000000000001</v>
      </c>
      <c r="E865" s="3" t="s">
        <v>44</v>
      </c>
      <c r="F865" s="4">
        <v>1000</v>
      </c>
      <c r="G865" s="4">
        <v>0</v>
      </c>
      <c r="H865" s="4">
        <v>0</v>
      </c>
      <c r="I865" s="4">
        <v>0</v>
      </c>
      <c r="J865" s="4">
        <v>0</v>
      </c>
    </row>
    <row r="866" spans="1:10">
      <c r="A866" s="3" t="s">
        <v>67</v>
      </c>
      <c r="B866" s="3" t="s">
        <v>11</v>
      </c>
      <c r="C866" s="3" t="s">
        <v>37</v>
      </c>
      <c r="D866" s="3">
        <v>1.1000000000000001</v>
      </c>
      <c r="E866" s="3" t="s">
        <v>46</v>
      </c>
      <c r="F866" s="4">
        <v>2500</v>
      </c>
      <c r="G866" s="4">
        <v>0</v>
      </c>
      <c r="H866" s="4">
        <v>0</v>
      </c>
      <c r="I866" s="4">
        <v>440.48</v>
      </c>
      <c r="J866" s="4">
        <v>440.48</v>
      </c>
    </row>
    <row r="867" spans="1:10">
      <c r="A867" s="3" t="s">
        <v>67</v>
      </c>
      <c r="B867" s="3" t="s">
        <v>11</v>
      </c>
      <c r="C867" s="3" t="s">
        <v>49</v>
      </c>
      <c r="D867" s="3">
        <v>1.1000000000000001</v>
      </c>
      <c r="E867" s="3" t="s">
        <v>50</v>
      </c>
      <c r="F867" s="4">
        <v>15000</v>
      </c>
      <c r="G867" s="4">
        <v>0</v>
      </c>
      <c r="H867" s="4">
        <v>0</v>
      </c>
      <c r="I867" s="4">
        <v>232</v>
      </c>
      <c r="J867" s="4">
        <v>232</v>
      </c>
    </row>
    <row r="868" spans="1:10">
      <c r="A868" s="3" t="s">
        <v>67</v>
      </c>
      <c r="B868" s="3" t="s">
        <v>11</v>
      </c>
      <c r="C868" s="3" t="s">
        <v>56</v>
      </c>
      <c r="D868" s="3">
        <v>1.1000000000000001</v>
      </c>
      <c r="E868" s="3" t="s">
        <v>57</v>
      </c>
      <c r="F868" s="4">
        <v>20000</v>
      </c>
      <c r="G868" s="4">
        <v>0</v>
      </c>
      <c r="H868" s="4">
        <v>0</v>
      </c>
      <c r="I868" s="4">
        <v>3268.8</v>
      </c>
      <c r="J868" s="4">
        <v>3268.8</v>
      </c>
    </row>
    <row r="869" spans="1:10">
      <c r="A869" s="3" t="s">
        <v>67</v>
      </c>
      <c r="B869" s="3" t="s">
        <v>11</v>
      </c>
      <c r="C869" s="3" t="s">
        <v>58</v>
      </c>
      <c r="D869" s="3">
        <v>1.1000000000000001</v>
      </c>
      <c r="E869" s="3" t="s">
        <v>60</v>
      </c>
      <c r="F869" s="4">
        <v>45000</v>
      </c>
      <c r="G869" s="4">
        <v>0</v>
      </c>
      <c r="H869" s="4">
        <v>-10000</v>
      </c>
      <c r="I869" s="4">
        <v>1322.4</v>
      </c>
      <c r="J869" s="4">
        <v>1322.4</v>
      </c>
    </row>
    <row r="870" spans="1:10">
      <c r="A870" s="3" t="s">
        <v>67</v>
      </c>
      <c r="B870" s="3" t="s">
        <v>11</v>
      </c>
      <c r="C870" s="3" t="s">
        <v>58</v>
      </c>
      <c r="D870" s="3">
        <v>1.1000000000000001</v>
      </c>
      <c r="E870" s="3" t="s">
        <v>61</v>
      </c>
      <c r="F870" s="4">
        <v>8500</v>
      </c>
      <c r="G870" s="4">
        <v>0</v>
      </c>
      <c r="H870" s="4">
        <v>0</v>
      </c>
      <c r="I870" s="4">
        <v>0</v>
      </c>
      <c r="J870" s="4">
        <v>0</v>
      </c>
    </row>
    <row r="871" spans="1:10">
      <c r="A871" s="3" t="s">
        <v>67</v>
      </c>
      <c r="B871" s="3" t="s">
        <v>11</v>
      </c>
      <c r="C871" s="3" t="s">
        <v>62</v>
      </c>
      <c r="D871" s="3">
        <v>1.1000000000000001</v>
      </c>
      <c r="E871" s="3" t="s">
        <v>64</v>
      </c>
      <c r="F871" s="4">
        <v>2500</v>
      </c>
      <c r="G871" s="4">
        <v>0</v>
      </c>
      <c r="H871" s="4">
        <v>0</v>
      </c>
      <c r="I871" s="4">
        <v>290.26</v>
      </c>
      <c r="J871" s="4">
        <v>290.26</v>
      </c>
    </row>
    <row r="872" spans="1:10">
      <c r="A872" s="3" t="s">
        <v>67</v>
      </c>
      <c r="B872" s="3" t="s">
        <v>11</v>
      </c>
      <c r="C872" s="3" t="s">
        <v>62</v>
      </c>
      <c r="D872" s="3">
        <v>1.1000000000000001</v>
      </c>
      <c r="E872" s="3" t="s">
        <v>63</v>
      </c>
      <c r="F872" s="4">
        <v>15000</v>
      </c>
      <c r="G872" s="4">
        <v>17000</v>
      </c>
      <c r="H872" s="4">
        <v>0</v>
      </c>
      <c r="I872" s="4">
        <v>128.99</v>
      </c>
      <c r="J872" s="4">
        <v>128.99</v>
      </c>
    </row>
    <row r="873" spans="1:10">
      <c r="A873" s="3" t="s">
        <v>67</v>
      </c>
      <c r="B873" s="3" t="s">
        <v>11</v>
      </c>
      <c r="C873" s="3" t="s">
        <v>65</v>
      </c>
      <c r="D873" s="3">
        <v>1.1000000000000001</v>
      </c>
      <c r="E873" s="3" t="s">
        <v>66</v>
      </c>
      <c r="F873" s="4">
        <v>15600</v>
      </c>
      <c r="G873" s="4">
        <v>0</v>
      </c>
      <c r="H873" s="4">
        <v>0</v>
      </c>
      <c r="I873" s="4">
        <v>4868.5200000000004</v>
      </c>
      <c r="J873" s="4">
        <v>4593.6000000000004</v>
      </c>
    </row>
    <row r="874" spans="1:10">
      <c r="A874" s="3" t="s">
        <v>67</v>
      </c>
      <c r="B874" s="3" t="s">
        <v>11</v>
      </c>
      <c r="C874" s="3" t="s">
        <v>71</v>
      </c>
      <c r="D874" s="3">
        <v>1.1000000000000001</v>
      </c>
      <c r="E874" s="3" t="s">
        <v>73</v>
      </c>
      <c r="F874" s="4">
        <v>18000</v>
      </c>
      <c r="G874" s="4">
        <v>6010.87</v>
      </c>
      <c r="H874" s="4">
        <v>0</v>
      </c>
      <c r="I874" s="4">
        <v>21924.25</v>
      </c>
      <c r="J874" s="4">
        <v>15881.36</v>
      </c>
    </row>
    <row r="875" spans="1:10">
      <c r="A875" s="3" t="s">
        <v>67</v>
      </c>
      <c r="B875" s="3" t="s">
        <v>11</v>
      </c>
      <c r="C875" s="3" t="s">
        <v>71</v>
      </c>
      <c r="D875" s="3">
        <v>1.1000000000000001</v>
      </c>
      <c r="E875" s="3" t="s">
        <v>74</v>
      </c>
      <c r="F875" s="4">
        <v>3500</v>
      </c>
      <c r="G875" s="4">
        <v>0</v>
      </c>
      <c r="H875" s="4">
        <v>0</v>
      </c>
      <c r="I875" s="4">
        <v>2048.16</v>
      </c>
      <c r="J875" s="4">
        <v>2048.16</v>
      </c>
    </row>
    <row r="876" spans="1:10">
      <c r="A876" s="3" t="s">
        <v>67</v>
      </c>
      <c r="B876" s="3" t="s">
        <v>11</v>
      </c>
      <c r="C876" s="3" t="s">
        <v>71</v>
      </c>
      <c r="D876" s="3">
        <v>1.1000000000000001</v>
      </c>
      <c r="E876" s="3" t="s">
        <v>75</v>
      </c>
      <c r="F876" s="4">
        <v>5000</v>
      </c>
      <c r="G876" s="4">
        <v>0</v>
      </c>
      <c r="H876" s="4">
        <v>0</v>
      </c>
      <c r="I876" s="4">
        <v>0</v>
      </c>
      <c r="J876" s="4">
        <v>0</v>
      </c>
    </row>
    <row r="877" spans="1:10">
      <c r="A877" s="3" t="s">
        <v>67</v>
      </c>
      <c r="B877" s="3" t="s">
        <v>11</v>
      </c>
      <c r="C877" s="3" t="s">
        <v>78</v>
      </c>
      <c r="D877" s="3">
        <v>1.1000000000000001</v>
      </c>
      <c r="E877" s="3" t="s">
        <v>79</v>
      </c>
      <c r="F877" s="4">
        <v>15000</v>
      </c>
      <c r="G877" s="4">
        <v>0</v>
      </c>
      <c r="H877" s="4">
        <v>0</v>
      </c>
      <c r="I877" s="4">
        <v>11014.2</v>
      </c>
      <c r="J877" s="4">
        <v>11014.2</v>
      </c>
    </row>
    <row r="878" spans="1:10">
      <c r="A878" s="3" t="s">
        <v>119</v>
      </c>
      <c r="B878" s="3" t="s">
        <v>11</v>
      </c>
      <c r="C878" s="3" t="s">
        <v>14</v>
      </c>
      <c r="D878" s="3">
        <v>2.5</v>
      </c>
      <c r="E878" s="3" t="s">
        <v>15</v>
      </c>
      <c r="F878" s="4">
        <v>0</v>
      </c>
      <c r="G878" s="4">
        <v>600000</v>
      </c>
      <c r="H878" s="4">
        <v>0</v>
      </c>
      <c r="I878" s="4">
        <v>559092.6</v>
      </c>
      <c r="J878" s="4">
        <v>296553</v>
      </c>
    </row>
    <row r="879" spans="1:10">
      <c r="A879" s="3" t="s">
        <v>119</v>
      </c>
      <c r="B879" s="3" t="s">
        <v>11</v>
      </c>
      <c r="C879" s="3" t="s">
        <v>29</v>
      </c>
      <c r="D879" s="3">
        <v>1.1000000000000001</v>
      </c>
      <c r="E879" s="3" t="s">
        <v>31</v>
      </c>
      <c r="F879" s="4">
        <v>0</v>
      </c>
      <c r="G879" s="4">
        <v>0</v>
      </c>
      <c r="H879" s="4">
        <v>0</v>
      </c>
      <c r="I879" s="4">
        <v>-332.82</v>
      </c>
      <c r="J879" s="4">
        <v>700.03</v>
      </c>
    </row>
    <row r="880" spans="1:10">
      <c r="A880" s="3" t="s">
        <v>119</v>
      </c>
      <c r="B880" s="3" t="s">
        <v>11</v>
      </c>
      <c r="C880" s="3" t="s">
        <v>29</v>
      </c>
      <c r="D880" s="3">
        <v>2.5</v>
      </c>
      <c r="E880" s="3" t="s">
        <v>31</v>
      </c>
      <c r="F880" s="4">
        <v>70000</v>
      </c>
      <c r="G880" s="4">
        <v>0</v>
      </c>
      <c r="H880" s="4">
        <v>0</v>
      </c>
      <c r="I880" s="4">
        <v>69584.27</v>
      </c>
      <c r="J880" s="4">
        <v>11887.13</v>
      </c>
    </row>
    <row r="881" spans="1:10">
      <c r="A881" s="3" t="s">
        <v>119</v>
      </c>
      <c r="B881" s="3" t="s">
        <v>11</v>
      </c>
      <c r="C881" s="3" t="s">
        <v>37</v>
      </c>
      <c r="D881" s="3">
        <v>1.1000000000000001</v>
      </c>
      <c r="E881" s="3" t="s">
        <v>47</v>
      </c>
      <c r="F881" s="4">
        <v>650000</v>
      </c>
      <c r="G881" s="4">
        <v>0</v>
      </c>
      <c r="H881" s="4">
        <v>-82000</v>
      </c>
      <c r="I881" s="4">
        <v>352012.34</v>
      </c>
      <c r="J881" s="4">
        <v>350532.24</v>
      </c>
    </row>
    <row r="882" spans="1:10">
      <c r="A882" s="3" t="s">
        <v>119</v>
      </c>
      <c r="B882" s="3" t="s">
        <v>11</v>
      </c>
      <c r="C882" s="3" t="s">
        <v>37</v>
      </c>
      <c r="D882" s="3">
        <v>2.5</v>
      </c>
      <c r="E882" s="3" t="s">
        <v>47</v>
      </c>
      <c r="F882" s="4">
        <v>16000000</v>
      </c>
      <c r="G882" s="4">
        <v>3700000</v>
      </c>
      <c r="H882" s="4">
        <v>0</v>
      </c>
      <c r="I882" s="4">
        <v>19663060.41</v>
      </c>
      <c r="J882" s="4">
        <v>19552683.079999998</v>
      </c>
    </row>
    <row r="883" spans="1:10">
      <c r="A883" s="3" t="s">
        <v>119</v>
      </c>
      <c r="B883" s="3" t="s">
        <v>11</v>
      </c>
      <c r="C883" s="3" t="s">
        <v>54</v>
      </c>
      <c r="D883" s="3">
        <v>1.1000000000000001</v>
      </c>
      <c r="E883" s="3" t="s">
        <v>55</v>
      </c>
      <c r="F883" s="4">
        <v>0</v>
      </c>
      <c r="G883" s="4">
        <v>231000</v>
      </c>
      <c r="H883" s="4">
        <v>0</v>
      </c>
      <c r="I883" s="4">
        <v>220332.15</v>
      </c>
      <c r="J883" s="4">
        <v>0</v>
      </c>
    </row>
    <row r="884" spans="1:10">
      <c r="A884" s="3" t="s">
        <v>119</v>
      </c>
      <c r="B884" s="3" t="s">
        <v>11</v>
      </c>
      <c r="C884" s="3" t="s">
        <v>62</v>
      </c>
      <c r="D884" s="3">
        <v>1.1000000000000001</v>
      </c>
      <c r="E884" s="3" t="s">
        <v>63</v>
      </c>
      <c r="F884" s="4">
        <v>0</v>
      </c>
      <c r="G884" s="4">
        <v>20000</v>
      </c>
      <c r="H884" s="4">
        <v>0</v>
      </c>
      <c r="I884" s="4">
        <v>592.83000000000004</v>
      </c>
      <c r="J884" s="4">
        <v>592.83000000000004</v>
      </c>
    </row>
    <row r="885" spans="1:10">
      <c r="A885" s="3" t="s">
        <v>119</v>
      </c>
      <c r="B885" s="3" t="s">
        <v>11</v>
      </c>
      <c r="C885" s="3" t="s">
        <v>71</v>
      </c>
      <c r="D885" s="3">
        <v>1.1000000000000001</v>
      </c>
      <c r="E885" s="3" t="s">
        <v>73</v>
      </c>
      <c r="F885" s="4">
        <v>500000</v>
      </c>
      <c r="G885" s="4">
        <v>0</v>
      </c>
      <c r="H885" s="4">
        <v>-129445.7</v>
      </c>
      <c r="I885" s="4">
        <v>0</v>
      </c>
      <c r="J885" s="4">
        <v>0</v>
      </c>
    </row>
    <row r="886" spans="1:10">
      <c r="A886" s="3" t="s">
        <v>119</v>
      </c>
      <c r="B886" s="3" t="s">
        <v>11</v>
      </c>
      <c r="C886" s="3" t="s">
        <v>78</v>
      </c>
      <c r="D886" s="3">
        <v>1.1000000000000001</v>
      </c>
      <c r="E886" s="3" t="s">
        <v>79</v>
      </c>
      <c r="F886" s="4">
        <v>7500</v>
      </c>
      <c r="G886" s="4">
        <v>25000</v>
      </c>
      <c r="H886" s="4">
        <v>0</v>
      </c>
      <c r="I886" s="4">
        <v>11195</v>
      </c>
      <c r="J886" s="4">
        <v>11195</v>
      </c>
    </row>
    <row r="887" spans="1:10">
      <c r="A887" s="3" t="s">
        <v>69</v>
      </c>
      <c r="B887" s="3" t="s">
        <v>11</v>
      </c>
      <c r="C887" s="3" t="s">
        <v>19</v>
      </c>
      <c r="D887" s="3">
        <v>1.1000000000000001</v>
      </c>
      <c r="E887" s="3" t="s">
        <v>21</v>
      </c>
      <c r="F887" s="4">
        <v>0</v>
      </c>
      <c r="G887" s="4">
        <v>5000</v>
      </c>
      <c r="H887" s="4">
        <v>0</v>
      </c>
      <c r="I887" s="4">
        <v>0</v>
      </c>
      <c r="J887" s="4">
        <v>0</v>
      </c>
    </row>
    <row r="888" spans="1:10">
      <c r="A888" s="3" t="s">
        <v>69</v>
      </c>
      <c r="B888" s="3" t="s">
        <v>11</v>
      </c>
      <c r="C888" s="3" t="s">
        <v>24</v>
      </c>
      <c r="D888" s="3">
        <v>1.1000000000000001</v>
      </c>
      <c r="E888" s="3" t="s">
        <v>26</v>
      </c>
      <c r="F888" s="4">
        <v>15000</v>
      </c>
      <c r="G888" s="4">
        <v>0</v>
      </c>
      <c r="H888" s="4">
        <v>0</v>
      </c>
      <c r="I888" s="4">
        <v>0</v>
      </c>
      <c r="J888" s="4">
        <v>0</v>
      </c>
    </row>
    <row r="889" spans="1:10">
      <c r="A889" s="3" t="s">
        <v>69</v>
      </c>
      <c r="B889" s="3" t="s">
        <v>11</v>
      </c>
      <c r="C889" s="3" t="s">
        <v>27</v>
      </c>
      <c r="D889" s="3">
        <v>1.1000000000000001</v>
      </c>
      <c r="E889" s="3" t="s">
        <v>28</v>
      </c>
      <c r="F889" s="4">
        <v>0</v>
      </c>
      <c r="G889" s="4">
        <v>65000</v>
      </c>
      <c r="H889" s="4">
        <v>0</v>
      </c>
      <c r="I889" s="4">
        <v>0</v>
      </c>
      <c r="J889" s="4">
        <v>0</v>
      </c>
    </row>
    <row r="890" spans="1:10">
      <c r="A890" s="3" t="s">
        <v>69</v>
      </c>
      <c r="B890" s="3" t="s">
        <v>11</v>
      </c>
      <c r="C890" s="3" t="s">
        <v>29</v>
      </c>
      <c r="D890" s="3">
        <v>2.5</v>
      </c>
      <c r="E890" s="3" t="s">
        <v>31</v>
      </c>
      <c r="F890" s="4">
        <v>2000000</v>
      </c>
      <c r="G890" s="4">
        <v>728192</v>
      </c>
      <c r="H890" s="4">
        <v>0</v>
      </c>
      <c r="I890" s="4">
        <v>2685722.2</v>
      </c>
      <c r="J890" s="4">
        <v>1965919</v>
      </c>
    </row>
    <row r="891" spans="1:10">
      <c r="A891" s="3" t="s">
        <v>69</v>
      </c>
      <c r="B891" s="3" t="s">
        <v>11</v>
      </c>
      <c r="C891" s="3" t="s">
        <v>34</v>
      </c>
      <c r="D891" s="3">
        <v>1.1000000000000001</v>
      </c>
      <c r="E891" s="3" t="s">
        <v>36</v>
      </c>
      <c r="F891" s="4">
        <v>15000</v>
      </c>
      <c r="G891" s="4">
        <v>0</v>
      </c>
      <c r="H891" s="4">
        <v>0</v>
      </c>
      <c r="I891" s="4">
        <v>0</v>
      </c>
      <c r="J891" s="4">
        <v>0</v>
      </c>
    </row>
    <row r="892" spans="1:10">
      <c r="A892" s="3" t="s">
        <v>69</v>
      </c>
      <c r="B892" s="3" t="s">
        <v>11</v>
      </c>
      <c r="C892" s="3" t="s">
        <v>37</v>
      </c>
      <c r="D892" s="3">
        <v>1.1000000000000001</v>
      </c>
      <c r="E892" s="3" t="s">
        <v>43</v>
      </c>
      <c r="F892" s="4">
        <v>30000</v>
      </c>
      <c r="G892" s="4">
        <v>0</v>
      </c>
      <c r="H892" s="4">
        <v>0</v>
      </c>
      <c r="I892" s="4">
        <v>0</v>
      </c>
      <c r="J892" s="4">
        <v>0</v>
      </c>
    </row>
    <row r="893" spans="1:10">
      <c r="A893" s="3" t="s">
        <v>69</v>
      </c>
      <c r="B893" s="3" t="s">
        <v>11</v>
      </c>
      <c r="C893" s="3" t="s">
        <v>37</v>
      </c>
      <c r="D893" s="3">
        <v>1.1000000000000001</v>
      </c>
      <c r="E893" s="3" t="s">
        <v>39</v>
      </c>
      <c r="F893" s="4">
        <v>800000</v>
      </c>
      <c r="G893" s="4">
        <v>812020.44</v>
      </c>
      <c r="H893" s="4">
        <v>0</v>
      </c>
      <c r="I893" s="4">
        <v>798787.6</v>
      </c>
      <c r="J893" s="4">
        <v>798787.6</v>
      </c>
    </row>
    <row r="894" spans="1:10">
      <c r="A894" s="3" t="s">
        <v>69</v>
      </c>
      <c r="B894" s="3" t="s">
        <v>11</v>
      </c>
      <c r="C894" s="3" t="s">
        <v>37</v>
      </c>
      <c r="D894" s="3">
        <v>1.1000000000000001</v>
      </c>
      <c r="E894" s="3" t="s">
        <v>46</v>
      </c>
      <c r="F894" s="4">
        <v>25000</v>
      </c>
      <c r="G894" s="4">
        <v>0</v>
      </c>
      <c r="H894" s="4">
        <v>0</v>
      </c>
      <c r="I894" s="4">
        <v>0</v>
      </c>
      <c r="J894" s="4">
        <v>0</v>
      </c>
    </row>
    <row r="895" spans="1:10">
      <c r="A895" s="3" t="s">
        <v>69</v>
      </c>
      <c r="B895" s="3" t="s">
        <v>11</v>
      </c>
      <c r="C895" s="3" t="s">
        <v>49</v>
      </c>
      <c r="D895" s="3">
        <v>1.1000000000000001</v>
      </c>
      <c r="E895" s="3" t="s">
        <v>50</v>
      </c>
      <c r="F895" s="4">
        <v>15000</v>
      </c>
      <c r="G895" s="4">
        <v>0</v>
      </c>
      <c r="H895" s="4">
        <v>0</v>
      </c>
      <c r="I895" s="4">
        <v>14981.4</v>
      </c>
      <c r="J895" s="4">
        <v>14981.4</v>
      </c>
    </row>
    <row r="896" spans="1:10">
      <c r="A896" s="3" t="s">
        <v>69</v>
      </c>
      <c r="B896" s="3" t="s">
        <v>11</v>
      </c>
      <c r="C896" s="3" t="s">
        <v>51</v>
      </c>
      <c r="D896" s="3">
        <v>1.1000000000000001</v>
      </c>
      <c r="E896" s="3" t="s">
        <v>53</v>
      </c>
      <c r="F896" s="4">
        <v>20000</v>
      </c>
      <c r="G896" s="4">
        <v>0</v>
      </c>
      <c r="H896" s="4">
        <v>0</v>
      </c>
      <c r="I896" s="4">
        <v>0</v>
      </c>
      <c r="J896" s="4">
        <v>0</v>
      </c>
    </row>
    <row r="897" spans="1:10">
      <c r="A897" s="3" t="s">
        <v>69</v>
      </c>
      <c r="B897" s="3" t="s">
        <v>11</v>
      </c>
      <c r="C897" s="3" t="s">
        <v>58</v>
      </c>
      <c r="D897" s="3">
        <v>1.1000000000000001</v>
      </c>
      <c r="E897" s="3" t="s">
        <v>59</v>
      </c>
      <c r="F897" s="4">
        <v>35000</v>
      </c>
      <c r="G897" s="4">
        <v>0</v>
      </c>
      <c r="H897" s="4">
        <v>-35000</v>
      </c>
      <c r="I897" s="4">
        <v>0</v>
      </c>
      <c r="J897" s="4">
        <v>0</v>
      </c>
    </row>
    <row r="898" spans="1:10">
      <c r="A898" s="3" t="s">
        <v>69</v>
      </c>
      <c r="B898" s="3" t="s">
        <v>11</v>
      </c>
      <c r="C898" s="3" t="s">
        <v>58</v>
      </c>
      <c r="D898" s="3">
        <v>1.1000000000000001</v>
      </c>
      <c r="E898" s="3" t="s">
        <v>61</v>
      </c>
      <c r="F898" s="4">
        <v>25000</v>
      </c>
      <c r="G898" s="4">
        <v>0</v>
      </c>
      <c r="H898" s="4">
        <v>-25000</v>
      </c>
      <c r="I898" s="4">
        <v>0</v>
      </c>
      <c r="J898" s="4">
        <v>0</v>
      </c>
    </row>
    <row r="899" spans="1:10">
      <c r="A899" s="3" t="s">
        <v>69</v>
      </c>
      <c r="B899" s="3" t="s">
        <v>11</v>
      </c>
      <c r="C899" s="3" t="s">
        <v>67</v>
      </c>
      <c r="D899" s="3">
        <v>1.1000000000000001</v>
      </c>
      <c r="E899" s="3" t="s">
        <v>68</v>
      </c>
      <c r="F899" s="4">
        <v>58000</v>
      </c>
      <c r="G899" s="4">
        <v>0</v>
      </c>
      <c r="H899" s="4">
        <v>0</v>
      </c>
      <c r="I899" s="4">
        <v>45045.05</v>
      </c>
      <c r="J899" s="4">
        <v>45045.05</v>
      </c>
    </row>
    <row r="900" spans="1:10">
      <c r="A900" s="3" t="s">
        <v>69</v>
      </c>
      <c r="B900" s="3" t="s">
        <v>11</v>
      </c>
      <c r="C900" s="3" t="s">
        <v>71</v>
      </c>
      <c r="D900" s="3">
        <v>1.1000000000000001</v>
      </c>
      <c r="E900" s="3" t="s">
        <v>73</v>
      </c>
      <c r="F900" s="4">
        <v>1500000</v>
      </c>
      <c r="G900" s="4">
        <v>0</v>
      </c>
      <c r="H900" s="4">
        <v>-1100000</v>
      </c>
      <c r="I900" s="4">
        <v>208.8</v>
      </c>
      <c r="J900" s="4">
        <v>208.8</v>
      </c>
    </row>
    <row r="901" spans="1:10">
      <c r="A901" s="3" t="s">
        <v>69</v>
      </c>
      <c r="B901" s="3" t="s">
        <v>11</v>
      </c>
      <c r="C901" s="3" t="s">
        <v>76</v>
      </c>
      <c r="D901" s="3">
        <v>1.1000000000000001</v>
      </c>
      <c r="E901" s="3" t="s">
        <v>77</v>
      </c>
      <c r="F901" s="4">
        <v>2000000</v>
      </c>
      <c r="G901" s="4">
        <v>0</v>
      </c>
      <c r="H901" s="4">
        <v>0</v>
      </c>
      <c r="I901" s="4">
        <v>1900213.52</v>
      </c>
      <c r="J901" s="4">
        <v>1900213.52</v>
      </c>
    </row>
    <row r="902" spans="1:10">
      <c r="A902" s="3" t="s">
        <v>69</v>
      </c>
      <c r="B902" s="3" t="s">
        <v>11</v>
      </c>
      <c r="C902" s="3" t="s">
        <v>76</v>
      </c>
      <c r="D902" s="3">
        <v>1.5</v>
      </c>
      <c r="E902" s="3" t="s">
        <v>77</v>
      </c>
      <c r="F902" s="4">
        <v>0</v>
      </c>
      <c r="G902" s="4">
        <v>300000</v>
      </c>
      <c r="H902" s="4">
        <v>0</v>
      </c>
      <c r="I902" s="4">
        <v>279977.59999999998</v>
      </c>
      <c r="J902" s="4">
        <v>279977.59999999998</v>
      </c>
    </row>
    <row r="903" spans="1:10">
      <c r="A903" s="3" t="s">
        <v>120</v>
      </c>
      <c r="B903" s="3" t="s">
        <v>11</v>
      </c>
      <c r="C903" s="3" t="s">
        <v>12</v>
      </c>
      <c r="D903" s="3">
        <v>1.1000000000000001</v>
      </c>
      <c r="E903" s="3" t="s">
        <v>13</v>
      </c>
      <c r="F903" s="4">
        <v>2500</v>
      </c>
      <c r="G903" s="4">
        <v>10000</v>
      </c>
      <c r="H903" s="4">
        <v>0</v>
      </c>
      <c r="I903" s="4">
        <v>8282.4</v>
      </c>
      <c r="J903" s="4">
        <v>8282.4</v>
      </c>
    </row>
    <row r="904" spans="1:10">
      <c r="A904" s="3" t="s">
        <v>120</v>
      </c>
      <c r="B904" s="3" t="s">
        <v>11</v>
      </c>
      <c r="C904" s="3" t="s">
        <v>24</v>
      </c>
      <c r="D904" s="3">
        <v>1.1000000000000001</v>
      </c>
      <c r="E904" s="3" t="s">
        <v>25</v>
      </c>
      <c r="F904" s="4">
        <v>2500</v>
      </c>
      <c r="G904" s="4">
        <v>0</v>
      </c>
      <c r="H904" s="4">
        <v>0</v>
      </c>
      <c r="I904" s="4">
        <v>798</v>
      </c>
      <c r="J904" s="4">
        <v>798</v>
      </c>
    </row>
    <row r="905" spans="1:10">
      <c r="A905" s="3" t="s">
        <v>120</v>
      </c>
      <c r="B905" s="3" t="s">
        <v>11</v>
      </c>
      <c r="C905" s="3" t="s">
        <v>27</v>
      </c>
      <c r="D905" s="3">
        <v>1.1000000000000001</v>
      </c>
      <c r="E905" s="3" t="s">
        <v>28</v>
      </c>
      <c r="F905" s="4">
        <v>45000</v>
      </c>
      <c r="G905" s="4">
        <v>0</v>
      </c>
      <c r="H905" s="4">
        <v>0</v>
      </c>
      <c r="I905" s="4">
        <v>4699.51</v>
      </c>
      <c r="J905" s="4">
        <v>4699.51</v>
      </c>
    </row>
    <row r="906" spans="1:10">
      <c r="A906" s="3" t="s">
        <v>120</v>
      </c>
      <c r="B906" s="3" t="s">
        <v>11</v>
      </c>
      <c r="C906" s="3" t="s">
        <v>29</v>
      </c>
      <c r="D906" s="3">
        <v>1.1000000000000001</v>
      </c>
      <c r="E906" s="3" t="s">
        <v>31</v>
      </c>
      <c r="F906" s="4">
        <v>7000</v>
      </c>
      <c r="G906" s="4">
        <v>6000</v>
      </c>
      <c r="H906" s="4">
        <v>0</v>
      </c>
      <c r="I906" s="4">
        <v>6627</v>
      </c>
      <c r="J906" s="4">
        <v>6627</v>
      </c>
    </row>
    <row r="907" spans="1:10">
      <c r="A907" s="3" t="s">
        <v>120</v>
      </c>
      <c r="B907" s="3" t="s">
        <v>11</v>
      </c>
      <c r="C907" s="3" t="s">
        <v>29</v>
      </c>
      <c r="D907" s="3">
        <v>2.5</v>
      </c>
      <c r="E907" s="3" t="s">
        <v>31</v>
      </c>
      <c r="F907" s="4">
        <v>1000000</v>
      </c>
      <c r="G907" s="4">
        <v>18748.78</v>
      </c>
      <c r="H907" s="4">
        <v>0</v>
      </c>
      <c r="I907" s="4">
        <v>999108.32</v>
      </c>
      <c r="J907" s="4">
        <v>160776</v>
      </c>
    </row>
    <row r="908" spans="1:10">
      <c r="A908" s="3" t="s">
        <v>120</v>
      </c>
      <c r="B908" s="3" t="s">
        <v>11</v>
      </c>
      <c r="C908" s="3" t="s">
        <v>34</v>
      </c>
      <c r="D908" s="3">
        <v>1.1000000000000001</v>
      </c>
      <c r="E908" s="3" t="s">
        <v>36</v>
      </c>
      <c r="F908" s="4">
        <v>0</v>
      </c>
      <c r="G908" s="4">
        <v>300</v>
      </c>
      <c r="H908" s="4">
        <v>0</v>
      </c>
      <c r="I908" s="4">
        <v>260</v>
      </c>
      <c r="J908" s="4">
        <v>0</v>
      </c>
    </row>
    <row r="909" spans="1:10">
      <c r="A909" s="3" t="s">
        <v>120</v>
      </c>
      <c r="B909" s="3" t="s">
        <v>11</v>
      </c>
      <c r="C909" s="3" t="s">
        <v>37</v>
      </c>
      <c r="D909" s="3">
        <v>1.1000000000000001</v>
      </c>
      <c r="E909" s="3" t="s">
        <v>41</v>
      </c>
      <c r="F909" s="4">
        <v>7000</v>
      </c>
      <c r="G909" s="4">
        <v>0</v>
      </c>
      <c r="H909" s="4">
        <v>0</v>
      </c>
      <c r="I909" s="4">
        <v>0</v>
      </c>
      <c r="J909" s="4">
        <v>0</v>
      </c>
    </row>
    <row r="910" spans="1:10">
      <c r="A910" s="3" t="s">
        <v>120</v>
      </c>
      <c r="B910" s="3" t="s">
        <v>11</v>
      </c>
      <c r="C910" s="3" t="s">
        <v>37</v>
      </c>
      <c r="D910" s="3">
        <v>1.1000000000000001</v>
      </c>
      <c r="E910" s="3" t="s">
        <v>43</v>
      </c>
      <c r="F910" s="4">
        <v>20000</v>
      </c>
      <c r="G910" s="4">
        <v>0</v>
      </c>
      <c r="H910" s="4">
        <v>0</v>
      </c>
      <c r="I910" s="4">
        <v>0</v>
      </c>
      <c r="J910" s="4">
        <v>0</v>
      </c>
    </row>
    <row r="911" spans="1:10">
      <c r="A911" s="3" t="s">
        <v>120</v>
      </c>
      <c r="B911" s="3" t="s">
        <v>11</v>
      </c>
      <c r="C911" s="3" t="s">
        <v>37</v>
      </c>
      <c r="D911" s="3">
        <v>1.1000000000000001</v>
      </c>
      <c r="E911" s="3" t="s">
        <v>39</v>
      </c>
      <c r="F911" s="4">
        <v>500000</v>
      </c>
      <c r="G911" s="4">
        <v>0</v>
      </c>
      <c r="H911" s="4">
        <v>-500000</v>
      </c>
      <c r="I911" s="4">
        <v>0</v>
      </c>
      <c r="J911" s="4">
        <v>0</v>
      </c>
    </row>
    <row r="912" spans="1:10">
      <c r="A912" s="3" t="s">
        <v>120</v>
      </c>
      <c r="B912" s="3" t="s">
        <v>11</v>
      </c>
      <c r="C912" s="3" t="s">
        <v>37</v>
      </c>
      <c r="D912" s="3">
        <v>1.1000000000000001</v>
      </c>
      <c r="E912" s="3" t="s">
        <v>46</v>
      </c>
      <c r="F912" s="4">
        <v>5500</v>
      </c>
      <c r="G912" s="4">
        <v>0</v>
      </c>
      <c r="H912" s="4">
        <v>0</v>
      </c>
      <c r="I912" s="4">
        <v>0</v>
      </c>
      <c r="J912" s="4">
        <v>0</v>
      </c>
    </row>
    <row r="913" spans="1:10">
      <c r="A913" s="3" t="s">
        <v>120</v>
      </c>
      <c r="B913" s="3" t="s">
        <v>11</v>
      </c>
      <c r="C913" s="3" t="s">
        <v>37</v>
      </c>
      <c r="D913" s="3">
        <v>1.5</v>
      </c>
      <c r="E913" s="3" t="s">
        <v>46</v>
      </c>
      <c r="F913" s="4">
        <v>0</v>
      </c>
      <c r="G913" s="4">
        <v>44500</v>
      </c>
      <c r="H913" s="4">
        <v>0</v>
      </c>
      <c r="I913" s="4">
        <v>0</v>
      </c>
      <c r="J913" s="4">
        <v>0</v>
      </c>
    </row>
    <row r="914" spans="1:10">
      <c r="A914" s="3" t="s">
        <v>120</v>
      </c>
      <c r="B914" s="3" t="s">
        <v>11</v>
      </c>
      <c r="C914" s="3" t="s">
        <v>49</v>
      </c>
      <c r="D914" s="3">
        <v>1.1000000000000001</v>
      </c>
      <c r="E914" s="3" t="s">
        <v>50</v>
      </c>
      <c r="F914" s="4">
        <v>55000</v>
      </c>
      <c r="G914" s="4">
        <v>0</v>
      </c>
      <c r="H914" s="4">
        <v>0</v>
      </c>
      <c r="I914" s="4">
        <v>4506.6000000000004</v>
      </c>
      <c r="J914" s="4">
        <v>4506.6000000000004</v>
      </c>
    </row>
    <row r="915" spans="1:10">
      <c r="A915" s="3" t="s">
        <v>120</v>
      </c>
      <c r="B915" s="3" t="s">
        <v>11</v>
      </c>
      <c r="C915" s="3" t="s">
        <v>51</v>
      </c>
      <c r="D915" s="3">
        <v>1.1000000000000001</v>
      </c>
      <c r="E915" s="3" t="s">
        <v>52</v>
      </c>
      <c r="F915" s="4">
        <v>25000</v>
      </c>
      <c r="G915" s="4">
        <v>0</v>
      </c>
      <c r="H915" s="4">
        <v>0</v>
      </c>
      <c r="I915" s="4">
        <v>0</v>
      </c>
      <c r="J915" s="4">
        <v>0</v>
      </c>
    </row>
    <row r="916" spans="1:10">
      <c r="A916" s="3" t="s">
        <v>120</v>
      </c>
      <c r="B916" s="3" t="s">
        <v>11</v>
      </c>
      <c r="C916" s="3" t="s">
        <v>56</v>
      </c>
      <c r="D916" s="3">
        <v>1.1000000000000001</v>
      </c>
      <c r="E916" s="3" t="s">
        <v>57</v>
      </c>
      <c r="F916" s="4">
        <v>20000</v>
      </c>
      <c r="G916" s="4">
        <v>0</v>
      </c>
      <c r="H916" s="4">
        <v>0</v>
      </c>
      <c r="I916" s="4">
        <v>3649.94</v>
      </c>
      <c r="J916" s="4">
        <v>3649.94</v>
      </c>
    </row>
    <row r="917" spans="1:10">
      <c r="A917" s="3" t="s">
        <v>120</v>
      </c>
      <c r="B917" s="3" t="s">
        <v>11</v>
      </c>
      <c r="C917" s="3" t="s">
        <v>58</v>
      </c>
      <c r="D917" s="3">
        <v>1.1000000000000001</v>
      </c>
      <c r="E917" s="3" t="s">
        <v>59</v>
      </c>
      <c r="F917" s="4">
        <v>10400</v>
      </c>
      <c r="G917" s="4">
        <v>85000</v>
      </c>
      <c r="H917" s="4">
        <v>0</v>
      </c>
      <c r="I917" s="4">
        <v>31139.25</v>
      </c>
      <c r="J917" s="4">
        <v>31139.25</v>
      </c>
    </row>
    <row r="918" spans="1:10">
      <c r="A918" s="3" t="s">
        <v>120</v>
      </c>
      <c r="B918" s="3" t="s">
        <v>11</v>
      </c>
      <c r="C918" s="3" t="s">
        <v>58</v>
      </c>
      <c r="D918" s="3">
        <v>1.1000000000000001</v>
      </c>
      <c r="E918" s="3" t="s">
        <v>60</v>
      </c>
      <c r="F918" s="4">
        <v>0</v>
      </c>
      <c r="G918" s="4">
        <v>300000</v>
      </c>
      <c r="H918" s="4">
        <v>0</v>
      </c>
      <c r="I918" s="4">
        <v>0</v>
      </c>
      <c r="J918" s="4">
        <v>0</v>
      </c>
    </row>
    <row r="919" spans="1:10">
      <c r="A919" s="3" t="s">
        <v>120</v>
      </c>
      <c r="B919" s="3" t="s">
        <v>11</v>
      </c>
      <c r="C919" s="3" t="s">
        <v>58</v>
      </c>
      <c r="D919" s="3">
        <v>1.1000000000000001</v>
      </c>
      <c r="E919" s="3" t="s">
        <v>61</v>
      </c>
      <c r="F919" s="4">
        <v>8500</v>
      </c>
      <c r="G919" s="4">
        <v>0</v>
      </c>
      <c r="H919" s="4">
        <v>0</v>
      </c>
      <c r="I919" s="4">
        <v>0</v>
      </c>
      <c r="J919" s="4">
        <v>0</v>
      </c>
    </row>
    <row r="920" spans="1:10">
      <c r="A920" s="3" t="s">
        <v>120</v>
      </c>
      <c r="B920" s="3" t="s">
        <v>11</v>
      </c>
      <c r="C920" s="3" t="s">
        <v>62</v>
      </c>
      <c r="D920" s="3">
        <v>1.1000000000000001</v>
      </c>
      <c r="E920" s="3" t="s">
        <v>64</v>
      </c>
      <c r="F920" s="4">
        <v>1000</v>
      </c>
      <c r="G920" s="4">
        <v>0</v>
      </c>
      <c r="H920" s="4">
        <v>0</v>
      </c>
      <c r="I920" s="4">
        <v>672.8</v>
      </c>
      <c r="J920" s="4">
        <v>672.8</v>
      </c>
    </row>
    <row r="921" spans="1:10">
      <c r="A921" s="3" t="s">
        <v>120</v>
      </c>
      <c r="B921" s="3" t="s">
        <v>11</v>
      </c>
      <c r="C921" s="3" t="s">
        <v>62</v>
      </c>
      <c r="D921" s="3">
        <v>1.1000000000000001</v>
      </c>
      <c r="E921" s="3" t="s">
        <v>63</v>
      </c>
      <c r="F921" s="4">
        <v>5000</v>
      </c>
      <c r="G921" s="4">
        <v>0</v>
      </c>
      <c r="H921" s="4">
        <v>0</v>
      </c>
      <c r="I921" s="4">
        <v>802.72</v>
      </c>
      <c r="J921" s="4">
        <v>802.72</v>
      </c>
    </row>
    <row r="922" spans="1:10">
      <c r="A922" s="3" t="s">
        <v>120</v>
      </c>
      <c r="B922" s="3" t="s">
        <v>11</v>
      </c>
      <c r="C922" s="3" t="s">
        <v>65</v>
      </c>
      <c r="D922" s="3">
        <v>1.1000000000000001</v>
      </c>
      <c r="E922" s="3" t="s">
        <v>66</v>
      </c>
      <c r="F922" s="4">
        <v>1500</v>
      </c>
      <c r="G922" s="4">
        <v>5000</v>
      </c>
      <c r="H922" s="4">
        <v>0</v>
      </c>
      <c r="I922" s="4">
        <v>469.6</v>
      </c>
      <c r="J922" s="4">
        <v>301.60000000000002</v>
      </c>
    </row>
    <row r="923" spans="1:10">
      <c r="A923" s="3" t="s">
        <v>120</v>
      </c>
      <c r="B923" s="3" t="s">
        <v>11</v>
      </c>
      <c r="C923" s="3" t="s">
        <v>71</v>
      </c>
      <c r="D923" s="3">
        <v>1.1000000000000001</v>
      </c>
      <c r="E923" s="3" t="s">
        <v>73</v>
      </c>
      <c r="F923" s="4">
        <v>2500</v>
      </c>
      <c r="G923" s="4">
        <v>0</v>
      </c>
      <c r="H923" s="4">
        <v>0</v>
      </c>
      <c r="I923" s="4">
        <v>1508</v>
      </c>
      <c r="J923" s="4">
        <v>1508</v>
      </c>
    </row>
    <row r="924" spans="1:10">
      <c r="A924" s="3" t="s">
        <v>120</v>
      </c>
      <c r="B924" s="3" t="s">
        <v>11</v>
      </c>
      <c r="C924" s="3" t="s">
        <v>71</v>
      </c>
      <c r="D924" s="3">
        <v>1.1000000000000001</v>
      </c>
      <c r="E924" s="3" t="s">
        <v>75</v>
      </c>
      <c r="F924" s="4">
        <v>2500</v>
      </c>
      <c r="G924" s="4">
        <v>0</v>
      </c>
      <c r="H924" s="4">
        <v>0</v>
      </c>
      <c r="I924" s="4">
        <v>0</v>
      </c>
      <c r="J924" s="4">
        <v>0</v>
      </c>
    </row>
    <row r="925" spans="1:10">
      <c r="A925" s="3" t="s">
        <v>120</v>
      </c>
      <c r="B925" s="3" t="s">
        <v>11</v>
      </c>
      <c r="C925" s="3" t="s">
        <v>76</v>
      </c>
      <c r="D925" s="3">
        <v>1.1000000000000001</v>
      </c>
      <c r="E925" s="3" t="s">
        <v>77</v>
      </c>
      <c r="F925" s="4">
        <v>380000</v>
      </c>
      <c r="G925" s="4">
        <v>500000</v>
      </c>
      <c r="H925" s="4">
        <v>0</v>
      </c>
      <c r="I925" s="4">
        <v>484373.08</v>
      </c>
      <c r="J925" s="4">
        <v>484373.08</v>
      </c>
    </row>
    <row r="926" spans="1:10">
      <c r="A926" s="3" t="s">
        <v>120</v>
      </c>
      <c r="B926" s="3" t="s">
        <v>11</v>
      </c>
      <c r="C926" s="3" t="s">
        <v>76</v>
      </c>
      <c r="D926" s="3">
        <v>1.5</v>
      </c>
      <c r="E926" s="3" t="s">
        <v>77</v>
      </c>
      <c r="F926" s="4">
        <v>0</v>
      </c>
      <c r="G926" s="4">
        <v>400000</v>
      </c>
      <c r="H926" s="4">
        <v>0</v>
      </c>
      <c r="I926" s="4">
        <v>398164.2</v>
      </c>
      <c r="J926" s="4">
        <v>398164.2</v>
      </c>
    </row>
    <row r="927" spans="1:10">
      <c r="A927" s="3" t="s">
        <v>120</v>
      </c>
      <c r="B927" s="3" t="s">
        <v>11</v>
      </c>
      <c r="C927" s="3" t="s">
        <v>78</v>
      </c>
      <c r="D927" s="3">
        <v>1.1000000000000001</v>
      </c>
      <c r="E927" s="3" t="s">
        <v>79</v>
      </c>
      <c r="F927" s="4">
        <v>25000</v>
      </c>
      <c r="G927" s="4">
        <v>0</v>
      </c>
      <c r="H927" s="4">
        <v>0</v>
      </c>
      <c r="I927" s="4">
        <v>10486.21</v>
      </c>
      <c r="J927" s="4">
        <v>10486.21</v>
      </c>
    </row>
    <row r="928" spans="1:10">
      <c r="A928" s="3" t="s">
        <v>121</v>
      </c>
      <c r="B928" s="3" t="s">
        <v>11</v>
      </c>
      <c r="C928" s="3" t="s">
        <v>29</v>
      </c>
      <c r="D928" s="3">
        <v>1.1000000000000001</v>
      </c>
      <c r="E928" s="3" t="s">
        <v>31</v>
      </c>
      <c r="F928" s="4">
        <v>20000</v>
      </c>
      <c r="G928" s="4">
        <v>0</v>
      </c>
      <c r="H928" s="4">
        <v>0</v>
      </c>
      <c r="I928" s="4">
        <v>9600</v>
      </c>
      <c r="J928" s="4">
        <v>9600</v>
      </c>
    </row>
    <row r="929" spans="1:10">
      <c r="A929" s="3" t="s">
        <v>121</v>
      </c>
      <c r="B929" s="3" t="s">
        <v>11</v>
      </c>
      <c r="C929" s="3" t="s">
        <v>62</v>
      </c>
      <c r="D929" s="3">
        <v>1.1000000000000001</v>
      </c>
      <c r="E929" s="3" t="s">
        <v>64</v>
      </c>
      <c r="F929" s="4">
        <v>350000</v>
      </c>
      <c r="G929" s="4">
        <v>0</v>
      </c>
      <c r="H929" s="4">
        <v>-30000</v>
      </c>
      <c r="I929" s="4">
        <v>58931.8</v>
      </c>
      <c r="J929" s="4">
        <v>58931.8</v>
      </c>
    </row>
    <row r="930" spans="1:10">
      <c r="A930" s="3" t="s">
        <v>121</v>
      </c>
      <c r="B930" s="3" t="s">
        <v>11</v>
      </c>
      <c r="C930" s="3" t="s">
        <v>67</v>
      </c>
      <c r="D930" s="3">
        <v>1.1000000000000001</v>
      </c>
      <c r="E930" s="3" t="s">
        <v>68</v>
      </c>
      <c r="F930" s="4">
        <v>10000</v>
      </c>
      <c r="G930" s="4">
        <v>0</v>
      </c>
      <c r="H930" s="4">
        <v>0</v>
      </c>
      <c r="I930" s="4">
        <v>0</v>
      </c>
      <c r="J930" s="4">
        <v>0</v>
      </c>
    </row>
    <row r="931" spans="1:10">
      <c r="A931" s="3" t="s">
        <v>122</v>
      </c>
      <c r="B931" s="3" t="s">
        <v>11</v>
      </c>
      <c r="C931" s="3" t="s">
        <v>12</v>
      </c>
      <c r="D931" s="3">
        <v>1.1000000000000001</v>
      </c>
      <c r="E931" s="3" t="s">
        <v>13</v>
      </c>
      <c r="F931" s="4">
        <v>3500</v>
      </c>
      <c r="G931" s="4">
        <v>0</v>
      </c>
      <c r="H931" s="4">
        <v>0</v>
      </c>
      <c r="I931" s="4">
        <v>0</v>
      </c>
      <c r="J931" s="4">
        <v>0</v>
      </c>
    </row>
    <row r="932" spans="1:10">
      <c r="A932" s="3" t="s">
        <v>122</v>
      </c>
      <c r="B932" s="3" t="s">
        <v>11</v>
      </c>
      <c r="C932" s="3" t="s">
        <v>27</v>
      </c>
      <c r="D932" s="3">
        <v>1.1000000000000001</v>
      </c>
      <c r="E932" s="3" t="s">
        <v>28</v>
      </c>
      <c r="F932" s="4">
        <v>220000</v>
      </c>
      <c r="G932" s="4">
        <v>0</v>
      </c>
      <c r="H932" s="4">
        <v>0</v>
      </c>
      <c r="I932" s="4">
        <v>0</v>
      </c>
      <c r="J932" s="4">
        <v>0</v>
      </c>
    </row>
    <row r="933" spans="1:10">
      <c r="A933" s="3" t="s">
        <v>122</v>
      </c>
      <c r="B933" s="3" t="s">
        <v>11</v>
      </c>
      <c r="C933" s="3" t="s">
        <v>37</v>
      </c>
      <c r="D933" s="3">
        <v>1.1000000000000001</v>
      </c>
      <c r="E933" s="3" t="s">
        <v>42</v>
      </c>
      <c r="F933" s="4">
        <v>5000</v>
      </c>
      <c r="G933" s="4">
        <v>0</v>
      </c>
      <c r="H933" s="4">
        <v>0</v>
      </c>
      <c r="I933" s="4">
        <v>1608.92</v>
      </c>
      <c r="J933" s="4">
        <v>1608.92</v>
      </c>
    </row>
    <row r="934" spans="1:10">
      <c r="A934" s="3" t="s">
        <v>122</v>
      </c>
      <c r="B934" s="3" t="s">
        <v>11</v>
      </c>
      <c r="C934" s="3" t="s">
        <v>37</v>
      </c>
      <c r="D934" s="3">
        <v>1.1000000000000001</v>
      </c>
      <c r="E934" s="3" t="s">
        <v>46</v>
      </c>
      <c r="F934" s="4">
        <v>0</v>
      </c>
      <c r="G934" s="4">
        <v>800</v>
      </c>
      <c r="H934" s="4">
        <v>0</v>
      </c>
      <c r="I934" s="4">
        <v>0</v>
      </c>
      <c r="J934" s="4">
        <v>0</v>
      </c>
    </row>
    <row r="935" spans="1:10">
      <c r="A935" s="3" t="s">
        <v>122</v>
      </c>
      <c r="B935" s="3" t="s">
        <v>11</v>
      </c>
      <c r="C935" s="3" t="s">
        <v>54</v>
      </c>
      <c r="D935" s="3">
        <v>1.1000000000000001</v>
      </c>
      <c r="E935" s="3" t="s">
        <v>55</v>
      </c>
      <c r="F935" s="4">
        <v>2500</v>
      </c>
      <c r="G935" s="4">
        <v>0</v>
      </c>
      <c r="H935" s="4">
        <v>0</v>
      </c>
      <c r="I935" s="4">
        <v>0</v>
      </c>
      <c r="J935" s="4">
        <v>0</v>
      </c>
    </row>
    <row r="936" spans="1:10">
      <c r="A936" s="3" t="s">
        <v>122</v>
      </c>
      <c r="B936" s="3" t="s">
        <v>11</v>
      </c>
      <c r="C936" s="3" t="s">
        <v>58</v>
      </c>
      <c r="D936" s="3">
        <v>1.1000000000000001</v>
      </c>
      <c r="E936" s="3" t="s">
        <v>61</v>
      </c>
      <c r="F936" s="4">
        <v>4000</v>
      </c>
      <c r="G936" s="4">
        <v>0</v>
      </c>
      <c r="H936" s="4">
        <v>0</v>
      </c>
      <c r="I936" s="4">
        <v>0</v>
      </c>
      <c r="J936" s="4">
        <v>0</v>
      </c>
    </row>
    <row r="937" spans="1:10">
      <c r="A937" s="3" t="s">
        <v>122</v>
      </c>
      <c r="B937" s="3" t="s">
        <v>11</v>
      </c>
      <c r="C937" s="3" t="s">
        <v>65</v>
      </c>
      <c r="D937" s="3">
        <v>1.1000000000000001</v>
      </c>
      <c r="E937" s="3" t="s">
        <v>66</v>
      </c>
      <c r="F937" s="4">
        <v>30000</v>
      </c>
      <c r="G937" s="4">
        <v>0</v>
      </c>
      <c r="H937" s="4">
        <v>0</v>
      </c>
      <c r="I937" s="4">
        <v>638.66999999999996</v>
      </c>
      <c r="J937" s="4">
        <v>638.66999999999996</v>
      </c>
    </row>
    <row r="938" spans="1:10">
      <c r="A938" s="3" t="s">
        <v>123</v>
      </c>
      <c r="B938" s="3" t="s">
        <v>11</v>
      </c>
      <c r="C938" s="3" t="s">
        <v>29</v>
      </c>
      <c r="D938" s="3">
        <v>1.1000000000000001</v>
      </c>
      <c r="E938" s="3" t="s">
        <v>31</v>
      </c>
      <c r="F938" s="4">
        <v>0</v>
      </c>
      <c r="G938" s="4">
        <v>150000</v>
      </c>
      <c r="H938" s="4">
        <v>-72510</v>
      </c>
      <c r="I938" s="4">
        <v>72917.600000000006</v>
      </c>
      <c r="J938" s="4">
        <v>72917.600000000006</v>
      </c>
    </row>
    <row r="939" spans="1:10">
      <c r="A939" s="3" t="s">
        <v>123</v>
      </c>
      <c r="B939" s="3" t="s">
        <v>11</v>
      </c>
      <c r="C939" s="3" t="s">
        <v>29</v>
      </c>
      <c r="D939" s="3">
        <v>2.5</v>
      </c>
      <c r="E939" s="3" t="s">
        <v>31</v>
      </c>
      <c r="F939" s="4">
        <v>0</v>
      </c>
      <c r="G939" s="4">
        <v>150000</v>
      </c>
      <c r="H939" s="4">
        <v>0</v>
      </c>
      <c r="I939" s="4">
        <v>149361.60000000001</v>
      </c>
      <c r="J939" s="4">
        <v>149361.60000000001</v>
      </c>
    </row>
    <row r="940" spans="1:10">
      <c r="A940" s="3" t="s">
        <v>124</v>
      </c>
      <c r="B940" s="3" t="s">
        <v>11</v>
      </c>
      <c r="C940" s="3" t="s">
        <v>29</v>
      </c>
      <c r="D940" s="3">
        <v>2.5</v>
      </c>
      <c r="E940" s="3" t="s">
        <v>31</v>
      </c>
      <c r="F940" s="4">
        <v>1000000</v>
      </c>
      <c r="G940" s="4">
        <v>0</v>
      </c>
      <c r="H940" s="4">
        <v>-1000000</v>
      </c>
      <c r="I940" s="4">
        <v>0</v>
      </c>
      <c r="J940" s="4">
        <v>0</v>
      </c>
    </row>
    <row r="941" spans="1:10">
      <c r="A941" s="3" t="s">
        <v>125</v>
      </c>
      <c r="B941" s="3" t="s">
        <v>11</v>
      </c>
      <c r="C941" s="3" t="s">
        <v>29</v>
      </c>
      <c r="D941" s="3">
        <v>2.5</v>
      </c>
      <c r="E941" s="3" t="s">
        <v>31</v>
      </c>
      <c r="F941" s="4">
        <v>500000</v>
      </c>
      <c r="G941" s="4">
        <v>1630000</v>
      </c>
      <c r="H941" s="4">
        <v>0</v>
      </c>
      <c r="I941" s="4">
        <v>2129903.36</v>
      </c>
      <c r="J941" s="4">
        <v>2129903.36</v>
      </c>
    </row>
    <row r="942" spans="1:10">
      <c r="A942" s="3" t="s">
        <v>126</v>
      </c>
      <c r="B942" s="3" t="s">
        <v>11</v>
      </c>
      <c r="C942" s="3" t="s">
        <v>12</v>
      </c>
      <c r="D942" s="3">
        <v>1.1000000000000001</v>
      </c>
      <c r="E942" s="3" t="s">
        <v>13</v>
      </c>
      <c r="F942" s="4">
        <v>5000</v>
      </c>
      <c r="G942" s="4">
        <v>0</v>
      </c>
      <c r="H942" s="4">
        <v>0</v>
      </c>
      <c r="I942" s="4">
        <v>0</v>
      </c>
      <c r="J942" s="4">
        <v>0</v>
      </c>
    </row>
    <row r="943" spans="1:10">
      <c r="A943" s="3" t="s">
        <v>126</v>
      </c>
      <c r="B943" s="3" t="s">
        <v>11</v>
      </c>
      <c r="C943" s="3" t="s">
        <v>14</v>
      </c>
      <c r="D943" s="3">
        <v>1.1000000000000001</v>
      </c>
      <c r="E943" s="3" t="s">
        <v>15</v>
      </c>
      <c r="F943" s="4">
        <v>5000</v>
      </c>
      <c r="G943" s="4">
        <v>0</v>
      </c>
      <c r="H943" s="4">
        <v>0</v>
      </c>
      <c r="I943" s="4">
        <v>0</v>
      </c>
      <c r="J943" s="4">
        <v>0</v>
      </c>
    </row>
    <row r="944" spans="1:10">
      <c r="A944" s="3" t="s">
        <v>126</v>
      </c>
      <c r="B944" s="3" t="s">
        <v>11</v>
      </c>
      <c r="C944" s="3" t="s">
        <v>22</v>
      </c>
      <c r="D944" s="3">
        <v>1.1000000000000001</v>
      </c>
      <c r="E944" s="3" t="s">
        <v>23</v>
      </c>
      <c r="F944" s="4">
        <v>5000</v>
      </c>
      <c r="G944" s="4">
        <v>0</v>
      </c>
      <c r="H944" s="4">
        <v>-5000</v>
      </c>
      <c r="I944" s="4">
        <v>0</v>
      </c>
      <c r="J944" s="4">
        <v>0</v>
      </c>
    </row>
    <row r="945" spans="1:10">
      <c r="A945" s="3" t="s">
        <v>126</v>
      </c>
      <c r="B945" s="3" t="s">
        <v>11</v>
      </c>
      <c r="C945" s="3" t="s">
        <v>24</v>
      </c>
      <c r="D945" s="3">
        <v>1.1000000000000001</v>
      </c>
      <c r="E945" s="3" t="s">
        <v>26</v>
      </c>
      <c r="F945" s="4">
        <v>5200</v>
      </c>
      <c r="G945" s="4">
        <v>0</v>
      </c>
      <c r="H945" s="4">
        <v>0</v>
      </c>
      <c r="I945" s="4">
        <v>0</v>
      </c>
      <c r="J945" s="4">
        <v>0</v>
      </c>
    </row>
    <row r="946" spans="1:10">
      <c r="A946" s="3" t="s">
        <v>126</v>
      </c>
      <c r="B946" s="3" t="s">
        <v>11</v>
      </c>
      <c r="C946" s="3" t="s">
        <v>27</v>
      </c>
      <c r="D946" s="3">
        <v>1.1000000000000001</v>
      </c>
      <c r="E946" s="3" t="s">
        <v>28</v>
      </c>
      <c r="F946" s="4">
        <v>0</v>
      </c>
      <c r="G946" s="4">
        <v>3000</v>
      </c>
      <c r="H946" s="4">
        <v>0</v>
      </c>
      <c r="I946" s="4">
        <v>0</v>
      </c>
      <c r="J946" s="4">
        <v>0</v>
      </c>
    </row>
    <row r="947" spans="1:10">
      <c r="A947" s="3" t="s">
        <v>126</v>
      </c>
      <c r="B947" s="3" t="s">
        <v>11</v>
      </c>
      <c r="C947" s="3" t="s">
        <v>29</v>
      </c>
      <c r="D947" s="3">
        <v>1.1000000000000001</v>
      </c>
      <c r="E947" s="3" t="s">
        <v>31</v>
      </c>
      <c r="F947" s="4">
        <v>8000</v>
      </c>
      <c r="G947" s="4">
        <v>0</v>
      </c>
      <c r="H947" s="4">
        <v>0</v>
      </c>
      <c r="I947" s="4">
        <v>333.38</v>
      </c>
      <c r="J947" s="4">
        <v>333.38</v>
      </c>
    </row>
    <row r="948" spans="1:10">
      <c r="A948" s="3" t="s">
        <v>126</v>
      </c>
      <c r="B948" s="3" t="s">
        <v>11</v>
      </c>
      <c r="C948" s="3" t="s">
        <v>34</v>
      </c>
      <c r="D948" s="3">
        <v>1.1000000000000001</v>
      </c>
      <c r="E948" s="3" t="s">
        <v>36</v>
      </c>
      <c r="F948" s="4">
        <v>3500</v>
      </c>
      <c r="G948" s="4">
        <v>0</v>
      </c>
      <c r="H948" s="4">
        <v>-300</v>
      </c>
      <c r="I948" s="4">
        <v>75</v>
      </c>
      <c r="J948" s="4">
        <v>75</v>
      </c>
    </row>
    <row r="949" spans="1:10">
      <c r="A949" s="3" t="s">
        <v>126</v>
      </c>
      <c r="B949" s="3" t="s">
        <v>11</v>
      </c>
      <c r="C949" s="3" t="s">
        <v>37</v>
      </c>
      <c r="D949" s="3">
        <v>1.1000000000000001</v>
      </c>
      <c r="E949" s="3" t="s">
        <v>42</v>
      </c>
      <c r="F949" s="4">
        <v>25000</v>
      </c>
      <c r="G949" s="4">
        <v>132948</v>
      </c>
      <c r="H949" s="4">
        <v>0</v>
      </c>
      <c r="I949" s="4">
        <v>70759.759999999995</v>
      </c>
      <c r="J949" s="4">
        <v>70759.759999999995</v>
      </c>
    </row>
    <row r="950" spans="1:10">
      <c r="A950" s="3" t="s">
        <v>126</v>
      </c>
      <c r="B950" s="3" t="s">
        <v>11</v>
      </c>
      <c r="C950" s="3" t="s">
        <v>37</v>
      </c>
      <c r="D950" s="3">
        <v>1.1000000000000001</v>
      </c>
      <c r="E950" s="3" t="s">
        <v>45</v>
      </c>
      <c r="F950" s="4">
        <v>7500</v>
      </c>
      <c r="G950" s="4">
        <v>0</v>
      </c>
      <c r="H950" s="4">
        <v>0</v>
      </c>
      <c r="I950" s="4">
        <v>580</v>
      </c>
      <c r="J950" s="4">
        <v>580</v>
      </c>
    </row>
    <row r="951" spans="1:10">
      <c r="A951" s="3" t="s">
        <v>126</v>
      </c>
      <c r="B951" s="3" t="s">
        <v>11</v>
      </c>
      <c r="C951" s="3" t="s">
        <v>37</v>
      </c>
      <c r="D951" s="3">
        <v>1.1000000000000001</v>
      </c>
      <c r="E951" s="3" t="s">
        <v>46</v>
      </c>
      <c r="F951" s="4">
        <v>32500</v>
      </c>
      <c r="G951" s="4">
        <v>12000</v>
      </c>
      <c r="H951" s="4">
        <v>0</v>
      </c>
      <c r="I951" s="4">
        <v>26707.81</v>
      </c>
      <c r="J951" s="4">
        <v>26707.81</v>
      </c>
    </row>
    <row r="952" spans="1:10">
      <c r="A952" s="3" t="s">
        <v>126</v>
      </c>
      <c r="B952" s="3" t="s">
        <v>11</v>
      </c>
      <c r="C952" s="3" t="s">
        <v>37</v>
      </c>
      <c r="D952" s="3">
        <v>1.5</v>
      </c>
      <c r="E952" s="3" t="s">
        <v>46</v>
      </c>
      <c r="F952" s="4">
        <v>0</v>
      </c>
      <c r="G952" s="4">
        <v>67500</v>
      </c>
      <c r="H952" s="4">
        <v>0</v>
      </c>
      <c r="I952" s="4">
        <v>40277</v>
      </c>
      <c r="J952" s="4">
        <v>40277</v>
      </c>
    </row>
    <row r="953" spans="1:10">
      <c r="A953" s="3" t="s">
        <v>126</v>
      </c>
      <c r="B953" s="3" t="s">
        <v>11</v>
      </c>
      <c r="C953" s="3" t="s">
        <v>49</v>
      </c>
      <c r="D953" s="3">
        <v>1.1000000000000001</v>
      </c>
      <c r="E953" s="3" t="s">
        <v>50</v>
      </c>
      <c r="F953" s="4">
        <v>30000</v>
      </c>
      <c r="G953" s="4">
        <v>0</v>
      </c>
      <c r="H953" s="4">
        <v>0</v>
      </c>
      <c r="I953" s="4">
        <v>3480</v>
      </c>
      <c r="J953" s="4">
        <v>3480</v>
      </c>
    </row>
    <row r="954" spans="1:10">
      <c r="A954" s="3" t="s">
        <v>126</v>
      </c>
      <c r="B954" s="3" t="s">
        <v>11</v>
      </c>
      <c r="C954" s="3" t="s">
        <v>51</v>
      </c>
      <c r="D954" s="3">
        <v>1.1000000000000001</v>
      </c>
      <c r="E954" s="3" t="s">
        <v>52</v>
      </c>
      <c r="F954" s="4">
        <v>35000</v>
      </c>
      <c r="G954" s="4">
        <v>0</v>
      </c>
      <c r="H954" s="4">
        <v>-10000</v>
      </c>
      <c r="I954" s="4">
        <v>0</v>
      </c>
      <c r="J954" s="4">
        <v>0</v>
      </c>
    </row>
    <row r="955" spans="1:10">
      <c r="A955" s="3" t="s">
        <v>126</v>
      </c>
      <c r="B955" s="3" t="s">
        <v>11</v>
      </c>
      <c r="C955" s="3" t="s">
        <v>54</v>
      </c>
      <c r="D955" s="3">
        <v>1.1000000000000001</v>
      </c>
      <c r="E955" s="3" t="s">
        <v>55</v>
      </c>
      <c r="F955" s="4">
        <v>7500</v>
      </c>
      <c r="G955" s="4">
        <v>0</v>
      </c>
      <c r="H955" s="4">
        <v>0</v>
      </c>
      <c r="I955" s="4">
        <v>0</v>
      </c>
      <c r="J955" s="4">
        <v>0</v>
      </c>
    </row>
    <row r="956" spans="1:10">
      <c r="A956" s="3" t="s">
        <v>126</v>
      </c>
      <c r="B956" s="3" t="s">
        <v>11</v>
      </c>
      <c r="C956" s="3" t="s">
        <v>56</v>
      </c>
      <c r="D956" s="3">
        <v>1.1000000000000001</v>
      </c>
      <c r="E956" s="3" t="s">
        <v>57</v>
      </c>
      <c r="F956" s="4">
        <v>25000</v>
      </c>
      <c r="G956" s="4">
        <v>0</v>
      </c>
      <c r="H956" s="4">
        <v>0</v>
      </c>
      <c r="I956" s="4">
        <v>610.16</v>
      </c>
      <c r="J956" s="4">
        <v>610.16</v>
      </c>
    </row>
    <row r="957" spans="1:10">
      <c r="A957" s="3" t="s">
        <v>126</v>
      </c>
      <c r="B957" s="3" t="s">
        <v>11</v>
      </c>
      <c r="C957" s="3" t="s">
        <v>58</v>
      </c>
      <c r="D957" s="3">
        <v>1.1000000000000001</v>
      </c>
      <c r="E957" s="3" t="s">
        <v>59</v>
      </c>
      <c r="F957" s="4">
        <v>26000</v>
      </c>
      <c r="G957" s="4">
        <v>30000</v>
      </c>
      <c r="H957" s="4">
        <v>0</v>
      </c>
      <c r="I957" s="4">
        <v>4033.97</v>
      </c>
      <c r="J957" s="4">
        <v>4033.97</v>
      </c>
    </row>
    <row r="958" spans="1:10">
      <c r="A958" s="3" t="s">
        <v>126</v>
      </c>
      <c r="B958" s="3" t="s">
        <v>11</v>
      </c>
      <c r="C958" s="3" t="s">
        <v>58</v>
      </c>
      <c r="D958" s="3">
        <v>1.1000000000000001</v>
      </c>
      <c r="E958" s="3" t="s">
        <v>60</v>
      </c>
      <c r="F958" s="4">
        <v>7500</v>
      </c>
      <c r="G958" s="4">
        <v>0</v>
      </c>
      <c r="H958" s="4">
        <v>0</v>
      </c>
      <c r="I958" s="4">
        <v>0</v>
      </c>
      <c r="J958" s="4">
        <v>0</v>
      </c>
    </row>
    <row r="959" spans="1:10">
      <c r="A959" s="3" t="s">
        <v>126</v>
      </c>
      <c r="B959" s="3" t="s">
        <v>11</v>
      </c>
      <c r="C959" s="3" t="s">
        <v>58</v>
      </c>
      <c r="D959" s="3">
        <v>1.1000000000000001</v>
      </c>
      <c r="E959" s="3" t="s">
        <v>61</v>
      </c>
      <c r="F959" s="4">
        <v>90000</v>
      </c>
      <c r="G959" s="4">
        <v>0</v>
      </c>
      <c r="H959" s="4">
        <v>0</v>
      </c>
      <c r="I959" s="4">
        <v>8553.7099999999991</v>
      </c>
      <c r="J959" s="4">
        <v>8553.7099999999991</v>
      </c>
    </row>
    <row r="960" spans="1:10">
      <c r="A960" s="3" t="s">
        <v>126</v>
      </c>
      <c r="B960" s="3" t="s">
        <v>11</v>
      </c>
      <c r="C960" s="3" t="s">
        <v>62</v>
      </c>
      <c r="D960" s="3">
        <v>1.1000000000000001</v>
      </c>
      <c r="E960" s="3" t="s">
        <v>64</v>
      </c>
      <c r="F960" s="4">
        <v>5000</v>
      </c>
      <c r="G960" s="4">
        <v>30000</v>
      </c>
      <c r="H960" s="4">
        <v>0</v>
      </c>
      <c r="I960" s="4">
        <v>58</v>
      </c>
      <c r="J960" s="4">
        <v>58</v>
      </c>
    </row>
    <row r="961" spans="1:10">
      <c r="A961" s="3" t="s">
        <v>126</v>
      </c>
      <c r="B961" s="3" t="s">
        <v>11</v>
      </c>
      <c r="C961" s="3" t="s">
        <v>62</v>
      </c>
      <c r="D961" s="3">
        <v>1.1000000000000001</v>
      </c>
      <c r="E961" s="3" t="s">
        <v>63</v>
      </c>
      <c r="F961" s="4">
        <v>5000</v>
      </c>
      <c r="G961" s="4">
        <v>0</v>
      </c>
      <c r="H961" s="4">
        <v>0</v>
      </c>
      <c r="I961" s="4">
        <v>110</v>
      </c>
      <c r="J961" s="4">
        <v>110</v>
      </c>
    </row>
    <row r="962" spans="1:10">
      <c r="A962" s="3" t="s">
        <v>126</v>
      </c>
      <c r="B962" s="3" t="s">
        <v>11</v>
      </c>
      <c r="C962" s="3" t="s">
        <v>65</v>
      </c>
      <c r="D962" s="3">
        <v>1.1000000000000001</v>
      </c>
      <c r="E962" s="3" t="s">
        <v>66</v>
      </c>
      <c r="F962" s="4">
        <v>10400</v>
      </c>
      <c r="G962" s="4">
        <v>15000</v>
      </c>
      <c r="H962" s="4">
        <v>0</v>
      </c>
      <c r="I962" s="4">
        <v>1119.03</v>
      </c>
      <c r="J962" s="4">
        <v>1068</v>
      </c>
    </row>
    <row r="963" spans="1:10">
      <c r="A963" s="3" t="s">
        <v>126</v>
      </c>
      <c r="B963" s="3" t="s">
        <v>11</v>
      </c>
      <c r="C963" s="3" t="s">
        <v>69</v>
      </c>
      <c r="D963" s="3">
        <v>1.1000000000000001</v>
      </c>
      <c r="E963" s="3" t="s">
        <v>70</v>
      </c>
      <c r="F963" s="4">
        <v>10000</v>
      </c>
      <c r="G963" s="4">
        <v>0</v>
      </c>
      <c r="H963" s="4">
        <v>0</v>
      </c>
      <c r="I963" s="4">
        <v>8612.48</v>
      </c>
      <c r="J963" s="4">
        <v>8612.48</v>
      </c>
    </row>
    <row r="964" spans="1:10">
      <c r="A964" s="3" t="s">
        <v>126</v>
      </c>
      <c r="B964" s="3" t="s">
        <v>11</v>
      </c>
      <c r="C964" s="3" t="s">
        <v>71</v>
      </c>
      <c r="D964" s="3">
        <v>1.1000000000000001</v>
      </c>
      <c r="E964" s="3" t="s">
        <v>73</v>
      </c>
      <c r="F964" s="4">
        <v>5200</v>
      </c>
      <c r="G964" s="4">
        <v>0</v>
      </c>
      <c r="H964" s="4">
        <v>0</v>
      </c>
      <c r="I964" s="4">
        <v>3834.63</v>
      </c>
      <c r="J964" s="4">
        <v>3534.63</v>
      </c>
    </row>
    <row r="965" spans="1:10">
      <c r="A965" s="3" t="s">
        <v>126</v>
      </c>
      <c r="B965" s="3" t="s">
        <v>11</v>
      </c>
      <c r="C965" s="3" t="s">
        <v>71</v>
      </c>
      <c r="D965" s="3">
        <v>1.1000000000000001</v>
      </c>
      <c r="E965" s="3" t="s">
        <v>74</v>
      </c>
      <c r="F965" s="4">
        <v>4500</v>
      </c>
      <c r="G965" s="4">
        <v>0</v>
      </c>
      <c r="H965" s="4">
        <v>0</v>
      </c>
      <c r="I965" s="4">
        <v>0</v>
      </c>
      <c r="J965" s="4">
        <v>0</v>
      </c>
    </row>
    <row r="966" spans="1:10">
      <c r="A966" s="3" t="s">
        <v>126</v>
      </c>
      <c r="B966" s="3" t="s">
        <v>11</v>
      </c>
      <c r="C966" s="3" t="s">
        <v>71</v>
      </c>
      <c r="D966" s="3">
        <v>1.1000000000000001</v>
      </c>
      <c r="E966" s="3" t="s">
        <v>75</v>
      </c>
      <c r="F966" s="4">
        <v>11000</v>
      </c>
      <c r="G966" s="4">
        <v>0</v>
      </c>
      <c r="H966" s="4">
        <v>0</v>
      </c>
      <c r="I966" s="4">
        <v>7975</v>
      </c>
      <c r="J966" s="4">
        <v>7975</v>
      </c>
    </row>
    <row r="967" spans="1:10">
      <c r="A967" s="3" t="s">
        <v>126</v>
      </c>
      <c r="B967" s="3" t="s">
        <v>11</v>
      </c>
      <c r="C967" s="3" t="s">
        <v>76</v>
      </c>
      <c r="D967" s="3">
        <v>1.1000000000000001</v>
      </c>
      <c r="E967" s="3" t="s">
        <v>77</v>
      </c>
      <c r="F967" s="4">
        <v>82000</v>
      </c>
      <c r="G967" s="4">
        <v>0</v>
      </c>
      <c r="H967" s="4">
        <v>0</v>
      </c>
      <c r="I967" s="4">
        <v>81959.8</v>
      </c>
      <c r="J967" s="4">
        <v>81959.8</v>
      </c>
    </row>
    <row r="968" spans="1:10">
      <c r="A968" s="3" t="s">
        <v>126</v>
      </c>
      <c r="B968" s="3" t="s">
        <v>11</v>
      </c>
      <c r="C968" s="3" t="s">
        <v>78</v>
      </c>
      <c r="D968" s="3">
        <v>1.1000000000000001</v>
      </c>
      <c r="E968" s="3" t="s">
        <v>79</v>
      </c>
      <c r="F968" s="4">
        <v>8500</v>
      </c>
      <c r="G968" s="4">
        <v>80000</v>
      </c>
      <c r="H968" s="4">
        <v>0</v>
      </c>
      <c r="I968" s="4">
        <v>8355.98</v>
      </c>
      <c r="J968" s="4">
        <v>8355.98</v>
      </c>
    </row>
    <row r="969" spans="1:10">
      <c r="A969" s="3" t="s">
        <v>127</v>
      </c>
      <c r="B969" s="3" t="s">
        <v>11</v>
      </c>
      <c r="C969" s="3" t="s">
        <v>22</v>
      </c>
      <c r="D969" s="3">
        <v>1.1000000000000001</v>
      </c>
      <c r="E969" s="3" t="s">
        <v>23</v>
      </c>
      <c r="F969" s="4">
        <v>3000</v>
      </c>
      <c r="G969" s="4">
        <v>0</v>
      </c>
      <c r="H969" s="4">
        <v>0</v>
      </c>
      <c r="I969" s="4">
        <v>0</v>
      </c>
      <c r="J969" s="4">
        <v>0</v>
      </c>
    </row>
    <row r="970" spans="1:10">
      <c r="A970" s="3" t="s">
        <v>127</v>
      </c>
      <c r="B970" s="3" t="s">
        <v>11</v>
      </c>
      <c r="C970" s="3" t="s">
        <v>24</v>
      </c>
      <c r="D970" s="3">
        <v>1.1000000000000001</v>
      </c>
      <c r="E970" s="3" t="s">
        <v>25</v>
      </c>
      <c r="F970" s="4">
        <v>15000</v>
      </c>
      <c r="G970" s="4">
        <v>0</v>
      </c>
      <c r="H970" s="4">
        <v>0</v>
      </c>
      <c r="I970" s="4">
        <v>7581.62</v>
      </c>
      <c r="J970" s="4">
        <v>7581.62</v>
      </c>
    </row>
    <row r="971" spans="1:10">
      <c r="A971" s="3" t="s">
        <v>127</v>
      </c>
      <c r="B971" s="3" t="s">
        <v>11</v>
      </c>
      <c r="C971" s="3" t="s">
        <v>27</v>
      </c>
      <c r="D971" s="3">
        <v>1.1000000000000001</v>
      </c>
      <c r="E971" s="3" t="s">
        <v>28</v>
      </c>
      <c r="F971" s="4">
        <v>3500</v>
      </c>
      <c r="G971" s="4">
        <v>0</v>
      </c>
      <c r="H971" s="4">
        <v>0</v>
      </c>
      <c r="I971" s="4">
        <v>1740</v>
      </c>
      <c r="J971" s="4">
        <v>1740</v>
      </c>
    </row>
    <row r="972" spans="1:10">
      <c r="A972" s="3" t="s">
        <v>127</v>
      </c>
      <c r="B972" s="3" t="s">
        <v>11</v>
      </c>
      <c r="C972" s="3" t="s">
        <v>29</v>
      </c>
      <c r="D972" s="3">
        <v>1.1000000000000001</v>
      </c>
      <c r="E972" s="3" t="s">
        <v>31</v>
      </c>
      <c r="F972" s="4">
        <v>20000</v>
      </c>
      <c r="G972" s="4">
        <v>100000</v>
      </c>
      <c r="H972" s="4">
        <v>0</v>
      </c>
      <c r="I972" s="4">
        <v>38175.06</v>
      </c>
      <c r="J972" s="4">
        <v>38175.06</v>
      </c>
    </row>
    <row r="973" spans="1:10">
      <c r="A973" s="3" t="s">
        <v>127</v>
      </c>
      <c r="B973" s="3" t="s">
        <v>11</v>
      </c>
      <c r="C973" s="3" t="s">
        <v>34</v>
      </c>
      <c r="D973" s="3">
        <v>1.1000000000000001</v>
      </c>
      <c r="E973" s="3" t="s">
        <v>35</v>
      </c>
      <c r="F973" s="4">
        <v>1000</v>
      </c>
      <c r="G973" s="4">
        <v>0</v>
      </c>
      <c r="H973" s="4">
        <v>0</v>
      </c>
      <c r="I973" s="4">
        <v>0</v>
      </c>
      <c r="J973" s="4">
        <v>0</v>
      </c>
    </row>
    <row r="974" spans="1:10">
      <c r="A974" s="3" t="s">
        <v>127</v>
      </c>
      <c r="B974" s="3" t="s">
        <v>11</v>
      </c>
      <c r="C974" s="3" t="s">
        <v>34</v>
      </c>
      <c r="D974" s="3">
        <v>1.1000000000000001</v>
      </c>
      <c r="E974" s="3" t="s">
        <v>36</v>
      </c>
      <c r="F974" s="4">
        <v>10400</v>
      </c>
      <c r="G974" s="4">
        <v>0</v>
      </c>
      <c r="H974" s="4">
        <v>-10000</v>
      </c>
      <c r="I974" s="4">
        <v>235</v>
      </c>
      <c r="J974" s="4">
        <v>0</v>
      </c>
    </row>
    <row r="975" spans="1:10">
      <c r="A975" s="3" t="s">
        <v>127</v>
      </c>
      <c r="B975" s="3" t="s">
        <v>11</v>
      </c>
      <c r="C975" s="3" t="s">
        <v>37</v>
      </c>
      <c r="D975" s="3">
        <v>1.1000000000000001</v>
      </c>
      <c r="E975" s="3" t="s">
        <v>42</v>
      </c>
      <c r="F975" s="4">
        <v>25000</v>
      </c>
      <c r="G975" s="4">
        <v>0</v>
      </c>
      <c r="H975" s="4">
        <v>0</v>
      </c>
      <c r="I975" s="4">
        <v>0</v>
      </c>
      <c r="J975" s="4">
        <v>0</v>
      </c>
    </row>
    <row r="976" spans="1:10">
      <c r="A976" s="3" t="s">
        <v>127</v>
      </c>
      <c r="B976" s="3" t="s">
        <v>11</v>
      </c>
      <c r="C976" s="3" t="s">
        <v>37</v>
      </c>
      <c r="D976" s="3">
        <v>1.1000000000000001</v>
      </c>
      <c r="E976" s="3" t="s">
        <v>44</v>
      </c>
      <c r="F976" s="4">
        <v>7000</v>
      </c>
      <c r="G976" s="4">
        <v>0</v>
      </c>
      <c r="H976" s="4">
        <v>0</v>
      </c>
      <c r="I976" s="4">
        <v>0</v>
      </c>
      <c r="J976" s="4">
        <v>0</v>
      </c>
    </row>
    <row r="977" spans="1:10">
      <c r="A977" s="3" t="s">
        <v>127</v>
      </c>
      <c r="B977" s="3" t="s">
        <v>11</v>
      </c>
      <c r="C977" s="3" t="s">
        <v>37</v>
      </c>
      <c r="D977" s="3">
        <v>1.1000000000000001</v>
      </c>
      <c r="E977" s="3" t="s">
        <v>46</v>
      </c>
      <c r="F977" s="4">
        <v>0</v>
      </c>
      <c r="G977" s="4">
        <v>17821.97</v>
      </c>
      <c r="H977" s="4">
        <v>0</v>
      </c>
      <c r="I977" s="4">
        <v>3912.45</v>
      </c>
      <c r="J977" s="4">
        <v>3912.45</v>
      </c>
    </row>
    <row r="978" spans="1:10">
      <c r="A978" s="3" t="s">
        <v>127</v>
      </c>
      <c r="B978" s="3" t="s">
        <v>11</v>
      </c>
      <c r="C978" s="3" t="s">
        <v>49</v>
      </c>
      <c r="D978" s="3">
        <v>1.1000000000000001</v>
      </c>
      <c r="E978" s="3" t="s">
        <v>50</v>
      </c>
      <c r="F978" s="4">
        <v>6000</v>
      </c>
      <c r="G978" s="4">
        <v>0</v>
      </c>
      <c r="H978" s="4">
        <v>0</v>
      </c>
      <c r="I978" s="4">
        <v>0</v>
      </c>
      <c r="J978" s="4">
        <v>0</v>
      </c>
    </row>
    <row r="979" spans="1:10">
      <c r="A979" s="3" t="s">
        <v>127</v>
      </c>
      <c r="B979" s="3" t="s">
        <v>11</v>
      </c>
      <c r="C979" s="3" t="s">
        <v>51</v>
      </c>
      <c r="D979" s="3">
        <v>1.1000000000000001</v>
      </c>
      <c r="E979" s="3" t="s">
        <v>52</v>
      </c>
      <c r="F979" s="4">
        <v>10000</v>
      </c>
      <c r="G979" s="4">
        <v>0</v>
      </c>
      <c r="H979" s="4">
        <v>0</v>
      </c>
      <c r="I979" s="4">
        <v>1102</v>
      </c>
      <c r="J979" s="4">
        <v>1102</v>
      </c>
    </row>
    <row r="980" spans="1:10">
      <c r="A980" s="3" t="s">
        <v>127</v>
      </c>
      <c r="B980" s="3" t="s">
        <v>11</v>
      </c>
      <c r="C980" s="3" t="s">
        <v>51</v>
      </c>
      <c r="D980" s="3">
        <v>1.1000000000000001</v>
      </c>
      <c r="E980" s="3" t="s">
        <v>53</v>
      </c>
      <c r="F980" s="4">
        <v>0</v>
      </c>
      <c r="G980" s="4">
        <v>2000</v>
      </c>
      <c r="H980" s="4">
        <v>0</v>
      </c>
      <c r="I980" s="4">
        <v>0</v>
      </c>
      <c r="J980" s="4">
        <v>0</v>
      </c>
    </row>
    <row r="981" spans="1:10">
      <c r="A981" s="3" t="s">
        <v>127</v>
      </c>
      <c r="B981" s="3" t="s">
        <v>11</v>
      </c>
      <c r="C981" s="3" t="s">
        <v>54</v>
      </c>
      <c r="D981" s="3">
        <v>1.1000000000000001</v>
      </c>
      <c r="E981" s="3" t="s">
        <v>55</v>
      </c>
      <c r="F981" s="4">
        <v>5000</v>
      </c>
      <c r="G981" s="4">
        <v>0</v>
      </c>
      <c r="H981" s="4">
        <v>0</v>
      </c>
      <c r="I981" s="4">
        <v>143.84</v>
      </c>
      <c r="J981" s="4">
        <v>143.84</v>
      </c>
    </row>
    <row r="982" spans="1:10">
      <c r="A982" s="3" t="s">
        <v>127</v>
      </c>
      <c r="B982" s="3" t="s">
        <v>11</v>
      </c>
      <c r="C982" s="3" t="s">
        <v>58</v>
      </c>
      <c r="D982" s="3">
        <v>1.1000000000000001</v>
      </c>
      <c r="E982" s="3" t="s">
        <v>59</v>
      </c>
      <c r="F982" s="4">
        <v>6500</v>
      </c>
      <c r="G982" s="4">
        <v>10000</v>
      </c>
      <c r="H982" s="4">
        <v>0</v>
      </c>
      <c r="I982" s="4">
        <v>4618.26</v>
      </c>
      <c r="J982" s="4">
        <v>4618.26</v>
      </c>
    </row>
    <row r="983" spans="1:10">
      <c r="A983" s="3" t="s">
        <v>127</v>
      </c>
      <c r="B983" s="3" t="s">
        <v>11</v>
      </c>
      <c r="C983" s="3" t="s">
        <v>58</v>
      </c>
      <c r="D983" s="3">
        <v>1.1000000000000001</v>
      </c>
      <c r="E983" s="3" t="s">
        <v>61</v>
      </c>
      <c r="F983" s="4">
        <v>5000</v>
      </c>
      <c r="G983" s="4">
        <v>0</v>
      </c>
      <c r="H983" s="4">
        <v>0</v>
      </c>
      <c r="I983" s="4">
        <v>0</v>
      </c>
      <c r="J983" s="4">
        <v>0</v>
      </c>
    </row>
    <row r="984" spans="1:10">
      <c r="A984" s="3" t="s">
        <v>127</v>
      </c>
      <c r="B984" s="3" t="s">
        <v>11</v>
      </c>
      <c r="C984" s="3" t="s">
        <v>62</v>
      </c>
      <c r="D984" s="3">
        <v>1.1000000000000001</v>
      </c>
      <c r="E984" s="3" t="s">
        <v>64</v>
      </c>
      <c r="F984" s="4">
        <v>2000</v>
      </c>
      <c r="G984" s="4">
        <v>25000</v>
      </c>
      <c r="H984" s="4">
        <v>0</v>
      </c>
      <c r="I984" s="4">
        <v>3278</v>
      </c>
      <c r="J984" s="4">
        <v>3278</v>
      </c>
    </row>
    <row r="985" spans="1:10">
      <c r="A985" s="3" t="s">
        <v>127</v>
      </c>
      <c r="B985" s="3" t="s">
        <v>11</v>
      </c>
      <c r="C985" s="3" t="s">
        <v>62</v>
      </c>
      <c r="D985" s="3">
        <v>1.1000000000000001</v>
      </c>
      <c r="E985" s="3" t="s">
        <v>63</v>
      </c>
      <c r="F985" s="4">
        <v>5200</v>
      </c>
      <c r="G985" s="4">
        <v>0</v>
      </c>
      <c r="H985" s="4">
        <v>0</v>
      </c>
      <c r="I985" s="4">
        <v>459.87</v>
      </c>
      <c r="J985" s="4">
        <v>459.87</v>
      </c>
    </row>
    <row r="986" spans="1:10">
      <c r="A986" s="3" t="s">
        <v>127</v>
      </c>
      <c r="B986" s="3" t="s">
        <v>11</v>
      </c>
      <c r="C986" s="3" t="s">
        <v>65</v>
      </c>
      <c r="D986" s="3">
        <v>1.1000000000000001</v>
      </c>
      <c r="E986" s="3" t="s">
        <v>66</v>
      </c>
      <c r="F986" s="4">
        <v>1500</v>
      </c>
      <c r="G986" s="4">
        <v>3500</v>
      </c>
      <c r="H986" s="4">
        <v>0</v>
      </c>
      <c r="I986" s="4">
        <v>4996.79</v>
      </c>
      <c r="J986" s="4">
        <v>4768.78</v>
      </c>
    </row>
    <row r="987" spans="1:10">
      <c r="A987" s="3" t="s">
        <v>127</v>
      </c>
      <c r="B987" s="3" t="s">
        <v>11</v>
      </c>
      <c r="C987" s="3" t="s">
        <v>69</v>
      </c>
      <c r="D987" s="3">
        <v>1.1000000000000001</v>
      </c>
      <c r="E987" s="3" t="s">
        <v>70</v>
      </c>
      <c r="F987" s="4">
        <v>10000</v>
      </c>
      <c r="G987" s="4">
        <v>0</v>
      </c>
      <c r="H987" s="4">
        <v>0</v>
      </c>
      <c r="I987" s="4">
        <v>0</v>
      </c>
      <c r="J987" s="4">
        <v>0</v>
      </c>
    </row>
    <row r="988" spans="1:10">
      <c r="A988" s="3" t="s">
        <v>127</v>
      </c>
      <c r="B988" s="3" t="s">
        <v>11</v>
      </c>
      <c r="C988" s="3" t="s">
        <v>71</v>
      </c>
      <c r="D988" s="3">
        <v>1.1000000000000001</v>
      </c>
      <c r="E988" s="3" t="s">
        <v>73</v>
      </c>
      <c r="F988" s="4">
        <v>30000</v>
      </c>
      <c r="G988" s="4">
        <v>0</v>
      </c>
      <c r="H988" s="4">
        <v>-10000</v>
      </c>
      <c r="I988" s="4">
        <v>19852.330000000002</v>
      </c>
      <c r="J988" s="4">
        <v>19852.330000000002</v>
      </c>
    </row>
    <row r="989" spans="1:10">
      <c r="A989" s="3" t="s">
        <v>127</v>
      </c>
      <c r="B989" s="3" t="s">
        <v>11</v>
      </c>
      <c r="C989" s="3" t="s">
        <v>71</v>
      </c>
      <c r="D989" s="3">
        <v>1.1000000000000001</v>
      </c>
      <c r="E989" s="3" t="s">
        <v>75</v>
      </c>
      <c r="F989" s="4">
        <v>15000</v>
      </c>
      <c r="G989" s="4">
        <v>0</v>
      </c>
      <c r="H989" s="4">
        <v>0</v>
      </c>
      <c r="I989" s="4">
        <v>7604.96</v>
      </c>
      <c r="J989" s="4">
        <v>7604.96</v>
      </c>
    </row>
    <row r="990" spans="1:10">
      <c r="A990" s="3" t="s">
        <v>127</v>
      </c>
      <c r="B990" s="3" t="s">
        <v>11</v>
      </c>
      <c r="C990" s="3" t="s">
        <v>80</v>
      </c>
      <c r="D990" s="3">
        <v>1.1000000000000001</v>
      </c>
      <c r="E990" s="3" t="s">
        <v>81</v>
      </c>
      <c r="F990" s="4">
        <v>3000</v>
      </c>
      <c r="G990" s="4">
        <v>0</v>
      </c>
      <c r="H990" s="4">
        <v>0</v>
      </c>
      <c r="I990" s="4">
        <v>0</v>
      </c>
      <c r="J990" s="4">
        <v>0</v>
      </c>
    </row>
    <row r="991" spans="1:10">
      <c r="A991" s="3" t="s">
        <v>128</v>
      </c>
      <c r="B991" s="3" t="s">
        <v>11</v>
      </c>
      <c r="C991" s="3" t="s">
        <v>12</v>
      </c>
      <c r="D991" s="3">
        <v>1.1000000000000001</v>
      </c>
      <c r="E991" s="3" t="s">
        <v>13</v>
      </c>
      <c r="F991" s="4">
        <v>45000</v>
      </c>
      <c r="G991" s="4">
        <v>0</v>
      </c>
      <c r="H991" s="4">
        <v>0</v>
      </c>
      <c r="I991" s="4">
        <v>10198.719999999999</v>
      </c>
      <c r="J991" s="4">
        <v>10198.719999999999</v>
      </c>
    </row>
    <row r="992" spans="1:10">
      <c r="A992" s="3" t="s">
        <v>128</v>
      </c>
      <c r="B992" s="3" t="s">
        <v>11</v>
      </c>
      <c r="C992" s="3" t="s">
        <v>19</v>
      </c>
      <c r="D992" s="3">
        <v>1.1000000000000001</v>
      </c>
      <c r="E992" s="3" t="s">
        <v>20</v>
      </c>
      <c r="F992" s="4">
        <v>2000</v>
      </c>
      <c r="G992" s="4">
        <v>0</v>
      </c>
      <c r="H992" s="4">
        <v>0</v>
      </c>
      <c r="I992" s="4">
        <v>0</v>
      </c>
      <c r="J992" s="4">
        <v>0</v>
      </c>
    </row>
    <row r="993" spans="1:10">
      <c r="A993" s="3" t="s">
        <v>128</v>
      </c>
      <c r="B993" s="3" t="s">
        <v>11</v>
      </c>
      <c r="C993" s="3" t="s">
        <v>22</v>
      </c>
      <c r="D993" s="3">
        <v>1.1000000000000001</v>
      </c>
      <c r="E993" s="3" t="s">
        <v>23</v>
      </c>
      <c r="F993" s="4">
        <v>25000</v>
      </c>
      <c r="G993" s="4">
        <v>0</v>
      </c>
      <c r="H993" s="4">
        <v>-25000</v>
      </c>
      <c r="I993" s="4">
        <v>0</v>
      </c>
      <c r="J993" s="4">
        <v>0</v>
      </c>
    </row>
    <row r="994" spans="1:10">
      <c r="A994" s="3" t="s">
        <v>128</v>
      </c>
      <c r="B994" s="3" t="s">
        <v>11</v>
      </c>
      <c r="C994" s="3" t="s">
        <v>24</v>
      </c>
      <c r="D994" s="3">
        <v>1.1000000000000001</v>
      </c>
      <c r="E994" s="3" t="s">
        <v>25</v>
      </c>
      <c r="F994" s="4">
        <v>15000</v>
      </c>
      <c r="G994" s="4">
        <v>0</v>
      </c>
      <c r="H994" s="4">
        <v>0</v>
      </c>
      <c r="I994" s="4">
        <v>0</v>
      </c>
      <c r="J994" s="4">
        <v>0</v>
      </c>
    </row>
    <row r="995" spans="1:10">
      <c r="A995" s="3" t="s">
        <v>128</v>
      </c>
      <c r="B995" s="3" t="s">
        <v>11</v>
      </c>
      <c r="C995" s="3" t="s">
        <v>24</v>
      </c>
      <c r="D995" s="3">
        <v>1.1000000000000001</v>
      </c>
      <c r="E995" s="3" t="s">
        <v>26</v>
      </c>
      <c r="F995" s="4">
        <v>7000</v>
      </c>
      <c r="G995" s="4">
        <v>0</v>
      </c>
      <c r="H995" s="4">
        <v>0</v>
      </c>
      <c r="I995" s="4">
        <v>0</v>
      </c>
      <c r="J995" s="4">
        <v>0</v>
      </c>
    </row>
    <row r="996" spans="1:10">
      <c r="A996" s="3" t="s">
        <v>128</v>
      </c>
      <c r="B996" s="3" t="s">
        <v>11</v>
      </c>
      <c r="C996" s="3" t="s">
        <v>29</v>
      </c>
      <c r="D996" s="3">
        <v>1.1000000000000001</v>
      </c>
      <c r="E996" s="3" t="s">
        <v>30</v>
      </c>
      <c r="F996" s="4">
        <v>0</v>
      </c>
      <c r="G996" s="4">
        <v>5500</v>
      </c>
      <c r="H996" s="4">
        <v>0</v>
      </c>
      <c r="I996" s="4">
        <v>5500</v>
      </c>
      <c r="J996" s="4">
        <v>0</v>
      </c>
    </row>
    <row r="997" spans="1:10">
      <c r="A997" s="3" t="s">
        <v>128</v>
      </c>
      <c r="B997" s="3" t="s">
        <v>11</v>
      </c>
      <c r="C997" s="3" t="s">
        <v>34</v>
      </c>
      <c r="D997" s="3">
        <v>1.1000000000000001</v>
      </c>
      <c r="E997" s="3" t="s">
        <v>36</v>
      </c>
      <c r="F997" s="4">
        <v>3000</v>
      </c>
      <c r="G997" s="4">
        <v>0</v>
      </c>
      <c r="H997" s="4">
        <v>-3000</v>
      </c>
      <c r="I997" s="4">
        <v>0</v>
      </c>
      <c r="J997" s="4">
        <v>0</v>
      </c>
    </row>
    <row r="998" spans="1:10">
      <c r="A998" s="3" t="s">
        <v>128</v>
      </c>
      <c r="B998" s="3" t="s">
        <v>11</v>
      </c>
      <c r="C998" s="3" t="s">
        <v>54</v>
      </c>
      <c r="D998" s="3">
        <v>1.1000000000000001</v>
      </c>
      <c r="E998" s="3" t="s">
        <v>55</v>
      </c>
      <c r="F998" s="4">
        <v>5500</v>
      </c>
      <c r="G998" s="4">
        <v>0</v>
      </c>
      <c r="H998" s="4">
        <v>0</v>
      </c>
      <c r="I998" s="4">
        <v>0</v>
      </c>
      <c r="J998" s="4">
        <v>0</v>
      </c>
    </row>
    <row r="999" spans="1:10">
      <c r="A999" s="3" t="s">
        <v>128</v>
      </c>
      <c r="B999" s="3" t="s">
        <v>11</v>
      </c>
      <c r="C999" s="3" t="s">
        <v>58</v>
      </c>
      <c r="D999" s="3">
        <v>1.1000000000000001</v>
      </c>
      <c r="E999" s="3" t="s">
        <v>59</v>
      </c>
      <c r="F999" s="4">
        <v>0</v>
      </c>
      <c r="G999" s="4">
        <v>25000</v>
      </c>
      <c r="H999" s="4">
        <v>0</v>
      </c>
      <c r="I999" s="4">
        <v>9587.4</v>
      </c>
      <c r="J999" s="4">
        <v>9587.4</v>
      </c>
    </row>
    <row r="1000" spans="1:10">
      <c r="A1000" s="3" t="s">
        <v>128</v>
      </c>
      <c r="B1000" s="3" t="s">
        <v>11</v>
      </c>
      <c r="C1000" s="3" t="s">
        <v>62</v>
      </c>
      <c r="D1000" s="3">
        <v>1.1000000000000001</v>
      </c>
      <c r="E1000" s="3" t="s">
        <v>63</v>
      </c>
      <c r="F1000" s="4">
        <v>25000</v>
      </c>
      <c r="G1000" s="4">
        <v>0</v>
      </c>
      <c r="H1000" s="4">
        <v>0</v>
      </c>
      <c r="I1000" s="4">
        <v>0</v>
      </c>
      <c r="J1000" s="4">
        <v>0</v>
      </c>
    </row>
    <row r="1001" spans="1:10">
      <c r="A1001" s="3" t="s">
        <v>128</v>
      </c>
      <c r="B1001" s="3" t="s">
        <v>11</v>
      </c>
      <c r="C1001" s="3" t="s">
        <v>65</v>
      </c>
      <c r="D1001" s="3">
        <v>1.1000000000000001</v>
      </c>
      <c r="E1001" s="3" t="s">
        <v>66</v>
      </c>
      <c r="F1001" s="4">
        <v>12000</v>
      </c>
      <c r="G1001" s="4">
        <v>0</v>
      </c>
      <c r="H1001" s="4">
        <v>0</v>
      </c>
      <c r="I1001" s="4">
        <v>0</v>
      </c>
      <c r="J1001" s="4">
        <v>0</v>
      </c>
    </row>
    <row r="1002" spans="1:10">
      <c r="A1002" s="3" t="s">
        <v>128</v>
      </c>
      <c r="B1002" s="3" t="s">
        <v>11</v>
      </c>
      <c r="C1002" s="3" t="s">
        <v>71</v>
      </c>
      <c r="D1002" s="3">
        <v>1.1000000000000001</v>
      </c>
      <c r="E1002" s="3" t="s">
        <v>73</v>
      </c>
      <c r="F1002" s="4">
        <v>0</v>
      </c>
      <c r="G1002" s="4">
        <v>20000</v>
      </c>
      <c r="H1002" s="4">
        <v>-16557.12</v>
      </c>
      <c r="I1002" s="4">
        <v>3442.88</v>
      </c>
      <c r="J1002" s="4">
        <v>3442.88</v>
      </c>
    </row>
    <row r="1003" spans="1:10">
      <c r="A1003" s="3" t="s">
        <v>128</v>
      </c>
      <c r="B1003" s="3" t="s">
        <v>11</v>
      </c>
      <c r="C1003" s="3" t="s">
        <v>76</v>
      </c>
      <c r="D1003" s="3">
        <v>1.1000000000000001</v>
      </c>
      <c r="E1003" s="3" t="s">
        <v>77</v>
      </c>
      <c r="F1003" s="4">
        <v>5000</v>
      </c>
      <c r="G1003" s="4">
        <v>0</v>
      </c>
      <c r="H1003" s="4">
        <v>0</v>
      </c>
      <c r="I1003" s="4">
        <v>0</v>
      </c>
      <c r="J1003" s="4">
        <v>0</v>
      </c>
    </row>
    <row r="1004" spans="1:10">
      <c r="A1004" s="3" t="s">
        <v>129</v>
      </c>
      <c r="B1004" s="3" t="s">
        <v>11</v>
      </c>
      <c r="C1004" s="3" t="s">
        <v>12</v>
      </c>
      <c r="D1004" s="3">
        <v>1.1000000000000001</v>
      </c>
      <c r="E1004" s="3" t="s">
        <v>13</v>
      </c>
      <c r="F1004" s="4">
        <v>4000</v>
      </c>
      <c r="G1004" s="4">
        <v>10000</v>
      </c>
      <c r="H1004" s="4">
        <v>0</v>
      </c>
      <c r="I1004" s="4">
        <v>12231.8</v>
      </c>
      <c r="J1004" s="4">
        <v>12231.8</v>
      </c>
    </row>
    <row r="1005" spans="1:10">
      <c r="A1005" s="3" t="s">
        <v>129</v>
      </c>
      <c r="B1005" s="3" t="s">
        <v>11</v>
      </c>
      <c r="C1005" s="3" t="s">
        <v>12</v>
      </c>
      <c r="D1005" s="3">
        <v>1.5</v>
      </c>
      <c r="E1005" s="3" t="s">
        <v>13</v>
      </c>
      <c r="F1005" s="4">
        <v>0</v>
      </c>
      <c r="G1005" s="4">
        <v>50000</v>
      </c>
      <c r="H1005" s="4">
        <v>0</v>
      </c>
      <c r="I1005" s="4">
        <v>0</v>
      </c>
      <c r="J1005" s="4">
        <v>0</v>
      </c>
    </row>
    <row r="1006" spans="1:10">
      <c r="A1006" s="3" t="s">
        <v>129</v>
      </c>
      <c r="B1006" s="3" t="s">
        <v>11</v>
      </c>
      <c r="C1006" s="3" t="s">
        <v>14</v>
      </c>
      <c r="D1006" s="3">
        <v>1.1000000000000001</v>
      </c>
      <c r="E1006" s="3" t="s">
        <v>15</v>
      </c>
      <c r="F1006" s="4">
        <v>2000</v>
      </c>
      <c r="G1006" s="4">
        <v>0</v>
      </c>
      <c r="H1006" s="4">
        <v>0</v>
      </c>
      <c r="I1006" s="4">
        <v>0</v>
      </c>
      <c r="J1006" s="4">
        <v>0</v>
      </c>
    </row>
    <row r="1007" spans="1:10">
      <c r="A1007" s="3" t="s">
        <v>129</v>
      </c>
      <c r="B1007" s="3" t="s">
        <v>11</v>
      </c>
      <c r="C1007" s="3" t="s">
        <v>17</v>
      </c>
      <c r="D1007" s="3">
        <v>1.1000000000000001</v>
      </c>
      <c r="E1007" s="3" t="s">
        <v>18</v>
      </c>
      <c r="F1007" s="4">
        <v>5000</v>
      </c>
      <c r="G1007" s="4">
        <v>0</v>
      </c>
      <c r="H1007" s="4">
        <v>0</v>
      </c>
      <c r="I1007" s="4">
        <v>0</v>
      </c>
      <c r="J1007" s="4">
        <v>0</v>
      </c>
    </row>
    <row r="1008" spans="1:10">
      <c r="A1008" s="3" t="s">
        <v>129</v>
      </c>
      <c r="B1008" s="3" t="s">
        <v>11</v>
      </c>
      <c r="C1008" s="3" t="s">
        <v>19</v>
      </c>
      <c r="D1008" s="3">
        <v>1.1000000000000001</v>
      </c>
      <c r="E1008" s="3" t="s">
        <v>20</v>
      </c>
      <c r="F1008" s="4">
        <v>2500</v>
      </c>
      <c r="G1008" s="4">
        <v>0</v>
      </c>
      <c r="H1008" s="4">
        <v>0</v>
      </c>
      <c r="I1008" s="4">
        <v>0</v>
      </c>
      <c r="J1008" s="4">
        <v>0</v>
      </c>
    </row>
    <row r="1009" spans="1:10">
      <c r="A1009" s="3" t="s">
        <v>129</v>
      </c>
      <c r="B1009" s="3" t="s">
        <v>11</v>
      </c>
      <c r="C1009" s="3" t="s">
        <v>19</v>
      </c>
      <c r="D1009" s="3">
        <v>1.1000000000000001</v>
      </c>
      <c r="E1009" s="3" t="s">
        <v>21</v>
      </c>
      <c r="F1009" s="4">
        <v>1000</v>
      </c>
      <c r="G1009" s="4">
        <v>0</v>
      </c>
      <c r="H1009" s="4">
        <v>0</v>
      </c>
      <c r="I1009" s="4">
        <v>0</v>
      </c>
      <c r="J1009" s="4">
        <v>0</v>
      </c>
    </row>
    <row r="1010" spans="1:10">
      <c r="A1010" s="3" t="s">
        <v>129</v>
      </c>
      <c r="B1010" s="3" t="s">
        <v>11</v>
      </c>
      <c r="C1010" s="3" t="s">
        <v>22</v>
      </c>
      <c r="D1010" s="3">
        <v>1.1000000000000001</v>
      </c>
      <c r="E1010" s="3" t="s">
        <v>23</v>
      </c>
      <c r="F1010" s="4">
        <v>2500</v>
      </c>
      <c r="G1010" s="4">
        <v>0</v>
      </c>
      <c r="H1010" s="4">
        <v>0</v>
      </c>
      <c r="I1010" s="4">
        <v>2480.0100000000002</v>
      </c>
      <c r="J1010" s="4">
        <v>2480.0100000000002</v>
      </c>
    </row>
    <row r="1011" spans="1:10">
      <c r="A1011" s="3" t="s">
        <v>129</v>
      </c>
      <c r="B1011" s="3" t="s">
        <v>11</v>
      </c>
      <c r="C1011" s="3" t="s">
        <v>24</v>
      </c>
      <c r="D1011" s="3">
        <v>1.1000000000000001</v>
      </c>
      <c r="E1011" s="3" t="s">
        <v>25</v>
      </c>
      <c r="F1011" s="4">
        <v>18000</v>
      </c>
      <c r="G1011" s="4">
        <v>0</v>
      </c>
      <c r="H1011" s="4">
        <v>0</v>
      </c>
      <c r="I1011" s="4">
        <v>15294.46</v>
      </c>
      <c r="J1011" s="4">
        <v>15294.46</v>
      </c>
    </row>
    <row r="1012" spans="1:10">
      <c r="A1012" s="3" t="s">
        <v>129</v>
      </c>
      <c r="B1012" s="3" t="s">
        <v>11</v>
      </c>
      <c r="C1012" s="3" t="s">
        <v>24</v>
      </c>
      <c r="D1012" s="3">
        <v>1.1000000000000001</v>
      </c>
      <c r="E1012" s="3" t="s">
        <v>26</v>
      </c>
      <c r="F1012" s="4">
        <v>7000</v>
      </c>
      <c r="G1012" s="4">
        <v>0</v>
      </c>
      <c r="H1012" s="4">
        <v>0</v>
      </c>
      <c r="I1012" s="4">
        <v>1958.87</v>
      </c>
      <c r="J1012" s="4">
        <v>1958.87</v>
      </c>
    </row>
    <row r="1013" spans="1:10">
      <c r="A1013" s="3" t="s">
        <v>129</v>
      </c>
      <c r="B1013" s="3" t="s">
        <v>11</v>
      </c>
      <c r="C1013" s="3" t="s">
        <v>27</v>
      </c>
      <c r="D1013" s="3">
        <v>1.1000000000000001</v>
      </c>
      <c r="E1013" s="3" t="s">
        <v>28</v>
      </c>
      <c r="F1013" s="4">
        <v>5000</v>
      </c>
      <c r="G1013" s="4">
        <v>0</v>
      </c>
      <c r="H1013" s="4">
        <v>0</v>
      </c>
      <c r="I1013" s="4">
        <v>1260.03</v>
      </c>
      <c r="J1013" s="4">
        <v>1260.03</v>
      </c>
    </row>
    <row r="1014" spans="1:10">
      <c r="A1014" s="3" t="s">
        <v>129</v>
      </c>
      <c r="B1014" s="3" t="s">
        <v>11</v>
      </c>
      <c r="C1014" s="3" t="s">
        <v>29</v>
      </c>
      <c r="D1014" s="3">
        <v>1.1000000000000001</v>
      </c>
      <c r="E1014" s="3" t="s">
        <v>30</v>
      </c>
      <c r="F1014" s="4">
        <v>2499.9899999999998</v>
      </c>
      <c r="G1014" s="4">
        <v>0</v>
      </c>
      <c r="H1014" s="4">
        <v>0</v>
      </c>
      <c r="I1014" s="4">
        <v>2283.85</v>
      </c>
      <c r="J1014" s="4">
        <v>2283.85</v>
      </c>
    </row>
    <row r="1015" spans="1:10">
      <c r="A1015" s="3" t="s">
        <v>129</v>
      </c>
      <c r="B1015" s="3" t="s">
        <v>11</v>
      </c>
      <c r="C1015" s="3" t="s">
        <v>29</v>
      </c>
      <c r="D1015" s="3">
        <v>1.1000000000000001</v>
      </c>
      <c r="E1015" s="3" t="s">
        <v>31</v>
      </c>
      <c r="F1015" s="4">
        <v>18000</v>
      </c>
      <c r="G1015" s="4">
        <v>0</v>
      </c>
      <c r="H1015" s="4">
        <v>0</v>
      </c>
      <c r="I1015" s="4">
        <v>18000</v>
      </c>
      <c r="J1015" s="4">
        <v>18000</v>
      </c>
    </row>
    <row r="1016" spans="1:10">
      <c r="A1016" s="3" t="s">
        <v>129</v>
      </c>
      <c r="B1016" s="3" t="s">
        <v>11</v>
      </c>
      <c r="C1016" s="3" t="s">
        <v>32</v>
      </c>
      <c r="D1016" s="3">
        <v>1.1000000000000001</v>
      </c>
      <c r="E1016" s="3" t="s">
        <v>33</v>
      </c>
      <c r="F1016" s="4">
        <v>0</v>
      </c>
      <c r="G1016" s="4">
        <v>5000</v>
      </c>
      <c r="H1016" s="4">
        <v>0</v>
      </c>
      <c r="I1016" s="4">
        <v>812</v>
      </c>
      <c r="J1016" s="4">
        <v>812</v>
      </c>
    </row>
    <row r="1017" spans="1:10">
      <c r="A1017" s="3" t="s">
        <v>129</v>
      </c>
      <c r="B1017" s="3" t="s">
        <v>11</v>
      </c>
      <c r="C1017" s="3" t="s">
        <v>34</v>
      </c>
      <c r="D1017" s="3">
        <v>1.1000000000000001</v>
      </c>
      <c r="E1017" s="3" t="s">
        <v>35</v>
      </c>
      <c r="F1017" s="4">
        <v>0</v>
      </c>
      <c r="G1017" s="4">
        <v>11000</v>
      </c>
      <c r="H1017" s="4">
        <v>0</v>
      </c>
      <c r="I1017" s="4">
        <v>7368.32</v>
      </c>
      <c r="J1017" s="4">
        <v>7368.32</v>
      </c>
    </row>
    <row r="1018" spans="1:10">
      <c r="A1018" s="3" t="s">
        <v>129</v>
      </c>
      <c r="B1018" s="3" t="s">
        <v>11</v>
      </c>
      <c r="C1018" s="3" t="s">
        <v>34</v>
      </c>
      <c r="D1018" s="3">
        <v>1.1000000000000001</v>
      </c>
      <c r="E1018" s="3" t="s">
        <v>36</v>
      </c>
      <c r="F1018" s="4">
        <v>40000</v>
      </c>
      <c r="G1018" s="4">
        <v>0</v>
      </c>
      <c r="H1018" s="4">
        <v>0</v>
      </c>
      <c r="I1018" s="4">
        <v>4556.09</v>
      </c>
      <c r="J1018" s="4">
        <v>4556.09</v>
      </c>
    </row>
    <row r="1019" spans="1:10">
      <c r="A1019" s="3" t="s">
        <v>129</v>
      </c>
      <c r="B1019" s="3" t="s">
        <v>11</v>
      </c>
      <c r="C1019" s="3" t="s">
        <v>37</v>
      </c>
      <c r="D1019" s="3">
        <v>1.1000000000000001</v>
      </c>
      <c r="E1019" s="3" t="s">
        <v>46</v>
      </c>
      <c r="F1019" s="4">
        <v>2500</v>
      </c>
      <c r="G1019" s="4">
        <v>0</v>
      </c>
      <c r="H1019" s="4">
        <v>-800</v>
      </c>
      <c r="I1019" s="4">
        <v>480</v>
      </c>
      <c r="J1019" s="4">
        <v>480</v>
      </c>
    </row>
    <row r="1020" spans="1:10">
      <c r="A1020" s="3" t="s">
        <v>129</v>
      </c>
      <c r="B1020" s="3" t="s">
        <v>11</v>
      </c>
      <c r="C1020" s="3" t="s">
        <v>49</v>
      </c>
      <c r="D1020" s="3">
        <v>1.1000000000000001</v>
      </c>
      <c r="E1020" s="3" t="s">
        <v>50</v>
      </c>
      <c r="F1020" s="4">
        <v>0</v>
      </c>
      <c r="G1020" s="4">
        <v>10000</v>
      </c>
      <c r="H1020" s="4">
        <v>0</v>
      </c>
      <c r="I1020" s="4">
        <v>831</v>
      </c>
      <c r="J1020" s="4">
        <v>831</v>
      </c>
    </row>
    <row r="1021" spans="1:10">
      <c r="A1021" s="3" t="s">
        <v>129</v>
      </c>
      <c r="B1021" s="3" t="s">
        <v>11</v>
      </c>
      <c r="C1021" s="3" t="s">
        <v>51</v>
      </c>
      <c r="D1021" s="3">
        <v>1.1000000000000001</v>
      </c>
      <c r="E1021" s="3" t="s">
        <v>52</v>
      </c>
      <c r="F1021" s="4">
        <v>4600</v>
      </c>
      <c r="G1021" s="4">
        <v>0</v>
      </c>
      <c r="H1021" s="4">
        <v>0</v>
      </c>
      <c r="I1021" s="4">
        <v>895</v>
      </c>
      <c r="J1021" s="4">
        <v>895</v>
      </c>
    </row>
    <row r="1022" spans="1:10">
      <c r="A1022" s="3" t="s">
        <v>129</v>
      </c>
      <c r="B1022" s="3" t="s">
        <v>11</v>
      </c>
      <c r="C1022" s="3" t="s">
        <v>58</v>
      </c>
      <c r="D1022" s="3">
        <v>1.1000000000000001</v>
      </c>
      <c r="E1022" s="3" t="s">
        <v>59</v>
      </c>
      <c r="F1022" s="4">
        <v>0</v>
      </c>
      <c r="G1022" s="4">
        <v>1232.6199999999999</v>
      </c>
      <c r="H1022" s="4">
        <v>0</v>
      </c>
      <c r="I1022" s="4">
        <v>1232.6199999999999</v>
      </c>
      <c r="J1022" s="4">
        <v>1232.6199999999999</v>
      </c>
    </row>
    <row r="1023" spans="1:10">
      <c r="A1023" s="3" t="s">
        <v>129</v>
      </c>
      <c r="B1023" s="3" t="s">
        <v>11</v>
      </c>
      <c r="C1023" s="3" t="s">
        <v>62</v>
      </c>
      <c r="D1023" s="3">
        <v>1.1000000000000001</v>
      </c>
      <c r="E1023" s="3" t="s">
        <v>63</v>
      </c>
      <c r="F1023" s="4">
        <v>10000</v>
      </c>
      <c r="G1023" s="4">
        <v>0</v>
      </c>
      <c r="H1023" s="4">
        <v>0</v>
      </c>
      <c r="I1023" s="4">
        <v>0</v>
      </c>
      <c r="J1023" s="4">
        <v>0</v>
      </c>
    </row>
    <row r="1024" spans="1:10">
      <c r="A1024" s="3" t="s">
        <v>129</v>
      </c>
      <c r="B1024" s="3" t="s">
        <v>11</v>
      </c>
      <c r="C1024" s="3" t="s">
        <v>65</v>
      </c>
      <c r="D1024" s="3">
        <v>1.1000000000000001</v>
      </c>
      <c r="E1024" s="3" t="s">
        <v>66</v>
      </c>
      <c r="F1024" s="4">
        <v>3500</v>
      </c>
      <c r="G1024" s="4">
        <v>10000</v>
      </c>
      <c r="H1024" s="4">
        <v>0</v>
      </c>
      <c r="I1024" s="4">
        <v>9918</v>
      </c>
      <c r="J1024" s="4">
        <v>9918</v>
      </c>
    </row>
    <row r="1025" spans="1:10">
      <c r="A1025" s="3" t="s">
        <v>129</v>
      </c>
      <c r="B1025" s="3" t="s">
        <v>11</v>
      </c>
      <c r="C1025" s="3" t="s">
        <v>71</v>
      </c>
      <c r="D1025" s="3">
        <v>1.1000000000000001</v>
      </c>
      <c r="E1025" s="3" t="s">
        <v>72</v>
      </c>
      <c r="F1025" s="4">
        <v>12000</v>
      </c>
      <c r="G1025" s="4">
        <v>0</v>
      </c>
      <c r="H1025" s="4">
        <v>0</v>
      </c>
      <c r="I1025" s="4">
        <v>0</v>
      </c>
      <c r="J1025" s="4">
        <v>0</v>
      </c>
    </row>
    <row r="1026" spans="1:10">
      <c r="A1026" s="3" t="s">
        <v>129</v>
      </c>
      <c r="B1026" s="3" t="s">
        <v>11</v>
      </c>
      <c r="C1026" s="3" t="s">
        <v>71</v>
      </c>
      <c r="D1026" s="3">
        <v>1.1000000000000001</v>
      </c>
      <c r="E1026" s="3" t="s">
        <v>73</v>
      </c>
      <c r="F1026" s="4">
        <v>9500</v>
      </c>
      <c r="G1026" s="4">
        <v>10470</v>
      </c>
      <c r="H1026" s="4">
        <v>0</v>
      </c>
      <c r="I1026" s="4">
        <v>5545.07</v>
      </c>
      <c r="J1026" s="4">
        <v>3055.06</v>
      </c>
    </row>
    <row r="1027" spans="1:10">
      <c r="A1027" s="3" t="s">
        <v>129</v>
      </c>
      <c r="B1027" s="3" t="s">
        <v>11</v>
      </c>
      <c r="C1027" s="3" t="s">
        <v>76</v>
      </c>
      <c r="D1027" s="3">
        <v>1.1000000000000001</v>
      </c>
      <c r="E1027" s="3" t="s">
        <v>77</v>
      </c>
      <c r="F1027" s="4">
        <v>2000</v>
      </c>
      <c r="G1027" s="4">
        <v>0</v>
      </c>
      <c r="H1027" s="4">
        <v>0</v>
      </c>
      <c r="I1027" s="4">
        <v>0</v>
      </c>
      <c r="J1027" s="4">
        <v>0</v>
      </c>
    </row>
    <row r="1028" spans="1:10">
      <c r="A1028" s="3" t="s">
        <v>130</v>
      </c>
      <c r="B1028" s="3" t="s">
        <v>11</v>
      </c>
      <c r="C1028" s="3" t="s">
        <v>27</v>
      </c>
      <c r="D1028" s="3">
        <v>1.1000000000000001</v>
      </c>
      <c r="E1028" s="3" t="s">
        <v>28</v>
      </c>
      <c r="F1028" s="4">
        <v>0</v>
      </c>
      <c r="G1028" s="4">
        <v>5850</v>
      </c>
      <c r="H1028" s="4">
        <v>0</v>
      </c>
      <c r="I1028" s="4">
        <v>849.99</v>
      </c>
      <c r="J1028" s="4">
        <v>0</v>
      </c>
    </row>
    <row r="1029" spans="1:10">
      <c r="A1029" s="3" t="s">
        <v>131</v>
      </c>
      <c r="B1029" s="3" t="s">
        <v>11</v>
      </c>
      <c r="C1029" s="3" t="s">
        <v>19</v>
      </c>
      <c r="D1029" s="3">
        <v>1.1000000000000001</v>
      </c>
      <c r="E1029" s="3" t="s">
        <v>20</v>
      </c>
      <c r="F1029" s="4">
        <v>2500</v>
      </c>
      <c r="G1029" s="4">
        <v>0</v>
      </c>
      <c r="H1029" s="4">
        <v>0</v>
      </c>
      <c r="I1029" s="4">
        <v>0</v>
      </c>
      <c r="J1029" s="4">
        <v>0</v>
      </c>
    </row>
    <row r="1030" spans="1:10">
      <c r="A1030" s="3" t="s">
        <v>131</v>
      </c>
      <c r="B1030" s="3" t="s">
        <v>11</v>
      </c>
      <c r="C1030" s="3" t="s">
        <v>24</v>
      </c>
      <c r="D1030" s="3">
        <v>1.1000000000000001</v>
      </c>
      <c r="E1030" s="3" t="s">
        <v>25</v>
      </c>
      <c r="F1030" s="4">
        <v>12500</v>
      </c>
      <c r="G1030" s="4">
        <v>0</v>
      </c>
      <c r="H1030" s="4">
        <v>0</v>
      </c>
      <c r="I1030" s="4">
        <v>0</v>
      </c>
      <c r="J1030" s="4">
        <v>0</v>
      </c>
    </row>
    <row r="1031" spans="1:10">
      <c r="A1031" s="3" t="s">
        <v>131</v>
      </c>
      <c r="B1031" s="3" t="s">
        <v>11</v>
      </c>
      <c r="C1031" s="3" t="s">
        <v>29</v>
      </c>
      <c r="D1031" s="3">
        <v>1.1000000000000001</v>
      </c>
      <c r="E1031" s="3" t="s">
        <v>31</v>
      </c>
      <c r="F1031" s="4">
        <v>40000</v>
      </c>
      <c r="G1031" s="4">
        <v>0</v>
      </c>
      <c r="H1031" s="4">
        <v>0</v>
      </c>
      <c r="I1031" s="4">
        <v>0</v>
      </c>
      <c r="J1031" s="4">
        <v>0</v>
      </c>
    </row>
    <row r="1032" spans="1:10">
      <c r="A1032" s="3" t="s">
        <v>131</v>
      </c>
      <c r="B1032" s="3" t="s">
        <v>11</v>
      </c>
      <c r="C1032" s="3" t="s">
        <v>34</v>
      </c>
      <c r="D1032" s="3">
        <v>1.1000000000000001</v>
      </c>
      <c r="E1032" s="3" t="s">
        <v>35</v>
      </c>
      <c r="F1032" s="4">
        <v>1000</v>
      </c>
      <c r="G1032" s="4">
        <v>0</v>
      </c>
      <c r="H1032" s="4">
        <v>0</v>
      </c>
      <c r="I1032" s="4">
        <v>0</v>
      </c>
      <c r="J1032" s="4">
        <v>0</v>
      </c>
    </row>
    <row r="1033" spans="1:10">
      <c r="A1033" s="3" t="s">
        <v>131</v>
      </c>
      <c r="B1033" s="3" t="s">
        <v>11</v>
      </c>
      <c r="C1033" s="3" t="s">
        <v>34</v>
      </c>
      <c r="D1033" s="3">
        <v>1.1000000000000001</v>
      </c>
      <c r="E1033" s="3" t="s">
        <v>36</v>
      </c>
      <c r="F1033" s="4">
        <v>0</v>
      </c>
      <c r="G1033" s="4">
        <v>300</v>
      </c>
      <c r="H1033" s="4">
        <v>0</v>
      </c>
      <c r="I1033" s="4">
        <v>299.89999999999998</v>
      </c>
      <c r="J1033" s="4">
        <v>299.89999999999998</v>
      </c>
    </row>
    <row r="1034" spans="1:10">
      <c r="A1034" s="3" t="s">
        <v>131</v>
      </c>
      <c r="B1034" s="3" t="s">
        <v>11</v>
      </c>
      <c r="C1034" s="3" t="s">
        <v>37</v>
      </c>
      <c r="D1034" s="3">
        <v>1.1000000000000001</v>
      </c>
      <c r="E1034" s="3" t="s">
        <v>40</v>
      </c>
      <c r="F1034" s="4">
        <v>45000</v>
      </c>
      <c r="G1034" s="4">
        <v>0</v>
      </c>
      <c r="H1034" s="4">
        <v>0</v>
      </c>
      <c r="I1034" s="4">
        <v>0</v>
      </c>
      <c r="J1034" s="4">
        <v>0</v>
      </c>
    </row>
    <row r="1035" spans="1:10">
      <c r="A1035" s="3" t="s">
        <v>131</v>
      </c>
      <c r="B1035" s="3" t="s">
        <v>11</v>
      </c>
      <c r="C1035" s="3" t="s">
        <v>37</v>
      </c>
      <c r="D1035" s="3">
        <v>1.5</v>
      </c>
      <c r="E1035" s="3" t="s">
        <v>40</v>
      </c>
      <c r="F1035" s="4">
        <v>0</v>
      </c>
      <c r="G1035" s="4">
        <v>1000000</v>
      </c>
      <c r="H1035" s="4">
        <v>0</v>
      </c>
      <c r="I1035" s="4">
        <v>618011.17000000004</v>
      </c>
      <c r="J1035" s="4">
        <v>402653.64</v>
      </c>
    </row>
    <row r="1036" spans="1:10">
      <c r="A1036" s="3" t="s">
        <v>131</v>
      </c>
      <c r="B1036" s="3" t="s">
        <v>11</v>
      </c>
      <c r="C1036" s="3" t="s">
        <v>51</v>
      </c>
      <c r="D1036" s="3">
        <v>1.1000000000000001</v>
      </c>
      <c r="E1036" s="3" t="s">
        <v>53</v>
      </c>
      <c r="F1036" s="4">
        <v>50000</v>
      </c>
      <c r="G1036" s="4">
        <v>0</v>
      </c>
      <c r="H1036" s="4">
        <v>0</v>
      </c>
      <c r="I1036" s="4">
        <v>0</v>
      </c>
      <c r="J1036" s="4">
        <v>0</v>
      </c>
    </row>
    <row r="1037" spans="1:10">
      <c r="A1037" s="3" t="s">
        <v>131</v>
      </c>
      <c r="B1037" s="3" t="s">
        <v>11</v>
      </c>
      <c r="C1037" s="3" t="s">
        <v>65</v>
      </c>
      <c r="D1037" s="3">
        <v>1.1000000000000001</v>
      </c>
      <c r="E1037" s="3" t="s">
        <v>66</v>
      </c>
      <c r="F1037" s="4">
        <v>25000</v>
      </c>
      <c r="G1037" s="4">
        <v>0</v>
      </c>
      <c r="H1037" s="4">
        <v>0</v>
      </c>
      <c r="I1037" s="4">
        <v>160</v>
      </c>
      <c r="J1037" s="4">
        <v>160</v>
      </c>
    </row>
    <row r="1038" spans="1:10">
      <c r="A1038" s="3" t="s">
        <v>131</v>
      </c>
      <c r="B1038" s="3" t="s">
        <v>11</v>
      </c>
      <c r="C1038" s="3" t="s">
        <v>71</v>
      </c>
      <c r="D1038" s="3">
        <v>1.1000000000000001</v>
      </c>
      <c r="E1038" s="3" t="s">
        <v>73</v>
      </c>
      <c r="F1038" s="4">
        <v>2500000</v>
      </c>
      <c r="G1038" s="4">
        <v>0</v>
      </c>
      <c r="H1038" s="4">
        <v>0</v>
      </c>
      <c r="I1038" s="4">
        <v>2290546.2799999998</v>
      </c>
      <c r="J1038" s="4">
        <v>2176763.0499999998</v>
      </c>
    </row>
    <row r="1039" spans="1:10">
      <c r="A1039" s="3" t="s">
        <v>131</v>
      </c>
      <c r="B1039" s="3" t="s">
        <v>11</v>
      </c>
      <c r="C1039" s="3" t="s">
        <v>80</v>
      </c>
      <c r="D1039" s="3">
        <v>1.1000000000000001</v>
      </c>
      <c r="E1039" s="3" t="s">
        <v>81</v>
      </c>
      <c r="F1039" s="4">
        <v>10000</v>
      </c>
      <c r="G1039" s="4">
        <v>0</v>
      </c>
      <c r="H1039" s="4">
        <v>0</v>
      </c>
      <c r="I1039" s="4">
        <v>0</v>
      </c>
      <c r="J1039" s="4">
        <v>0</v>
      </c>
    </row>
    <row r="1040" spans="1:10">
      <c r="A1040" s="3" t="s">
        <v>132</v>
      </c>
      <c r="B1040" s="3" t="s">
        <v>11</v>
      </c>
      <c r="C1040" s="3" t="s">
        <v>49</v>
      </c>
      <c r="D1040" s="3">
        <v>1.1000000000000001</v>
      </c>
      <c r="E1040" s="3" t="s">
        <v>50</v>
      </c>
      <c r="F1040" s="4">
        <v>0</v>
      </c>
      <c r="G1040" s="4">
        <v>3000</v>
      </c>
      <c r="H1040" s="4">
        <v>0</v>
      </c>
      <c r="I1040" s="4">
        <v>0</v>
      </c>
      <c r="J1040" s="4">
        <v>0</v>
      </c>
    </row>
    <row r="1041" spans="1:10">
      <c r="A1041" s="3" t="s">
        <v>133</v>
      </c>
      <c r="B1041" s="3" t="s">
        <v>11</v>
      </c>
      <c r="C1041" s="3" t="s">
        <v>24</v>
      </c>
      <c r="D1041" s="3">
        <v>1.1000000000000001</v>
      </c>
      <c r="E1041" s="3" t="s">
        <v>25</v>
      </c>
      <c r="F1041" s="4">
        <v>25000</v>
      </c>
      <c r="G1041" s="4">
        <v>0</v>
      </c>
      <c r="H1041" s="4">
        <v>0</v>
      </c>
      <c r="I1041" s="4">
        <v>8945</v>
      </c>
      <c r="J1041" s="4">
        <v>8945</v>
      </c>
    </row>
    <row r="1042" spans="1:10">
      <c r="A1042" s="3" t="s">
        <v>133</v>
      </c>
      <c r="B1042" s="3" t="s">
        <v>11</v>
      </c>
      <c r="C1042" s="3" t="s">
        <v>58</v>
      </c>
      <c r="D1042" s="3">
        <v>1.1000000000000001</v>
      </c>
      <c r="E1042" s="3" t="s">
        <v>59</v>
      </c>
      <c r="F1042" s="4">
        <v>30000</v>
      </c>
      <c r="G1042" s="4">
        <v>30000</v>
      </c>
      <c r="H1042" s="4">
        <v>0</v>
      </c>
      <c r="I1042" s="4">
        <v>17221.71</v>
      </c>
      <c r="J1042" s="4">
        <v>17221.71</v>
      </c>
    </row>
    <row r="1043" spans="1:10">
      <c r="A1043" s="3" t="s">
        <v>133</v>
      </c>
      <c r="B1043" s="3" t="s">
        <v>11</v>
      </c>
      <c r="C1043" s="3" t="s">
        <v>58</v>
      </c>
      <c r="D1043" s="3">
        <v>1.1000000000000001</v>
      </c>
      <c r="E1043" s="3" t="s">
        <v>61</v>
      </c>
      <c r="F1043" s="4">
        <v>200000</v>
      </c>
      <c r="G1043" s="4">
        <v>40000</v>
      </c>
      <c r="H1043" s="4">
        <v>0</v>
      </c>
      <c r="I1043" s="4">
        <v>169151.94</v>
      </c>
      <c r="J1043" s="4">
        <v>169151.94</v>
      </c>
    </row>
    <row r="1044" spans="1:10">
      <c r="A1044" s="3" t="s">
        <v>133</v>
      </c>
      <c r="B1044" s="3" t="s">
        <v>11</v>
      </c>
      <c r="C1044" s="3" t="s">
        <v>62</v>
      </c>
      <c r="D1044" s="3">
        <v>1.1000000000000001</v>
      </c>
      <c r="E1044" s="3" t="s">
        <v>64</v>
      </c>
      <c r="F1044" s="4">
        <v>16000</v>
      </c>
      <c r="G1044" s="4">
        <v>0</v>
      </c>
      <c r="H1044" s="4">
        <v>0</v>
      </c>
      <c r="I1044" s="4">
        <v>3350.08</v>
      </c>
      <c r="J1044" s="4">
        <v>3350.08</v>
      </c>
    </row>
    <row r="1045" spans="1:10">
      <c r="A1045" s="3" t="s">
        <v>133</v>
      </c>
      <c r="B1045" s="3" t="s">
        <v>11</v>
      </c>
      <c r="C1045" s="3" t="s">
        <v>62</v>
      </c>
      <c r="D1045" s="3">
        <v>1.1000000000000001</v>
      </c>
      <c r="E1045" s="3" t="s">
        <v>63</v>
      </c>
      <c r="F1045" s="4">
        <v>30000</v>
      </c>
      <c r="G1045" s="4">
        <v>0</v>
      </c>
      <c r="H1045" s="4">
        <v>0</v>
      </c>
      <c r="I1045" s="4">
        <v>16036.22</v>
      </c>
      <c r="J1045" s="4">
        <v>16036.22</v>
      </c>
    </row>
    <row r="1046" spans="1:10">
      <c r="A1046" s="3" t="s">
        <v>133</v>
      </c>
      <c r="B1046" s="3" t="s">
        <v>11</v>
      </c>
      <c r="C1046" s="3" t="s">
        <v>71</v>
      </c>
      <c r="D1046" s="3">
        <v>1.1000000000000001</v>
      </c>
      <c r="E1046" s="3" t="s">
        <v>73</v>
      </c>
      <c r="F1046" s="4">
        <v>35000</v>
      </c>
      <c r="G1046" s="4">
        <v>0</v>
      </c>
      <c r="H1046" s="4">
        <v>-30000</v>
      </c>
      <c r="I1046" s="4">
        <v>4002</v>
      </c>
      <c r="J1046" s="4">
        <v>4002</v>
      </c>
    </row>
    <row r="1047" spans="1:10">
      <c r="A1047" s="3" t="s">
        <v>133</v>
      </c>
      <c r="B1047" s="3" t="s">
        <v>11</v>
      </c>
      <c r="C1047" s="3" t="s">
        <v>78</v>
      </c>
      <c r="D1047" s="3">
        <v>1.1000000000000001</v>
      </c>
      <c r="E1047" s="3" t="s">
        <v>79</v>
      </c>
      <c r="F1047" s="4">
        <v>300000</v>
      </c>
      <c r="G1047" s="4">
        <v>150000</v>
      </c>
      <c r="H1047" s="4">
        <v>0</v>
      </c>
      <c r="I1047" s="4">
        <v>323727.96999999997</v>
      </c>
      <c r="J1047" s="4">
        <v>323727.96999999997</v>
      </c>
    </row>
    <row r="1048" spans="1:10">
      <c r="A1048" s="3" t="s">
        <v>134</v>
      </c>
      <c r="B1048" s="3" t="s">
        <v>11</v>
      </c>
      <c r="C1048" s="3" t="s">
        <v>37</v>
      </c>
      <c r="D1048" s="3">
        <v>1.1000000000000001</v>
      </c>
      <c r="E1048" s="3" t="s">
        <v>42</v>
      </c>
      <c r="F1048" s="4">
        <v>5000</v>
      </c>
      <c r="G1048" s="4">
        <v>0</v>
      </c>
      <c r="H1048" s="4">
        <v>0</v>
      </c>
      <c r="I1048" s="4">
        <v>0</v>
      </c>
      <c r="J1048" s="4">
        <v>0</v>
      </c>
    </row>
    <row r="1049" spans="1:10">
      <c r="A1049" s="3" t="s">
        <v>134</v>
      </c>
      <c r="B1049" s="3" t="s">
        <v>11</v>
      </c>
      <c r="C1049" s="3" t="s">
        <v>65</v>
      </c>
      <c r="D1049" s="3">
        <v>1.1000000000000001</v>
      </c>
      <c r="E1049" s="3" t="s">
        <v>66</v>
      </c>
      <c r="F1049" s="4">
        <v>1000</v>
      </c>
      <c r="G1049" s="4">
        <v>0</v>
      </c>
      <c r="H1049" s="4">
        <v>0</v>
      </c>
      <c r="I1049" s="4">
        <v>0</v>
      </c>
      <c r="J1049" s="4">
        <v>0</v>
      </c>
    </row>
    <row r="1050" spans="1:10">
      <c r="A1050" s="3" t="s">
        <v>134</v>
      </c>
      <c r="B1050" s="3" t="s">
        <v>11</v>
      </c>
      <c r="C1050" s="3" t="s">
        <v>71</v>
      </c>
      <c r="D1050" s="3">
        <v>1.1000000000000001</v>
      </c>
      <c r="E1050" s="3" t="s">
        <v>73</v>
      </c>
      <c r="F1050" s="4">
        <v>7500</v>
      </c>
      <c r="G1050" s="4">
        <v>0</v>
      </c>
      <c r="H1050" s="4">
        <v>-7500</v>
      </c>
      <c r="I1050" s="4">
        <v>0</v>
      </c>
      <c r="J1050" s="4">
        <v>0</v>
      </c>
    </row>
    <row r="1051" spans="1:10">
      <c r="A1051" s="3" t="s">
        <v>134</v>
      </c>
      <c r="B1051" s="3" t="s">
        <v>11</v>
      </c>
      <c r="C1051" s="3" t="s">
        <v>76</v>
      </c>
      <c r="D1051" s="3">
        <v>1.1000000000000001</v>
      </c>
      <c r="E1051" s="3" t="s">
        <v>77</v>
      </c>
      <c r="F1051" s="4">
        <v>7500</v>
      </c>
      <c r="G1051" s="4">
        <v>0</v>
      </c>
      <c r="H1051" s="4">
        <v>0</v>
      </c>
      <c r="I1051" s="4">
        <v>0</v>
      </c>
      <c r="J1051" s="4">
        <v>0</v>
      </c>
    </row>
    <row r="1052" spans="1:10">
      <c r="A1052" s="3" t="s">
        <v>71</v>
      </c>
      <c r="B1052" s="3" t="s">
        <v>11</v>
      </c>
      <c r="C1052" s="3" t="s">
        <v>56</v>
      </c>
      <c r="D1052" s="3">
        <v>1.1000000000000001</v>
      </c>
      <c r="E1052" s="3" t="s">
        <v>57</v>
      </c>
      <c r="F1052" s="4">
        <v>6700</v>
      </c>
      <c r="G1052" s="4">
        <v>0</v>
      </c>
      <c r="H1052" s="4">
        <v>0</v>
      </c>
      <c r="I1052" s="4">
        <v>5436</v>
      </c>
      <c r="J1052" s="4">
        <v>4939</v>
      </c>
    </row>
    <row r="1053" spans="1:10">
      <c r="A1053" s="3" t="s">
        <v>71</v>
      </c>
      <c r="B1053" s="3" t="s">
        <v>11</v>
      </c>
      <c r="C1053" s="3" t="s">
        <v>56</v>
      </c>
      <c r="D1053" s="3">
        <v>2.5</v>
      </c>
      <c r="E1053" s="3" t="s">
        <v>57</v>
      </c>
      <c r="F1053" s="4">
        <v>5500000</v>
      </c>
      <c r="G1053" s="4">
        <v>1378749.09</v>
      </c>
      <c r="H1053" s="4">
        <v>0</v>
      </c>
      <c r="I1053" s="4">
        <v>4552550.5199999996</v>
      </c>
      <c r="J1053" s="4">
        <v>4245679.5199999996</v>
      </c>
    </row>
    <row r="1054" spans="1:10">
      <c r="A1054" s="3" t="s">
        <v>76</v>
      </c>
      <c r="B1054" s="3" t="s">
        <v>11</v>
      </c>
      <c r="C1054" s="3" t="s">
        <v>37</v>
      </c>
      <c r="D1054" s="3">
        <v>1.1000000000000001</v>
      </c>
      <c r="E1054" s="3" t="s">
        <v>44</v>
      </c>
      <c r="F1054" s="4">
        <v>2500</v>
      </c>
      <c r="G1054" s="4">
        <v>0</v>
      </c>
      <c r="H1054" s="4">
        <v>0</v>
      </c>
      <c r="I1054" s="4">
        <v>0</v>
      </c>
      <c r="J1054" s="4">
        <v>0</v>
      </c>
    </row>
    <row r="1055" spans="1:10">
      <c r="A1055" s="3" t="s">
        <v>76</v>
      </c>
      <c r="B1055" s="3" t="s">
        <v>11</v>
      </c>
      <c r="C1055" s="3" t="s">
        <v>65</v>
      </c>
      <c r="D1055" s="3">
        <v>1.1000000000000001</v>
      </c>
      <c r="E1055" s="3" t="s">
        <v>66</v>
      </c>
      <c r="F1055" s="4">
        <v>12000</v>
      </c>
      <c r="G1055" s="4">
        <v>0</v>
      </c>
      <c r="H1055" s="4">
        <v>0</v>
      </c>
      <c r="I1055" s="4">
        <v>182.4</v>
      </c>
      <c r="J1055" s="4">
        <v>182.4</v>
      </c>
    </row>
    <row r="1056" spans="1:10">
      <c r="A1056" s="3" t="s">
        <v>76</v>
      </c>
      <c r="B1056" s="3" t="s">
        <v>11</v>
      </c>
      <c r="C1056" s="3" t="s">
        <v>78</v>
      </c>
      <c r="D1056" s="3">
        <v>1.1000000000000001</v>
      </c>
      <c r="E1056" s="3" t="s">
        <v>79</v>
      </c>
      <c r="F1056" s="4">
        <v>1000000</v>
      </c>
      <c r="G1056" s="4">
        <v>400000</v>
      </c>
      <c r="H1056" s="4">
        <v>0</v>
      </c>
      <c r="I1056" s="4">
        <v>1222772.8999999999</v>
      </c>
      <c r="J1056" s="4">
        <v>1176455.7</v>
      </c>
    </row>
    <row r="1057" spans="1:10">
      <c r="A1057" s="3" t="s">
        <v>135</v>
      </c>
      <c r="B1057" s="3" t="s">
        <v>11</v>
      </c>
      <c r="C1057" s="3" t="s">
        <v>24</v>
      </c>
      <c r="D1057" s="3">
        <v>2.5</v>
      </c>
      <c r="E1057" s="3" t="s">
        <v>25</v>
      </c>
      <c r="F1057" s="4">
        <v>3200000</v>
      </c>
      <c r="G1057" s="4">
        <v>0</v>
      </c>
      <c r="H1057" s="4">
        <v>0</v>
      </c>
      <c r="I1057" s="4">
        <v>3163865.38</v>
      </c>
      <c r="J1057" s="4">
        <v>2897464</v>
      </c>
    </row>
    <row r="1058" spans="1:10">
      <c r="A1058" s="3" t="s">
        <v>135</v>
      </c>
      <c r="B1058" s="3" t="s">
        <v>11</v>
      </c>
      <c r="C1058" s="3" t="s">
        <v>58</v>
      </c>
      <c r="D1058" s="3">
        <v>1.1000000000000001</v>
      </c>
      <c r="E1058" s="3" t="s">
        <v>60</v>
      </c>
      <c r="F1058" s="4">
        <v>35</v>
      </c>
      <c r="G1058" s="4">
        <v>0</v>
      </c>
      <c r="H1058" s="4">
        <v>0</v>
      </c>
      <c r="I1058" s="4">
        <v>0</v>
      </c>
      <c r="J1058" s="4">
        <v>0</v>
      </c>
    </row>
    <row r="1059" spans="1:10">
      <c r="A1059" s="3" t="s">
        <v>136</v>
      </c>
      <c r="B1059" s="3" t="s">
        <v>11</v>
      </c>
      <c r="C1059" s="3" t="s">
        <v>29</v>
      </c>
      <c r="D1059" s="3">
        <v>2.5</v>
      </c>
      <c r="E1059" s="3" t="s">
        <v>31</v>
      </c>
      <c r="F1059" s="4">
        <v>0</v>
      </c>
      <c r="G1059" s="4">
        <v>400000</v>
      </c>
      <c r="H1059" s="4">
        <v>0</v>
      </c>
      <c r="I1059" s="4">
        <v>398814.37</v>
      </c>
      <c r="J1059" s="4">
        <v>398814.37</v>
      </c>
    </row>
    <row r="1060" spans="1:10">
      <c r="A1060" s="3" t="s">
        <v>136</v>
      </c>
      <c r="B1060" s="3" t="s">
        <v>11</v>
      </c>
      <c r="C1060" s="3" t="s">
        <v>34</v>
      </c>
      <c r="D1060" s="3">
        <v>1.1000000000000001</v>
      </c>
      <c r="E1060" s="3" t="s">
        <v>36</v>
      </c>
      <c r="F1060" s="4">
        <v>1300000</v>
      </c>
      <c r="G1060" s="4">
        <v>1230000</v>
      </c>
      <c r="H1060" s="4">
        <v>0</v>
      </c>
      <c r="I1060" s="4">
        <v>1917041.36</v>
      </c>
      <c r="J1060" s="4">
        <v>1177265.93</v>
      </c>
    </row>
    <row r="1061" spans="1:10">
      <c r="A1061" s="3" t="s">
        <v>136</v>
      </c>
      <c r="B1061" s="3" t="s">
        <v>11</v>
      </c>
      <c r="C1061" s="3" t="s">
        <v>34</v>
      </c>
      <c r="D1061" s="3">
        <v>1.5</v>
      </c>
      <c r="E1061" s="3" t="s">
        <v>36</v>
      </c>
      <c r="F1061" s="4">
        <v>0</v>
      </c>
      <c r="G1061" s="4">
        <v>2300000</v>
      </c>
      <c r="H1061" s="4">
        <v>0</v>
      </c>
      <c r="I1061" s="4">
        <v>2019366.51</v>
      </c>
      <c r="J1061" s="4">
        <v>2019366.51</v>
      </c>
    </row>
    <row r="1062" spans="1:10">
      <c r="A1062" s="3" t="s">
        <v>136</v>
      </c>
      <c r="B1062" s="3" t="s">
        <v>11</v>
      </c>
      <c r="C1062" s="3" t="s">
        <v>65</v>
      </c>
      <c r="D1062" s="3">
        <v>1.1000000000000001</v>
      </c>
      <c r="E1062" s="3" t="s">
        <v>66</v>
      </c>
      <c r="F1062" s="4">
        <v>7500</v>
      </c>
      <c r="G1062" s="4">
        <v>0</v>
      </c>
      <c r="H1062" s="4">
        <v>0</v>
      </c>
      <c r="I1062" s="4">
        <v>778.2</v>
      </c>
      <c r="J1062" s="4">
        <v>778.2</v>
      </c>
    </row>
    <row r="1063" spans="1:10">
      <c r="A1063" s="3" t="s">
        <v>137</v>
      </c>
      <c r="B1063" s="3" t="s">
        <v>11</v>
      </c>
      <c r="C1063" s="3" t="s">
        <v>24</v>
      </c>
      <c r="D1063" s="3">
        <v>1.1000000000000001</v>
      </c>
      <c r="E1063" s="3" t="s">
        <v>25</v>
      </c>
      <c r="F1063" s="4">
        <v>150000</v>
      </c>
      <c r="G1063" s="4">
        <v>100000</v>
      </c>
      <c r="H1063" s="4">
        <v>0</v>
      </c>
      <c r="I1063" s="4">
        <v>220411</v>
      </c>
      <c r="J1063" s="4">
        <v>220411</v>
      </c>
    </row>
    <row r="1064" spans="1:10">
      <c r="A1064" s="3" t="s">
        <v>137</v>
      </c>
      <c r="B1064" s="3" t="s">
        <v>11</v>
      </c>
      <c r="C1064" s="3" t="s">
        <v>29</v>
      </c>
      <c r="D1064" s="3">
        <v>2.5</v>
      </c>
      <c r="E1064" s="3" t="s">
        <v>31</v>
      </c>
      <c r="F1064" s="4">
        <v>15000</v>
      </c>
      <c r="G1064" s="4">
        <v>0</v>
      </c>
      <c r="H1064" s="4">
        <v>0</v>
      </c>
      <c r="I1064" s="4">
        <v>15000</v>
      </c>
      <c r="J1064" s="4">
        <v>15000</v>
      </c>
    </row>
    <row r="1065" spans="1:10">
      <c r="A1065" s="3" t="s">
        <v>137</v>
      </c>
      <c r="B1065" s="3" t="s">
        <v>11</v>
      </c>
      <c r="C1065" s="3" t="s">
        <v>78</v>
      </c>
      <c r="D1065" s="3">
        <v>1.1000000000000001</v>
      </c>
      <c r="E1065" s="3" t="s">
        <v>79</v>
      </c>
      <c r="F1065" s="4">
        <v>32000</v>
      </c>
      <c r="G1065" s="4">
        <v>0</v>
      </c>
      <c r="H1065" s="4">
        <v>0</v>
      </c>
      <c r="I1065" s="4">
        <v>0</v>
      </c>
      <c r="J1065" s="4">
        <v>0</v>
      </c>
    </row>
    <row r="1066" spans="1:10">
      <c r="A1066" s="3" t="s">
        <v>138</v>
      </c>
      <c r="B1066" s="3" t="s">
        <v>11</v>
      </c>
      <c r="C1066" s="3" t="s">
        <v>29</v>
      </c>
      <c r="D1066" s="3">
        <v>1.1000000000000001</v>
      </c>
      <c r="E1066" s="3" t="s">
        <v>31</v>
      </c>
      <c r="F1066" s="4">
        <v>300000</v>
      </c>
      <c r="G1066" s="4">
        <v>0</v>
      </c>
      <c r="H1066" s="4">
        <v>0</v>
      </c>
      <c r="I1066" s="4">
        <v>88550</v>
      </c>
      <c r="J1066" s="4">
        <v>0</v>
      </c>
    </row>
    <row r="1067" spans="1:10">
      <c r="A1067" s="3" t="s">
        <v>138</v>
      </c>
      <c r="B1067" s="3" t="s">
        <v>11</v>
      </c>
      <c r="C1067" s="3" t="s">
        <v>29</v>
      </c>
      <c r="D1067" s="3">
        <v>2.5</v>
      </c>
      <c r="E1067" s="3" t="s">
        <v>31</v>
      </c>
      <c r="F1067" s="4">
        <v>100000</v>
      </c>
      <c r="G1067" s="4">
        <v>0</v>
      </c>
      <c r="H1067" s="4">
        <v>0</v>
      </c>
      <c r="I1067" s="4">
        <v>10562</v>
      </c>
      <c r="J1067" s="4">
        <v>10562</v>
      </c>
    </row>
    <row r="1068" spans="1:10">
      <c r="A1068" s="3" t="s">
        <v>138</v>
      </c>
      <c r="B1068" s="3" t="s">
        <v>11</v>
      </c>
      <c r="C1068" s="3" t="s">
        <v>37</v>
      </c>
      <c r="D1068" s="3">
        <v>1.1000000000000001</v>
      </c>
      <c r="E1068" s="3" t="s">
        <v>43</v>
      </c>
      <c r="F1068" s="4">
        <v>20000</v>
      </c>
      <c r="G1068" s="4">
        <v>0</v>
      </c>
      <c r="H1068" s="4">
        <v>0</v>
      </c>
      <c r="I1068" s="4">
        <v>10562</v>
      </c>
      <c r="J1068" s="4">
        <v>10562</v>
      </c>
    </row>
    <row r="1069" spans="1:10">
      <c r="A1069" s="3" t="s">
        <v>139</v>
      </c>
      <c r="B1069" s="3" t="s">
        <v>11</v>
      </c>
      <c r="C1069" s="3" t="s">
        <v>34</v>
      </c>
      <c r="D1069" s="3">
        <v>1.1000000000000001</v>
      </c>
      <c r="E1069" s="3" t="s">
        <v>35</v>
      </c>
      <c r="F1069" s="4">
        <v>40000</v>
      </c>
      <c r="G1069" s="4">
        <v>0</v>
      </c>
      <c r="H1069" s="4">
        <v>-21000</v>
      </c>
      <c r="I1069" s="4">
        <v>8994.06</v>
      </c>
      <c r="J1069" s="4">
        <v>8994.06</v>
      </c>
    </row>
    <row r="1070" spans="1:10">
      <c r="A1070" s="3" t="s">
        <v>139</v>
      </c>
      <c r="B1070" s="3" t="s">
        <v>11</v>
      </c>
      <c r="C1070" s="3" t="s">
        <v>34</v>
      </c>
      <c r="D1070" s="3">
        <v>1.1000000000000001</v>
      </c>
      <c r="E1070" s="3" t="s">
        <v>36</v>
      </c>
      <c r="F1070" s="4">
        <v>200000</v>
      </c>
      <c r="G1070" s="4">
        <v>1500</v>
      </c>
      <c r="H1070" s="4">
        <v>-180000</v>
      </c>
      <c r="I1070" s="4">
        <v>19649.830000000002</v>
      </c>
      <c r="J1070" s="4">
        <v>18131.62</v>
      </c>
    </row>
    <row r="1071" spans="1:10">
      <c r="A1071" s="3" t="s">
        <v>139</v>
      </c>
      <c r="B1071" s="3" t="s">
        <v>11</v>
      </c>
      <c r="C1071" s="3" t="s">
        <v>34</v>
      </c>
      <c r="D1071" s="3">
        <v>1.5</v>
      </c>
      <c r="E1071" s="3" t="s">
        <v>36</v>
      </c>
      <c r="F1071" s="4">
        <v>0</v>
      </c>
      <c r="G1071" s="4">
        <v>200000</v>
      </c>
      <c r="H1071" s="4">
        <v>-200000</v>
      </c>
      <c r="I1071" s="4">
        <v>0</v>
      </c>
      <c r="J1071" s="4">
        <v>0</v>
      </c>
    </row>
    <row r="1072" spans="1:10">
      <c r="A1072" s="3" t="s">
        <v>139</v>
      </c>
      <c r="B1072" s="3" t="s">
        <v>11</v>
      </c>
      <c r="C1072" s="3" t="s">
        <v>65</v>
      </c>
      <c r="D1072" s="3">
        <v>1.1000000000000001</v>
      </c>
      <c r="E1072" s="3" t="s">
        <v>66</v>
      </c>
      <c r="F1072" s="4">
        <v>7500</v>
      </c>
      <c r="G1072" s="4">
        <v>0</v>
      </c>
      <c r="H1072" s="4">
        <v>0</v>
      </c>
      <c r="I1072" s="4">
        <v>1258.81</v>
      </c>
      <c r="J1072" s="4">
        <v>1258.81</v>
      </c>
    </row>
    <row r="1073" spans="1:10">
      <c r="A1073" s="3" t="s">
        <v>139</v>
      </c>
      <c r="B1073" s="3" t="s">
        <v>11</v>
      </c>
      <c r="C1073" s="3" t="s">
        <v>71</v>
      </c>
      <c r="D1073" s="3">
        <v>1.1000000000000001</v>
      </c>
      <c r="E1073" s="3" t="s">
        <v>72</v>
      </c>
      <c r="F1073" s="4">
        <v>0</v>
      </c>
      <c r="G1073" s="4">
        <v>20000</v>
      </c>
      <c r="H1073" s="4">
        <v>0</v>
      </c>
      <c r="I1073" s="4">
        <v>0</v>
      </c>
      <c r="J1073" s="4">
        <v>0</v>
      </c>
    </row>
    <row r="1074" spans="1:10">
      <c r="A1074" s="3" t="s">
        <v>140</v>
      </c>
      <c r="B1074" s="3" t="s">
        <v>11</v>
      </c>
      <c r="C1074" s="3" t="s">
        <v>12</v>
      </c>
      <c r="D1074" s="3">
        <v>1.5</v>
      </c>
      <c r="E1074" s="3" t="s">
        <v>13</v>
      </c>
      <c r="F1074" s="4">
        <v>0</v>
      </c>
      <c r="G1074" s="4">
        <v>50000</v>
      </c>
      <c r="H1074" s="4">
        <v>0</v>
      </c>
      <c r="I1074" s="4">
        <v>2139.66</v>
      </c>
      <c r="J1074" s="4">
        <v>2139.66</v>
      </c>
    </row>
    <row r="1075" spans="1:10">
      <c r="A1075" s="3" t="s">
        <v>140</v>
      </c>
      <c r="B1075" s="3" t="s">
        <v>11</v>
      </c>
      <c r="C1075" s="3" t="s">
        <v>19</v>
      </c>
      <c r="D1075" s="3">
        <v>1.1000000000000001</v>
      </c>
      <c r="E1075" s="3" t="s">
        <v>21</v>
      </c>
      <c r="F1075" s="4">
        <v>3500</v>
      </c>
      <c r="G1075" s="4">
        <v>0</v>
      </c>
      <c r="H1075" s="4">
        <v>0</v>
      </c>
      <c r="I1075" s="4">
        <v>218.5</v>
      </c>
      <c r="J1075" s="4">
        <v>218.5</v>
      </c>
    </row>
    <row r="1076" spans="1:10">
      <c r="A1076" s="3" t="s">
        <v>140</v>
      </c>
      <c r="B1076" s="3" t="s">
        <v>11</v>
      </c>
      <c r="C1076" s="3" t="s">
        <v>22</v>
      </c>
      <c r="D1076" s="3">
        <v>1.1000000000000001</v>
      </c>
      <c r="E1076" s="3" t="s">
        <v>23</v>
      </c>
      <c r="F1076" s="4">
        <v>5000</v>
      </c>
      <c r="G1076" s="4">
        <v>0</v>
      </c>
      <c r="H1076" s="4">
        <v>0</v>
      </c>
      <c r="I1076" s="4">
        <v>352.97</v>
      </c>
      <c r="J1076" s="4">
        <v>352.97</v>
      </c>
    </row>
    <row r="1077" spans="1:10">
      <c r="A1077" s="3" t="s">
        <v>140</v>
      </c>
      <c r="B1077" s="3" t="s">
        <v>11</v>
      </c>
      <c r="C1077" s="3" t="s">
        <v>24</v>
      </c>
      <c r="D1077" s="3">
        <v>1.1000000000000001</v>
      </c>
      <c r="E1077" s="3" t="s">
        <v>25</v>
      </c>
      <c r="F1077" s="4">
        <v>3500</v>
      </c>
      <c r="G1077" s="4">
        <v>0</v>
      </c>
      <c r="H1077" s="4">
        <v>0</v>
      </c>
      <c r="I1077" s="4">
        <v>813.76</v>
      </c>
      <c r="J1077" s="4">
        <v>813.76</v>
      </c>
    </row>
    <row r="1078" spans="1:10">
      <c r="A1078" s="3" t="s">
        <v>140</v>
      </c>
      <c r="B1078" s="3" t="s">
        <v>11</v>
      </c>
      <c r="C1078" s="3" t="s">
        <v>29</v>
      </c>
      <c r="D1078" s="3">
        <v>1.1000000000000001</v>
      </c>
      <c r="E1078" s="3" t="s">
        <v>31</v>
      </c>
      <c r="F1078" s="4">
        <v>5000</v>
      </c>
      <c r="G1078" s="4">
        <v>0</v>
      </c>
      <c r="H1078" s="4">
        <v>0</v>
      </c>
      <c r="I1078" s="4">
        <v>0</v>
      </c>
      <c r="J1078" s="4">
        <v>0</v>
      </c>
    </row>
    <row r="1079" spans="1:10">
      <c r="A1079" s="3" t="s">
        <v>140</v>
      </c>
      <c r="B1079" s="3" t="s">
        <v>11</v>
      </c>
      <c r="C1079" s="3" t="s">
        <v>65</v>
      </c>
      <c r="D1079" s="3">
        <v>1.1000000000000001</v>
      </c>
      <c r="E1079" s="3" t="s">
        <v>66</v>
      </c>
      <c r="F1079" s="4">
        <v>6500</v>
      </c>
      <c r="G1079" s="4">
        <v>0</v>
      </c>
      <c r="H1079" s="4">
        <v>0</v>
      </c>
      <c r="I1079" s="4">
        <v>0</v>
      </c>
      <c r="J1079" s="4">
        <v>0</v>
      </c>
    </row>
    <row r="1080" spans="1:10">
      <c r="A1080" s="3" t="s">
        <v>140</v>
      </c>
      <c r="B1080" s="3" t="s">
        <v>11</v>
      </c>
      <c r="C1080" s="3" t="s">
        <v>80</v>
      </c>
      <c r="D1080" s="3">
        <v>1.1000000000000001</v>
      </c>
      <c r="E1080" s="3" t="s">
        <v>81</v>
      </c>
      <c r="F1080" s="4">
        <v>1500</v>
      </c>
      <c r="G1080" s="4">
        <v>0</v>
      </c>
      <c r="H1080" s="4">
        <v>0</v>
      </c>
      <c r="I1080" s="4">
        <v>0</v>
      </c>
      <c r="J1080" s="4">
        <v>0</v>
      </c>
    </row>
    <row r="1081" spans="1:10">
      <c r="A1081" s="3" t="s">
        <v>141</v>
      </c>
      <c r="B1081" s="3" t="s">
        <v>11</v>
      </c>
      <c r="C1081" s="3" t="s">
        <v>22</v>
      </c>
      <c r="D1081" s="3">
        <v>1.1000000000000001</v>
      </c>
      <c r="E1081" s="3" t="s">
        <v>23</v>
      </c>
      <c r="F1081" s="4">
        <v>5000</v>
      </c>
      <c r="G1081" s="4">
        <v>0</v>
      </c>
      <c r="H1081" s="4">
        <v>0</v>
      </c>
      <c r="I1081" s="4">
        <v>0</v>
      </c>
      <c r="J1081" s="4">
        <v>0</v>
      </c>
    </row>
    <row r="1082" spans="1:10">
      <c r="A1082" s="3" t="s">
        <v>141</v>
      </c>
      <c r="B1082" s="3" t="s">
        <v>11</v>
      </c>
      <c r="C1082" s="3" t="s">
        <v>29</v>
      </c>
      <c r="D1082" s="3">
        <v>2.5</v>
      </c>
      <c r="E1082" s="3" t="s">
        <v>31</v>
      </c>
      <c r="F1082" s="4">
        <v>0</v>
      </c>
      <c r="G1082" s="4">
        <v>1039833.2</v>
      </c>
      <c r="H1082" s="4">
        <v>0</v>
      </c>
      <c r="I1082" s="4">
        <v>1039800</v>
      </c>
      <c r="J1082" s="4">
        <v>0</v>
      </c>
    </row>
    <row r="1083" spans="1:10">
      <c r="A1083" s="3" t="s">
        <v>141</v>
      </c>
      <c r="B1083" s="3" t="s">
        <v>11</v>
      </c>
      <c r="C1083" s="3" t="s">
        <v>34</v>
      </c>
      <c r="D1083" s="3">
        <v>1.1000000000000001</v>
      </c>
      <c r="E1083" s="3" t="s">
        <v>36</v>
      </c>
      <c r="F1083" s="4">
        <v>55000</v>
      </c>
      <c r="G1083" s="4">
        <v>0</v>
      </c>
      <c r="H1083" s="4">
        <v>-55000</v>
      </c>
      <c r="I1083" s="4">
        <v>0</v>
      </c>
      <c r="J1083" s="4">
        <v>0</v>
      </c>
    </row>
    <row r="1084" spans="1:10">
      <c r="A1084" s="3" t="s">
        <v>142</v>
      </c>
      <c r="B1084" s="3" t="s">
        <v>11</v>
      </c>
      <c r="C1084" s="3" t="s">
        <v>12</v>
      </c>
      <c r="D1084" s="3">
        <v>1.1000000000000001</v>
      </c>
      <c r="E1084" s="3" t="s">
        <v>13</v>
      </c>
      <c r="F1084" s="4">
        <v>100000</v>
      </c>
      <c r="G1084" s="4">
        <v>0</v>
      </c>
      <c r="H1084" s="4">
        <v>0</v>
      </c>
      <c r="I1084" s="4">
        <v>74015.520000000004</v>
      </c>
      <c r="J1084" s="4">
        <v>74015.520000000004</v>
      </c>
    </row>
    <row r="1085" spans="1:10">
      <c r="A1085" s="3" t="s">
        <v>142</v>
      </c>
      <c r="B1085" s="3" t="s">
        <v>11</v>
      </c>
      <c r="C1085" s="3" t="s">
        <v>19</v>
      </c>
      <c r="D1085" s="3">
        <v>1.1000000000000001</v>
      </c>
      <c r="E1085" s="3" t="s">
        <v>21</v>
      </c>
      <c r="F1085" s="4">
        <v>530000</v>
      </c>
      <c r="G1085" s="4">
        <v>0</v>
      </c>
      <c r="H1085" s="4">
        <v>0</v>
      </c>
      <c r="I1085" s="4">
        <v>424150.93</v>
      </c>
      <c r="J1085" s="4">
        <v>402110.93</v>
      </c>
    </row>
    <row r="1086" spans="1:10">
      <c r="A1086" s="3" t="s">
        <v>142</v>
      </c>
      <c r="B1086" s="3" t="s">
        <v>11</v>
      </c>
      <c r="C1086" s="3" t="s">
        <v>22</v>
      </c>
      <c r="D1086" s="3">
        <v>1.1000000000000001</v>
      </c>
      <c r="E1086" s="3" t="s">
        <v>23</v>
      </c>
      <c r="F1086" s="4">
        <v>350000</v>
      </c>
      <c r="G1086" s="4">
        <v>0</v>
      </c>
      <c r="H1086" s="4">
        <v>-340000</v>
      </c>
      <c r="I1086" s="4">
        <v>0</v>
      </c>
      <c r="J1086" s="4">
        <v>0</v>
      </c>
    </row>
    <row r="1087" spans="1:10">
      <c r="A1087" s="3" t="s">
        <v>142</v>
      </c>
      <c r="B1087" s="3" t="s">
        <v>11</v>
      </c>
      <c r="C1087" s="3" t="s">
        <v>27</v>
      </c>
      <c r="D1087" s="3">
        <v>1.1000000000000001</v>
      </c>
      <c r="E1087" s="3" t="s">
        <v>28</v>
      </c>
      <c r="F1087" s="4">
        <v>388000</v>
      </c>
      <c r="G1087" s="4">
        <v>0</v>
      </c>
      <c r="H1087" s="4">
        <v>0</v>
      </c>
      <c r="I1087" s="4">
        <v>364571.46</v>
      </c>
      <c r="J1087" s="4">
        <v>364571.46</v>
      </c>
    </row>
    <row r="1088" spans="1:10">
      <c r="A1088" s="3" t="s">
        <v>142</v>
      </c>
      <c r="B1088" s="3" t="s">
        <v>11</v>
      </c>
      <c r="C1088" s="3" t="s">
        <v>29</v>
      </c>
      <c r="D1088" s="3">
        <v>1.1000000000000001</v>
      </c>
      <c r="E1088" s="3" t="s">
        <v>31</v>
      </c>
      <c r="F1088" s="4">
        <v>1248000</v>
      </c>
      <c r="G1088" s="4">
        <v>350000</v>
      </c>
      <c r="H1088" s="4">
        <v>0</v>
      </c>
      <c r="I1088" s="4">
        <v>1583583.2</v>
      </c>
      <c r="J1088" s="4">
        <v>1583583.2</v>
      </c>
    </row>
    <row r="1089" spans="1:10">
      <c r="A1089" s="3" t="s">
        <v>142</v>
      </c>
      <c r="B1089" s="3" t="s">
        <v>11</v>
      </c>
      <c r="C1089" s="3" t="s">
        <v>37</v>
      </c>
      <c r="D1089" s="3">
        <v>1.1000000000000001</v>
      </c>
      <c r="E1089" s="3" t="s">
        <v>39</v>
      </c>
      <c r="F1089" s="4">
        <v>0</v>
      </c>
      <c r="G1089" s="4">
        <v>70000</v>
      </c>
      <c r="H1089" s="4">
        <v>0</v>
      </c>
      <c r="I1089" s="4">
        <v>0</v>
      </c>
      <c r="J1089" s="4">
        <v>0</v>
      </c>
    </row>
    <row r="1090" spans="1:10">
      <c r="A1090" s="3" t="s">
        <v>142</v>
      </c>
      <c r="B1090" s="3" t="s">
        <v>11</v>
      </c>
      <c r="C1090" s="3" t="s">
        <v>65</v>
      </c>
      <c r="D1090" s="3">
        <v>1.1000000000000001</v>
      </c>
      <c r="E1090" s="3" t="s">
        <v>66</v>
      </c>
      <c r="F1090" s="4">
        <v>300000</v>
      </c>
      <c r="G1090" s="4">
        <v>0</v>
      </c>
      <c r="H1090" s="4">
        <v>0</v>
      </c>
      <c r="I1090" s="4">
        <v>209182.31</v>
      </c>
      <c r="J1090" s="4">
        <v>209182.31</v>
      </c>
    </row>
    <row r="1091" spans="1:10">
      <c r="A1091" s="3" t="s">
        <v>143</v>
      </c>
      <c r="B1091" s="3" t="s">
        <v>11</v>
      </c>
      <c r="C1091" s="3" t="s">
        <v>24</v>
      </c>
      <c r="D1091" s="3">
        <v>1.1000000000000001</v>
      </c>
      <c r="E1091" s="3" t="s">
        <v>25</v>
      </c>
      <c r="F1091" s="4">
        <v>55000</v>
      </c>
      <c r="G1091" s="4">
        <v>70600</v>
      </c>
      <c r="H1091" s="4">
        <v>0</v>
      </c>
      <c r="I1091" s="4">
        <v>104697.25</v>
      </c>
      <c r="J1091" s="4">
        <v>104697.25</v>
      </c>
    </row>
    <row r="1092" spans="1:10">
      <c r="A1092" s="3" t="s">
        <v>143</v>
      </c>
      <c r="B1092" s="3" t="s">
        <v>11</v>
      </c>
      <c r="C1092" s="3" t="s">
        <v>34</v>
      </c>
      <c r="D1092" s="3">
        <v>1.1000000000000001</v>
      </c>
      <c r="E1092" s="3" t="s">
        <v>35</v>
      </c>
      <c r="F1092" s="4">
        <v>5000</v>
      </c>
      <c r="G1092" s="4">
        <v>0</v>
      </c>
      <c r="H1092" s="4">
        <v>0</v>
      </c>
      <c r="I1092" s="4">
        <v>0</v>
      </c>
      <c r="J1092" s="4">
        <v>0</v>
      </c>
    </row>
    <row r="1093" spans="1:10">
      <c r="A1093" s="3" t="s">
        <v>143</v>
      </c>
      <c r="B1093" s="3" t="s">
        <v>11</v>
      </c>
      <c r="C1093" s="3" t="s">
        <v>34</v>
      </c>
      <c r="D1093" s="3">
        <v>1.1000000000000001</v>
      </c>
      <c r="E1093" s="3" t="s">
        <v>36</v>
      </c>
      <c r="F1093" s="4">
        <v>200000</v>
      </c>
      <c r="G1093" s="4">
        <v>800000</v>
      </c>
      <c r="H1093" s="4">
        <v>0</v>
      </c>
      <c r="I1093" s="4">
        <v>767718.86</v>
      </c>
      <c r="J1093" s="4">
        <v>705212.26</v>
      </c>
    </row>
    <row r="1094" spans="1:10">
      <c r="A1094" s="3" t="s">
        <v>143</v>
      </c>
      <c r="B1094" s="3" t="s">
        <v>11</v>
      </c>
      <c r="C1094" s="3" t="s">
        <v>71</v>
      </c>
      <c r="D1094" s="3">
        <v>1.1000000000000001</v>
      </c>
      <c r="E1094" s="3" t="s">
        <v>72</v>
      </c>
      <c r="F1094" s="4">
        <v>0</v>
      </c>
      <c r="G1094" s="4">
        <v>20000</v>
      </c>
      <c r="H1094" s="4">
        <v>0</v>
      </c>
      <c r="I1094" s="4">
        <v>0</v>
      </c>
      <c r="J1094" s="4">
        <v>0</v>
      </c>
    </row>
    <row r="1095" spans="1:10">
      <c r="A1095" s="3" t="s">
        <v>144</v>
      </c>
      <c r="B1095" s="3" t="s">
        <v>11</v>
      </c>
      <c r="C1095" s="3" t="s">
        <v>12</v>
      </c>
      <c r="D1095" s="3">
        <v>1.1000000000000001</v>
      </c>
      <c r="E1095" s="3" t="s">
        <v>13</v>
      </c>
      <c r="F1095" s="4">
        <v>0</v>
      </c>
      <c r="G1095" s="4">
        <v>187100</v>
      </c>
      <c r="H1095" s="4">
        <v>0</v>
      </c>
      <c r="I1095" s="4">
        <v>187050</v>
      </c>
      <c r="J1095" s="4">
        <v>187050</v>
      </c>
    </row>
    <row r="1096" spans="1:10">
      <c r="A1096" s="3" t="s">
        <v>144</v>
      </c>
      <c r="B1096" s="3" t="s">
        <v>11</v>
      </c>
      <c r="C1096" s="3" t="s">
        <v>12</v>
      </c>
      <c r="D1096" s="3">
        <v>1.5</v>
      </c>
      <c r="E1096" s="3" t="s">
        <v>13</v>
      </c>
      <c r="F1096" s="4">
        <v>0</v>
      </c>
      <c r="G1096" s="4">
        <v>1122300</v>
      </c>
      <c r="H1096" s="4">
        <v>0</v>
      </c>
      <c r="I1096" s="4">
        <v>1122300</v>
      </c>
      <c r="J1096" s="4">
        <v>1122300</v>
      </c>
    </row>
    <row r="1097" spans="1:10">
      <c r="A1097" s="3" t="s">
        <v>144</v>
      </c>
      <c r="B1097" s="3" t="s">
        <v>11</v>
      </c>
      <c r="C1097" s="3" t="s">
        <v>58</v>
      </c>
      <c r="D1097" s="3">
        <v>1.5</v>
      </c>
      <c r="E1097" s="3" t="s">
        <v>60</v>
      </c>
      <c r="F1097" s="4">
        <v>18000000</v>
      </c>
      <c r="G1097" s="4">
        <v>0</v>
      </c>
      <c r="H1097" s="4">
        <v>0</v>
      </c>
      <c r="I1097" s="4">
        <v>14868564.4</v>
      </c>
      <c r="J1097" s="4">
        <v>14868564.4</v>
      </c>
    </row>
    <row r="1098" spans="1:10">
      <c r="A1098" s="3" t="s">
        <v>144</v>
      </c>
      <c r="B1098" s="3" t="s">
        <v>11</v>
      </c>
      <c r="C1098" s="3" t="s">
        <v>80</v>
      </c>
      <c r="D1098" s="3">
        <v>1.1000000000000001</v>
      </c>
      <c r="E1098" s="3" t="s">
        <v>81</v>
      </c>
      <c r="F1098" s="4">
        <v>26000</v>
      </c>
      <c r="G1098" s="4">
        <v>0</v>
      </c>
      <c r="H1098" s="4">
        <v>0</v>
      </c>
      <c r="I1098" s="4">
        <v>0</v>
      </c>
      <c r="J1098" s="4">
        <v>0</v>
      </c>
    </row>
    <row r="1099" spans="1:10">
      <c r="A1099" s="3" t="s">
        <v>145</v>
      </c>
      <c r="B1099" s="3" t="s">
        <v>11</v>
      </c>
      <c r="C1099" s="3" t="s">
        <v>54</v>
      </c>
      <c r="D1099" s="3">
        <v>1.1000000000000001</v>
      </c>
      <c r="E1099" s="3" t="s">
        <v>55</v>
      </c>
      <c r="F1099" s="4">
        <v>270000</v>
      </c>
      <c r="G1099" s="4">
        <v>192000</v>
      </c>
      <c r="H1099" s="4">
        <v>-462000</v>
      </c>
      <c r="I1099" s="4">
        <v>0</v>
      </c>
      <c r="J1099" s="4">
        <v>0</v>
      </c>
    </row>
    <row r="1100" spans="1:10">
      <c r="A1100" s="3" t="s">
        <v>145</v>
      </c>
      <c r="B1100" s="3" t="s">
        <v>11</v>
      </c>
      <c r="C1100" s="3" t="s">
        <v>58</v>
      </c>
      <c r="D1100" s="3">
        <v>1.5</v>
      </c>
      <c r="E1100" s="3" t="s">
        <v>60</v>
      </c>
      <c r="F1100" s="4">
        <v>8000000</v>
      </c>
      <c r="G1100" s="4">
        <v>3262000</v>
      </c>
      <c r="H1100" s="4">
        <v>0</v>
      </c>
      <c r="I1100" s="4">
        <v>11259483.869999999</v>
      </c>
      <c r="J1100" s="4">
        <v>11259483.869999999</v>
      </c>
    </row>
    <row r="1101" spans="1:10">
      <c r="A1101" s="3" t="s">
        <v>145</v>
      </c>
      <c r="B1101" s="3" t="s">
        <v>11</v>
      </c>
      <c r="C1101" s="3" t="s">
        <v>58</v>
      </c>
      <c r="D1101" s="3">
        <v>2.5</v>
      </c>
      <c r="E1101" s="3" t="s">
        <v>60</v>
      </c>
      <c r="F1101" s="4">
        <v>2000000</v>
      </c>
      <c r="G1101" s="4">
        <v>1009200</v>
      </c>
      <c r="H1101" s="4">
        <v>0</v>
      </c>
      <c r="I1101" s="4">
        <v>2173316.13</v>
      </c>
      <c r="J1101" s="4">
        <v>2173316.13</v>
      </c>
    </row>
    <row r="1102" spans="1:10">
      <c r="A1102" s="3" t="s">
        <v>145</v>
      </c>
      <c r="B1102" s="3" t="s">
        <v>146</v>
      </c>
      <c r="C1102" s="3" t="s">
        <v>54</v>
      </c>
      <c r="D1102" s="3">
        <v>1.7</v>
      </c>
      <c r="E1102" s="3" t="s">
        <v>55</v>
      </c>
      <c r="F1102" s="4">
        <v>0</v>
      </c>
      <c r="G1102" s="4">
        <v>52500</v>
      </c>
      <c r="H1102" s="4">
        <v>0</v>
      </c>
      <c r="I1102" s="4">
        <v>0</v>
      </c>
      <c r="J1102" s="4">
        <v>0</v>
      </c>
    </row>
    <row r="1103" spans="1:10">
      <c r="A1103" s="3" t="s">
        <v>147</v>
      </c>
      <c r="B1103" s="3" t="s">
        <v>11</v>
      </c>
      <c r="C1103" s="3" t="s">
        <v>24</v>
      </c>
      <c r="D1103" s="3">
        <v>1.6</v>
      </c>
      <c r="E1103" s="3" t="s">
        <v>25</v>
      </c>
      <c r="F1103" s="4">
        <v>0</v>
      </c>
      <c r="G1103" s="4">
        <v>14730</v>
      </c>
      <c r="H1103" s="4">
        <v>0</v>
      </c>
      <c r="I1103" s="4">
        <v>0</v>
      </c>
      <c r="J1103" s="4">
        <v>0</v>
      </c>
    </row>
    <row r="1104" spans="1:10">
      <c r="A1104" s="3" t="s">
        <v>147</v>
      </c>
      <c r="B1104" s="3" t="s">
        <v>11</v>
      </c>
      <c r="C1104" s="3" t="s">
        <v>29</v>
      </c>
      <c r="D1104" s="3">
        <v>2.5</v>
      </c>
      <c r="E1104" s="3" t="s">
        <v>31</v>
      </c>
      <c r="F1104" s="4">
        <v>210000</v>
      </c>
      <c r="G1104" s="4">
        <v>0</v>
      </c>
      <c r="H1104" s="4">
        <v>0</v>
      </c>
      <c r="I1104" s="4">
        <v>209299.84</v>
      </c>
      <c r="J1104" s="4">
        <v>209299.84</v>
      </c>
    </row>
    <row r="1105" spans="1:10">
      <c r="A1105" s="3" t="s">
        <v>147</v>
      </c>
      <c r="B1105" s="3" t="s">
        <v>11</v>
      </c>
      <c r="C1105" s="3" t="s">
        <v>34</v>
      </c>
      <c r="D1105" s="3">
        <v>1.1000000000000001</v>
      </c>
      <c r="E1105" s="3" t="s">
        <v>36</v>
      </c>
      <c r="F1105" s="4">
        <v>200000</v>
      </c>
      <c r="G1105" s="4">
        <v>0</v>
      </c>
      <c r="H1105" s="4">
        <v>0</v>
      </c>
      <c r="I1105" s="4">
        <v>94852.27</v>
      </c>
      <c r="J1105" s="4">
        <v>92940.6</v>
      </c>
    </row>
    <row r="1106" spans="1:10">
      <c r="A1106" s="3" t="s">
        <v>147</v>
      </c>
      <c r="B1106" s="3" t="s">
        <v>11</v>
      </c>
      <c r="C1106" s="3" t="s">
        <v>65</v>
      </c>
      <c r="D1106" s="3">
        <v>1.1000000000000001</v>
      </c>
      <c r="E1106" s="3" t="s">
        <v>66</v>
      </c>
      <c r="F1106" s="4">
        <v>0</v>
      </c>
      <c r="G1106" s="4">
        <v>10036.32</v>
      </c>
      <c r="H1106" s="4">
        <v>0</v>
      </c>
      <c r="I1106" s="4">
        <v>10036.32</v>
      </c>
      <c r="J1106" s="4">
        <v>10036.32</v>
      </c>
    </row>
    <row r="1107" spans="1:10">
      <c r="A1107" s="3" t="s">
        <v>147</v>
      </c>
      <c r="B1107" s="3" t="s">
        <v>11</v>
      </c>
      <c r="C1107" s="3" t="s">
        <v>71</v>
      </c>
      <c r="D1107" s="3">
        <v>1.1000000000000001</v>
      </c>
      <c r="E1107" s="3" t="s">
        <v>72</v>
      </c>
      <c r="F1107" s="4">
        <v>0</v>
      </c>
      <c r="G1107" s="4">
        <v>208800</v>
      </c>
      <c r="H1107" s="4">
        <v>0</v>
      </c>
      <c r="I1107" s="4">
        <v>69600</v>
      </c>
      <c r="J1107" s="4">
        <v>69600</v>
      </c>
    </row>
    <row r="1108" spans="1:10">
      <c r="A1108" s="3" t="s">
        <v>148</v>
      </c>
      <c r="B1108" s="3" t="s">
        <v>11</v>
      </c>
      <c r="C1108" s="3" t="s">
        <v>12</v>
      </c>
      <c r="D1108" s="3">
        <v>1.1000000000000001</v>
      </c>
      <c r="E1108" s="3" t="s">
        <v>13</v>
      </c>
      <c r="F1108" s="4">
        <v>865000</v>
      </c>
      <c r="G1108" s="4">
        <v>947000</v>
      </c>
      <c r="H1108" s="4">
        <v>0</v>
      </c>
      <c r="I1108" s="4">
        <v>1673253.6</v>
      </c>
      <c r="J1108" s="4">
        <v>1673253.6</v>
      </c>
    </row>
    <row r="1109" spans="1:10">
      <c r="A1109" s="3" t="s">
        <v>148</v>
      </c>
      <c r="B1109" s="3" t="s">
        <v>11</v>
      </c>
      <c r="C1109" s="3" t="s">
        <v>27</v>
      </c>
      <c r="D1109" s="3">
        <v>1.1000000000000001</v>
      </c>
      <c r="E1109" s="3" t="s">
        <v>28</v>
      </c>
      <c r="F1109" s="4">
        <v>85000</v>
      </c>
      <c r="G1109" s="4">
        <v>0</v>
      </c>
      <c r="H1109" s="4">
        <v>0</v>
      </c>
      <c r="I1109" s="4">
        <v>56280</v>
      </c>
      <c r="J1109" s="4">
        <v>56280</v>
      </c>
    </row>
    <row r="1110" spans="1:10">
      <c r="A1110" s="3" t="s">
        <v>148</v>
      </c>
      <c r="B1110" s="3" t="s">
        <v>11</v>
      </c>
      <c r="C1110" s="3" t="s">
        <v>29</v>
      </c>
      <c r="D1110" s="3">
        <v>1.1000000000000001</v>
      </c>
      <c r="E1110" s="3" t="s">
        <v>31</v>
      </c>
      <c r="F1110" s="4">
        <v>0</v>
      </c>
      <c r="G1110" s="4">
        <v>125000</v>
      </c>
      <c r="H1110" s="4">
        <v>0</v>
      </c>
      <c r="I1110" s="4">
        <v>123830</v>
      </c>
      <c r="J1110" s="4">
        <v>123830</v>
      </c>
    </row>
    <row r="1111" spans="1:10">
      <c r="A1111" s="3" t="s">
        <v>148</v>
      </c>
      <c r="B1111" s="3" t="s">
        <v>11</v>
      </c>
      <c r="C1111" s="3" t="s">
        <v>29</v>
      </c>
      <c r="D1111" s="3">
        <v>2.5</v>
      </c>
      <c r="E1111" s="3" t="s">
        <v>31</v>
      </c>
      <c r="F1111" s="4">
        <v>0</v>
      </c>
      <c r="G1111" s="4">
        <v>120000</v>
      </c>
      <c r="H1111" s="4">
        <v>0</v>
      </c>
      <c r="I1111" s="4">
        <v>117020.8</v>
      </c>
      <c r="J1111" s="4">
        <v>117020.8</v>
      </c>
    </row>
    <row r="1112" spans="1:10">
      <c r="A1112" s="3" t="s">
        <v>148</v>
      </c>
      <c r="B1112" s="3" t="s">
        <v>11</v>
      </c>
      <c r="C1112" s="3" t="s">
        <v>34</v>
      </c>
      <c r="D1112" s="3">
        <v>1.1000000000000001</v>
      </c>
      <c r="E1112" s="3" t="s">
        <v>35</v>
      </c>
      <c r="F1112" s="4">
        <v>35000</v>
      </c>
      <c r="G1112" s="4">
        <v>0</v>
      </c>
      <c r="H1112" s="4">
        <v>0</v>
      </c>
      <c r="I1112" s="4">
        <v>0</v>
      </c>
      <c r="J1112" s="4">
        <v>0</v>
      </c>
    </row>
    <row r="1113" spans="1:10">
      <c r="A1113" s="3" t="s">
        <v>148</v>
      </c>
      <c r="B1113" s="3" t="s">
        <v>11</v>
      </c>
      <c r="C1113" s="3" t="s">
        <v>37</v>
      </c>
      <c r="D1113" s="3">
        <v>1.1000000000000001</v>
      </c>
      <c r="E1113" s="3" t="s">
        <v>39</v>
      </c>
      <c r="F1113" s="4">
        <v>75000</v>
      </c>
      <c r="G1113" s="4">
        <v>0</v>
      </c>
      <c r="H1113" s="4">
        <v>-75000</v>
      </c>
      <c r="I1113" s="4">
        <v>0</v>
      </c>
      <c r="J1113" s="4">
        <v>0</v>
      </c>
    </row>
    <row r="1114" spans="1:10">
      <c r="A1114" s="3" t="s">
        <v>148</v>
      </c>
      <c r="B1114" s="3" t="s">
        <v>11</v>
      </c>
      <c r="C1114" s="3" t="s">
        <v>49</v>
      </c>
      <c r="D1114" s="3">
        <v>1.1000000000000001</v>
      </c>
      <c r="E1114" s="3" t="s">
        <v>50</v>
      </c>
      <c r="F1114" s="4">
        <v>25000</v>
      </c>
      <c r="G1114" s="4">
        <v>0</v>
      </c>
      <c r="H1114" s="4">
        <v>-5000</v>
      </c>
      <c r="I1114" s="4">
        <v>0</v>
      </c>
      <c r="J1114" s="4">
        <v>0</v>
      </c>
    </row>
    <row r="1115" spans="1:10">
      <c r="A1115" s="3" t="s">
        <v>148</v>
      </c>
      <c r="B1115" s="3" t="s">
        <v>11</v>
      </c>
      <c r="C1115" s="3" t="s">
        <v>54</v>
      </c>
      <c r="D1115" s="3">
        <v>1.1000000000000001</v>
      </c>
      <c r="E1115" s="3" t="s">
        <v>55</v>
      </c>
      <c r="F1115" s="4">
        <v>15000</v>
      </c>
      <c r="G1115" s="4">
        <v>0</v>
      </c>
      <c r="H1115" s="4">
        <v>0</v>
      </c>
      <c r="I1115" s="4">
        <v>0</v>
      </c>
      <c r="J1115" s="4">
        <v>0</v>
      </c>
    </row>
    <row r="1116" spans="1:10">
      <c r="A1116" s="3" t="s">
        <v>148</v>
      </c>
      <c r="B1116" s="3" t="s">
        <v>11</v>
      </c>
      <c r="C1116" s="3" t="s">
        <v>71</v>
      </c>
      <c r="D1116" s="3">
        <v>1.1000000000000001</v>
      </c>
      <c r="E1116" s="3" t="s">
        <v>72</v>
      </c>
      <c r="F1116" s="4">
        <v>70000</v>
      </c>
      <c r="G1116" s="4">
        <v>55000</v>
      </c>
      <c r="H1116" s="4">
        <v>0</v>
      </c>
      <c r="I1116" s="4">
        <v>6855.6</v>
      </c>
      <c r="J1116" s="4">
        <v>6855.6</v>
      </c>
    </row>
    <row r="1117" spans="1:10">
      <c r="A1117" s="3" t="s">
        <v>148</v>
      </c>
      <c r="B1117" s="3" t="s">
        <v>11</v>
      </c>
      <c r="C1117" s="3" t="s">
        <v>80</v>
      </c>
      <c r="D1117" s="3">
        <v>1.1000000000000001</v>
      </c>
      <c r="E1117" s="3" t="s">
        <v>81</v>
      </c>
      <c r="F1117" s="4">
        <v>450000</v>
      </c>
      <c r="G1117" s="4">
        <v>0</v>
      </c>
      <c r="H1117" s="4">
        <v>-440000</v>
      </c>
      <c r="I1117" s="4">
        <v>0</v>
      </c>
      <c r="J1117" s="4">
        <v>0</v>
      </c>
    </row>
    <row r="1118" spans="1:10">
      <c r="A1118" s="3" t="s">
        <v>149</v>
      </c>
      <c r="B1118" s="3" t="s">
        <v>11</v>
      </c>
      <c r="C1118" s="3" t="s">
        <v>14</v>
      </c>
      <c r="D1118" s="3">
        <v>1.1000000000000001</v>
      </c>
      <c r="E1118" s="3" t="s">
        <v>15</v>
      </c>
      <c r="F1118" s="4">
        <v>80000</v>
      </c>
      <c r="G1118" s="4">
        <v>0</v>
      </c>
      <c r="H1118" s="4">
        <v>0</v>
      </c>
      <c r="I1118" s="4">
        <v>2017.39</v>
      </c>
      <c r="J1118" s="4">
        <v>2017.39</v>
      </c>
    </row>
    <row r="1119" spans="1:10">
      <c r="A1119" s="3" t="s">
        <v>149</v>
      </c>
      <c r="B1119" s="3" t="s">
        <v>11</v>
      </c>
      <c r="C1119" s="3" t="s">
        <v>19</v>
      </c>
      <c r="D1119" s="3">
        <v>1.1000000000000001</v>
      </c>
      <c r="E1119" s="3" t="s">
        <v>21</v>
      </c>
      <c r="F1119" s="4">
        <v>200000</v>
      </c>
      <c r="G1119" s="4">
        <v>104698.89</v>
      </c>
      <c r="H1119" s="4">
        <v>0</v>
      </c>
      <c r="I1119" s="4">
        <v>123377.11</v>
      </c>
      <c r="J1119" s="4">
        <v>103203.2</v>
      </c>
    </row>
    <row r="1120" spans="1:10">
      <c r="A1120" s="3" t="s">
        <v>149</v>
      </c>
      <c r="B1120" s="3" t="s">
        <v>11</v>
      </c>
      <c r="C1120" s="3" t="s">
        <v>22</v>
      </c>
      <c r="D1120" s="3">
        <v>1.1000000000000001</v>
      </c>
      <c r="E1120" s="3" t="s">
        <v>23</v>
      </c>
      <c r="F1120" s="4">
        <v>35000</v>
      </c>
      <c r="G1120" s="4">
        <v>300000</v>
      </c>
      <c r="H1120" s="4">
        <v>-52931.67</v>
      </c>
      <c r="I1120" s="4">
        <v>180000</v>
      </c>
      <c r="J1120" s="4">
        <v>160000</v>
      </c>
    </row>
    <row r="1121" spans="1:10">
      <c r="A1121" s="3" t="s">
        <v>149</v>
      </c>
      <c r="B1121" s="3" t="s">
        <v>11</v>
      </c>
      <c r="C1121" s="3" t="s">
        <v>76</v>
      </c>
      <c r="D1121" s="3">
        <v>1.1000000000000001</v>
      </c>
      <c r="E1121" s="3" t="s">
        <v>77</v>
      </c>
      <c r="F1121" s="4">
        <v>643400</v>
      </c>
      <c r="G1121" s="4">
        <v>0</v>
      </c>
      <c r="H1121" s="4">
        <v>0</v>
      </c>
      <c r="I1121" s="4">
        <v>458365.53</v>
      </c>
      <c r="J1121" s="4">
        <v>458365.53</v>
      </c>
    </row>
    <row r="1122" spans="1:10">
      <c r="A1122" s="3" t="s">
        <v>150</v>
      </c>
      <c r="B1122" s="3" t="s">
        <v>11</v>
      </c>
      <c r="C1122" s="3" t="s">
        <v>27</v>
      </c>
      <c r="D1122" s="3">
        <v>1.1000000000000001</v>
      </c>
      <c r="E1122" s="3" t="s">
        <v>28</v>
      </c>
      <c r="F1122" s="4">
        <v>0</v>
      </c>
      <c r="G1122" s="4">
        <v>110000</v>
      </c>
      <c r="H1122" s="4">
        <v>0</v>
      </c>
      <c r="I1122" s="4">
        <v>0</v>
      </c>
      <c r="J1122" s="4">
        <v>0</v>
      </c>
    </row>
    <row r="1123" spans="1:10">
      <c r="A1123" s="3" t="s">
        <v>150</v>
      </c>
      <c r="B1123" s="3" t="s">
        <v>11</v>
      </c>
      <c r="C1123" s="3" t="s">
        <v>32</v>
      </c>
      <c r="D1123" s="3">
        <v>1.1000000000000001</v>
      </c>
      <c r="E1123" s="3" t="s">
        <v>33</v>
      </c>
      <c r="F1123" s="4">
        <v>2250000</v>
      </c>
      <c r="G1123" s="4">
        <v>0</v>
      </c>
      <c r="H1123" s="4">
        <v>0</v>
      </c>
      <c r="I1123" s="4">
        <v>1719115.89</v>
      </c>
      <c r="J1123" s="4">
        <v>1034715.89</v>
      </c>
    </row>
    <row r="1124" spans="1:10">
      <c r="A1124" s="3" t="s">
        <v>150</v>
      </c>
      <c r="B1124" s="3" t="s">
        <v>11</v>
      </c>
      <c r="C1124" s="3" t="s">
        <v>32</v>
      </c>
      <c r="D1124" s="3">
        <v>1.5</v>
      </c>
      <c r="E1124" s="3" t="s">
        <v>33</v>
      </c>
      <c r="F1124" s="4">
        <v>0</v>
      </c>
      <c r="G1124" s="4">
        <v>1600056.57</v>
      </c>
      <c r="H1124" s="4">
        <v>0</v>
      </c>
      <c r="I1124" s="4">
        <v>1598480</v>
      </c>
      <c r="J1124" s="4">
        <v>1598480</v>
      </c>
    </row>
    <row r="1125" spans="1:10">
      <c r="A1125" s="3" t="s">
        <v>150</v>
      </c>
      <c r="B1125" s="3" t="s">
        <v>11</v>
      </c>
      <c r="C1125" s="3" t="s">
        <v>37</v>
      </c>
      <c r="D1125" s="3">
        <v>1.1000000000000001</v>
      </c>
      <c r="E1125" s="3" t="s">
        <v>39</v>
      </c>
      <c r="F1125" s="4">
        <v>200000</v>
      </c>
      <c r="G1125" s="4">
        <v>0</v>
      </c>
      <c r="H1125" s="4">
        <v>-197268.44</v>
      </c>
      <c r="I1125" s="4">
        <v>2731.56</v>
      </c>
      <c r="J1125" s="4">
        <v>2731.56</v>
      </c>
    </row>
    <row r="1126" spans="1:10">
      <c r="A1126" s="3" t="s">
        <v>150</v>
      </c>
      <c r="B1126" s="3" t="s">
        <v>11</v>
      </c>
      <c r="C1126" s="3" t="s">
        <v>37</v>
      </c>
      <c r="D1126" s="3">
        <v>1.5</v>
      </c>
      <c r="E1126" s="3" t="s">
        <v>47</v>
      </c>
      <c r="F1126" s="4">
        <v>0</v>
      </c>
      <c r="G1126" s="4">
        <v>16008</v>
      </c>
      <c r="H1126" s="4">
        <v>0</v>
      </c>
      <c r="I1126" s="4">
        <v>16008</v>
      </c>
      <c r="J1126" s="4">
        <v>16008</v>
      </c>
    </row>
    <row r="1127" spans="1:10">
      <c r="A1127" s="3" t="s">
        <v>150</v>
      </c>
      <c r="B1127" s="3" t="s">
        <v>11</v>
      </c>
      <c r="C1127" s="3" t="s">
        <v>51</v>
      </c>
      <c r="D1127" s="3">
        <v>1.1000000000000001</v>
      </c>
      <c r="E1127" s="3" t="s">
        <v>52</v>
      </c>
      <c r="F1127" s="4">
        <v>10010000</v>
      </c>
      <c r="G1127" s="4">
        <v>3443994.85</v>
      </c>
      <c r="H1127" s="4">
        <v>0</v>
      </c>
      <c r="I1127" s="4">
        <v>8883825.5399999991</v>
      </c>
      <c r="J1127" s="4">
        <v>8883825.5399999991</v>
      </c>
    </row>
    <row r="1128" spans="1:10">
      <c r="A1128" s="3" t="s">
        <v>150</v>
      </c>
      <c r="B1128" s="3" t="s">
        <v>11</v>
      </c>
      <c r="C1128" s="3" t="s">
        <v>51</v>
      </c>
      <c r="D1128" s="3">
        <v>1.1000000000000001</v>
      </c>
      <c r="E1128" s="3" t="s">
        <v>53</v>
      </c>
      <c r="F1128" s="4">
        <v>200000</v>
      </c>
      <c r="G1128" s="4">
        <v>0</v>
      </c>
      <c r="H1128" s="4">
        <v>-162000</v>
      </c>
      <c r="I1128" s="4">
        <v>0</v>
      </c>
      <c r="J1128" s="4">
        <v>0</v>
      </c>
    </row>
    <row r="1129" spans="1:10">
      <c r="A1129" s="3" t="s">
        <v>150</v>
      </c>
      <c r="B1129" s="3" t="s">
        <v>11</v>
      </c>
      <c r="C1129" s="3" t="s">
        <v>51</v>
      </c>
      <c r="D1129" s="3">
        <v>1.5</v>
      </c>
      <c r="E1129" s="3" t="s">
        <v>52</v>
      </c>
      <c r="F1129" s="4">
        <v>0</v>
      </c>
      <c r="G1129" s="4">
        <v>5290997.91</v>
      </c>
      <c r="H1129" s="4">
        <v>-1531000</v>
      </c>
      <c r="I1129" s="4">
        <v>3723635.25</v>
      </c>
      <c r="J1129" s="4">
        <v>3723635.25</v>
      </c>
    </row>
    <row r="1130" spans="1:10">
      <c r="A1130" s="3" t="s">
        <v>150</v>
      </c>
      <c r="B1130" s="3" t="s">
        <v>11</v>
      </c>
      <c r="C1130" s="3" t="s">
        <v>51</v>
      </c>
      <c r="D1130" s="3">
        <v>2.5</v>
      </c>
      <c r="E1130" s="3" t="s">
        <v>52</v>
      </c>
      <c r="F1130" s="4">
        <v>2247279.79</v>
      </c>
      <c r="G1130" s="4">
        <v>7032806.7199999997</v>
      </c>
      <c r="H1130" s="4">
        <v>0</v>
      </c>
      <c r="I1130" s="4">
        <v>4391631.8600000003</v>
      </c>
      <c r="J1130" s="4">
        <v>4391631.8600000003</v>
      </c>
    </row>
    <row r="1131" spans="1:10">
      <c r="A1131" s="3" t="s">
        <v>150</v>
      </c>
      <c r="B1131" s="3" t="s">
        <v>11</v>
      </c>
      <c r="C1131" s="3" t="s">
        <v>54</v>
      </c>
      <c r="D1131" s="3">
        <v>1.1000000000000001</v>
      </c>
      <c r="E1131" s="3" t="s">
        <v>55</v>
      </c>
      <c r="F1131" s="4">
        <v>15000</v>
      </c>
      <c r="G1131" s="4">
        <v>0</v>
      </c>
      <c r="H1131" s="4">
        <v>0</v>
      </c>
      <c r="I1131" s="4">
        <v>0</v>
      </c>
      <c r="J1131" s="4">
        <v>0</v>
      </c>
    </row>
    <row r="1132" spans="1:10">
      <c r="A1132" s="3" t="s">
        <v>150</v>
      </c>
      <c r="B1132" s="3" t="s">
        <v>11</v>
      </c>
      <c r="C1132" s="3" t="s">
        <v>78</v>
      </c>
      <c r="D1132" s="3">
        <v>1.1000000000000001</v>
      </c>
      <c r="E1132" s="3" t="s">
        <v>79</v>
      </c>
      <c r="F1132" s="4">
        <v>28000</v>
      </c>
      <c r="G1132" s="4">
        <v>0</v>
      </c>
      <c r="H1132" s="4">
        <v>0</v>
      </c>
      <c r="I1132" s="4">
        <v>0</v>
      </c>
      <c r="J1132" s="4">
        <v>0</v>
      </c>
    </row>
    <row r="1133" spans="1:10">
      <c r="A1133" s="3" t="s">
        <v>151</v>
      </c>
      <c r="B1133" s="3" t="s">
        <v>11</v>
      </c>
      <c r="C1133" s="3" t="s">
        <v>12</v>
      </c>
      <c r="D1133" s="3">
        <v>1.1000000000000001</v>
      </c>
      <c r="E1133" s="3" t="s">
        <v>13</v>
      </c>
      <c r="F1133" s="4">
        <v>150000</v>
      </c>
      <c r="G1133" s="4">
        <v>0</v>
      </c>
      <c r="H1133" s="4">
        <v>0</v>
      </c>
      <c r="I1133" s="4">
        <v>92800</v>
      </c>
      <c r="J1133" s="4">
        <v>92800</v>
      </c>
    </row>
    <row r="1134" spans="1:10">
      <c r="A1134" s="3" t="s">
        <v>151</v>
      </c>
      <c r="B1134" s="3" t="s">
        <v>11</v>
      </c>
      <c r="C1134" s="3" t="s">
        <v>12</v>
      </c>
      <c r="D1134" s="3">
        <v>1.5</v>
      </c>
      <c r="E1134" s="3" t="s">
        <v>13</v>
      </c>
      <c r="F1134" s="4">
        <v>0</v>
      </c>
      <c r="G1134" s="4">
        <v>1253000</v>
      </c>
      <c r="H1134" s="4">
        <v>0</v>
      </c>
      <c r="I1134" s="4">
        <v>1252800</v>
      </c>
      <c r="J1134" s="4">
        <v>1252800</v>
      </c>
    </row>
    <row r="1135" spans="1:10">
      <c r="A1135" s="3" t="s">
        <v>151</v>
      </c>
      <c r="B1135" s="3" t="s">
        <v>11</v>
      </c>
      <c r="C1135" s="3" t="s">
        <v>22</v>
      </c>
      <c r="D1135" s="3">
        <v>1.1000000000000001</v>
      </c>
      <c r="E1135" s="3" t="s">
        <v>23</v>
      </c>
      <c r="F1135" s="4">
        <v>6000</v>
      </c>
      <c r="G1135" s="4">
        <v>0</v>
      </c>
      <c r="H1135" s="4">
        <v>0</v>
      </c>
      <c r="I1135" s="4">
        <v>0</v>
      </c>
      <c r="J1135" s="4">
        <v>0</v>
      </c>
    </row>
    <row r="1136" spans="1:10">
      <c r="A1136" s="3" t="s">
        <v>151</v>
      </c>
      <c r="B1136" s="3" t="s">
        <v>11</v>
      </c>
      <c r="C1136" s="3" t="s">
        <v>24</v>
      </c>
      <c r="D1136" s="3">
        <v>1.1000000000000001</v>
      </c>
      <c r="E1136" s="3" t="s">
        <v>25</v>
      </c>
      <c r="F1136" s="4">
        <v>100000</v>
      </c>
      <c r="G1136" s="4">
        <v>0</v>
      </c>
      <c r="H1136" s="4">
        <v>0</v>
      </c>
      <c r="I1136" s="4">
        <v>21000</v>
      </c>
      <c r="J1136" s="4">
        <v>21000</v>
      </c>
    </row>
    <row r="1137" spans="1:10">
      <c r="A1137" s="3" t="s">
        <v>151</v>
      </c>
      <c r="B1137" s="3" t="s">
        <v>11</v>
      </c>
      <c r="C1137" s="3" t="s">
        <v>24</v>
      </c>
      <c r="D1137" s="3">
        <v>1.5</v>
      </c>
      <c r="E1137" s="3" t="s">
        <v>25</v>
      </c>
      <c r="F1137" s="4">
        <v>0</v>
      </c>
      <c r="G1137" s="4">
        <v>2300000</v>
      </c>
      <c r="H1137" s="4">
        <v>-1714000</v>
      </c>
      <c r="I1137" s="4">
        <v>580000</v>
      </c>
      <c r="J1137" s="4">
        <v>580000</v>
      </c>
    </row>
    <row r="1138" spans="1:10">
      <c r="A1138" s="3" t="s">
        <v>151</v>
      </c>
      <c r="B1138" s="3" t="s">
        <v>11</v>
      </c>
      <c r="C1138" s="3" t="s">
        <v>29</v>
      </c>
      <c r="D1138" s="3">
        <v>1.1000000000000001</v>
      </c>
      <c r="E1138" s="3" t="s">
        <v>31</v>
      </c>
      <c r="F1138" s="4">
        <v>1851360</v>
      </c>
      <c r="G1138" s="4">
        <v>0</v>
      </c>
      <c r="H1138" s="4">
        <v>-1240000</v>
      </c>
      <c r="I1138" s="4">
        <v>90000</v>
      </c>
      <c r="J1138" s="4">
        <v>0</v>
      </c>
    </row>
    <row r="1139" spans="1:10">
      <c r="A1139" s="3" t="s">
        <v>151</v>
      </c>
      <c r="B1139" s="3" t="s">
        <v>11</v>
      </c>
      <c r="C1139" s="3" t="s">
        <v>32</v>
      </c>
      <c r="D1139" s="3">
        <v>1.5</v>
      </c>
      <c r="E1139" s="3" t="s">
        <v>33</v>
      </c>
      <c r="F1139" s="4">
        <v>0</v>
      </c>
      <c r="G1139" s="4">
        <v>214600</v>
      </c>
      <c r="H1139" s="4">
        <v>0</v>
      </c>
      <c r="I1139" s="4">
        <v>0</v>
      </c>
      <c r="J1139" s="4">
        <v>0</v>
      </c>
    </row>
    <row r="1140" spans="1:10">
      <c r="A1140" s="3" t="s">
        <v>151</v>
      </c>
      <c r="B1140" s="3" t="s">
        <v>11</v>
      </c>
      <c r="C1140" s="3" t="s">
        <v>34</v>
      </c>
      <c r="D1140" s="3">
        <v>1.1000000000000001</v>
      </c>
      <c r="E1140" s="3" t="s">
        <v>36</v>
      </c>
      <c r="F1140" s="4">
        <v>1500000</v>
      </c>
      <c r="G1140" s="4">
        <v>0</v>
      </c>
      <c r="H1140" s="4">
        <v>-1400000</v>
      </c>
      <c r="I1140" s="4">
        <v>22480.799999999999</v>
      </c>
      <c r="J1140" s="4">
        <v>22480.799999999999</v>
      </c>
    </row>
    <row r="1141" spans="1:10">
      <c r="A1141" s="3" t="s">
        <v>151</v>
      </c>
      <c r="B1141" s="3" t="s">
        <v>11</v>
      </c>
      <c r="C1141" s="3" t="s">
        <v>37</v>
      </c>
      <c r="D1141" s="3">
        <v>1.1000000000000001</v>
      </c>
      <c r="E1141" s="3" t="s">
        <v>39</v>
      </c>
      <c r="F1141" s="4">
        <v>200000</v>
      </c>
      <c r="G1141" s="4">
        <v>0</v>
      </c>
      <c r="H1141" s="4">
        <v>0</v>
      </c>
      <c r="I1141" s="4">
        <v>174000</v>
      </c>
      <c r="J1141" s="4">
        <v>174000</v>
      </c>
    </row>
    <row r="1142" spans="1:10">
      <c r="A1142" s="3" t="s">
        <v>151</v>
      </c>
      <c r="B1142" s="3" t="s">
        <v>11</v>
      </c>
      <c r="C1142" s="3" t="s">
        <v>37</v>
      </c>
      <c r="D1142" s="3">
        <v>1.1000000000000001</v>
      </c>
      <c r="E1142" s="3" t="s">
        <v>48</v>
      </c>
      <c r="F1142" s="4">
        <v>80000</v>
      </c>
      <c r="G1142" s="4">
        <v>0</v>
      </c>
      <c r="H1142" s="4">
        <v>-5000</v>
      </c>
      <c r="I1142" s="4">
        <v>0</v>
      </c>
      <c r="J1142" s="4">
        <v>0</v>
      </c>
    </row>
    <row r="1143" spans="1:10">
      <c r="A1143" s="3" t="s">
        <v>152</v>
      </c>
      <c r="B1143" s="3" t="s">
        <v>11</v>
      </c>
      <c r="C1143" s="3" t="s">
        <v>12</v>
      </c>
      <c r="D1143" s="3">
        <v>1.1000000000000001</v>
      </c>
      <c r="E1143" s="3" t="s">
        <v>13</v>
      </c>
      <c r="F1143" s="4">
        <v>150000</v>
      </c>
      <c r="G1143" s="4">
        <v>0</v>
      </c>
      <c r="H1143" s="4">
        <v>0</v>
      </c>
      <c r="I1143" s="4">
        <v>0</v>
      </c>
      <c r="J1143" s="4">
        <v>0</v>
      </c>
    </row>
    <row r="1144" spans="1:10">
      <c r="A1144" s="3" t="s">
        <v>152</v>
      </c>
      <c r="B1144" s="3" t="s">
        <v>11</v>
      </c>
      <c r="C1144" s="3" t="s">
        <v>17</v>
      </c>
      <c r="D1144" s="3">
        <v>1.1000000000000001</v>
      </c>
      <c r="E1144" s="3" t="s">
        <v>18</v>
      </c>
      <c r="F1144" s="4">
        <v>150000</v>
      </c>
      <c r="G1144" s="4">
        <v>0</v>
      </c>
      <c r="H1144" s="4">
        <v>-150000</v>
      </c>
      <c r="I1144" s="4">
        <v>0</v>
      </c>
      <c r="J1144" s="4">
        <v>0</v>
      </c>
    </row>
    <row r="1145" spans="1:10">
      <c r="A1145" s="3" t="s">
        <v>152</v>
      </c>
      <c r="B1145" s="3" t="s">
        <v>11</v>
      </c>
      <c r="C1145" s="3" t="s">
        <v>22</v>
      </c>
      <c r="D1145" s="3">
        <v>1.1000000000000001</v>
      </c>
      <c r="E1145" s="3" t="s">
        <v>23</v>
      </c>
      <c r="F1145" s="4">
        <v>50000</v>
      </c>
      <c r="G1145" s="4">
        <v>0</v>
      </c>
      <c r="H1145" s="4">
        <v>-10000</v>
      </c>
      <c r="I1145" s="4">
        <v>39720.19</v>
      </c>
      <c r="J1145" s="4">
        <v>39720.19</v>
      </c>
    </row>
    <row r="1146" spans="1:10">
      <c r="A1146" s="3" t="s">
        <v>152</v>
      </c>
      <c r="B1146" s="3" t="s">
        <v>11</v>
      </c>
      <c r="C1146" s="3" t="s">
        <v>24</v>
      </c>
      <c r="D1146" s="3">
        <v>1.1000000000000001</v>
      </c>
      <c r="E1146" s="3" t="s">
        <v>25</v>
      </c>
      <c r="F1146" s="4">
        <v>150000</v>
      </c>
      <c r="G1146" s="4">
        <v>0</v>
      </c>
      <c r="H1146" s="4">
        <v>0</v>
      </c>
      <c r="I1146" s="4">
        <v>0</v>
      </c>
      <c r="J1146" s="4">
        <v>0</v>
      </c>
    </row>
    <row r="1147" spans="1:10">
      <c r="A1147" s="3" t="s">
        <v>152</v>
      </c>
      <c r="B1147" s="3" t="s">
        <v>11</v>
      </c>
      <c r="C1147" s="3" t="s">
        <v>27</v>
      </c>
      <c r="D1147" s="3">
        <v>1.1000000000000001</v>
      </c>
      <c r="E1147" s="3" t="s">
        <v>28</v>
      </c>
      <c r="F1147" s="4">
        <v>10000</v>
      </c>
      <c r="G1147" s="4">
        <v>0</v>
      </c>
      <c r="H1147" s="4">
        <v>0</v>
      </c>
      <c r="I1147" s="4">
        <v>0</v>
      </c>
      <c r="J1147" s="4">
        <v>0</v>
      </c>
    </row>
    <row r="1148" spans="1:10">
      <c r="A1148" s="3" t="s">
        <v>152</v>
      </c>
      <c r="B1148" s="3" t="s">
        <v>11</v>
      </c>
      <c r="C1148" s="3" t="s">
        <v>29</v>
      </c>
      <c r="D1148" s="3">
        <v>1.5</v>
      </c>
      <c r="E1148" s="3" t="s">
        <v>31</v>
      </c>
      <c r="F1148" s="4">
        <v>0</v>
      </c>
      <c r="G1148" s="4">
        <v>1072165.56</v>
      </c>
      <c r="H1148" s="4">
        <v>0</v>
      </c>
      <c r="I1148" s="4">
        <v>1001000</v>
      </c>
      <c r="J1148" s="4">
        <v>1001000</v>
      </c>
    </row>
    <row r="1149" spans="1:10">
      <c r="A1149" s="3" t="s">
        <v>152</v>
      </c>
      <c r="B1149" s="3" t="s">
        <v>11</v>
      </c>
      <c r="C1149" s="3" t="s">
        <v>29</v>
      </c>
      <c r="D1149" s="3">
        <v>2.5</v>
      </c>
      <c r="E1149" s="3" t="s">
        <v>31</v>
      </c>
      <c r="F1149" s="4">
        <v>1500000</v>
      </c>
      <c r="G1149" s="4">
        <v>1721000</v>
      </c>
      <c r="H1149" s="4">
        <v>0</v>
      </c>
      <c r="I1149" s="4">
        <v>3221000</v>
      </c>
      <c r="J1149" s="4">
        <v>1121000</v>
      </c>
    </row>
    <row r="1150" spans="1:10">
      <c r="A1150" s="3" t="s">
        <v>152</v>
      </c>
      <c r="B1150" s="3" t="s">
        <v>11</v>
      </c>
      <c r="C1150" s="3" t="s">
        <v>34</v>
      </c>
      <c r="D1150" s="3">
        <v>1.1000000000000001</v>
      </c>
      <c r="E1150" s="3" t="s">
        <v>36</v>
      </c>
      <c r="F1150" s="4">
        <v>100000</v>
      </c>
      <c r="G1150" s="4">
        <v>0</v>
      </c>
      <c r="H1150" s="4">
        <v>-80000</v>
      </c>
      <c r="I1150" s="4">
        <v>12000</v>
      </c>
      <c r="J1150" s="4">
        <v>12000</v>
      </c>
    </row>
    <row r="1151" spans="1:10">
      <c r="A1151" s="3" t="s">
        <v>152</v>
      </c>
      <c r="B1151" s="3" t="s">
        <v>11</v>
      </c>
      <c r="C1151" s="3" t="s">
        <v>37</v>
      </c>
      <c r="D1151" s="3">
        <v>1.1000000000000001</v>
      </c>
      <c r="E1151" s="3" t="s">
        <v>39</v>
      </c>
      <c r="F1151" s="4">
        <v>0</v>
      </c>
      <c r="G1151" s="4">
        <v>21000</v>
      </c>
      <c r="H1151" s="4">
        <v>-21000</v>
      </c>
      <c r="I1151" s="4">
        <v>0</v>
      </c>
      <c r="J1151" s="4">
        <v>0</v>
      </c>
    </row>
    <row r="1152" spans="1:10">
      <c r="A1152" s="3" t="s">
        <v>152</v>
      </c>
      <c r="B1152" s="3" t="s">
        <v>11</v>
      </c>
      <c r="C1152" s="3" t="s">
        <v>37</v>
      </c>
      <c r="D1152" s="3">
        <v>1.1000000000000001</v>
      </c>
      <c r="E1152" s="3" t="s">
        <v>48</v>
      </c>
      <c r="F1152" s="4">
        <v>100000</v>
      </c>
      <c r="G1152" s="4">
        <v>0</v>
      </c>
      <c r="H1152" s="4">
        <v>0</v>
      </c>
      <c r="I1152" s="4">
        <v>0</v>
      </c>
      <c r="J1152" s="4">
        <v>0</v>
      </c>
    </row>
    <row r="1153" spans="1:10">
      <c r="A1153" s="3" t="s">
        <v>152</v>
      </c>
      <c r="B1153" s="3" t="s">
        <v>11</v>
      </c>
      <c r="C1153" s="3" t="s">
        <v>51</v>
      </c>
      <c r="D1153" s="3">
        <v>1.1000000000000001</v>
      </c>
      <c r="E1153" s="3" t="s">
        <v>52</v>
      </c>
      <c r="F1153" s="4">
        <v>8500</v>
      </c>
      <c r="G1153" s="4">
        <v>0</v>
      </c>
      <c r="H1153" s="4">
        <v>0</v>
      </c>
      <c r="I1153" s="4">
        <v>0</v>
      </c>
      <c r="J1153" s="4">
        <v>0</v>
      </c>
    </row>
    <row r="1154" spans="1:10">
      <c r="A1154" s="3" t="s">
        <v>153</v>
      </c>
      <c r="B1154" s="3" t="s">
        <v>11</v>
      </c>
      <c r="C1154" s="3" t="s">
        <v>49</v>
      </c>
      <c r="D1154" s="3">
        <v>1.1000000000000001</v>
      </c>
      <c r="E1154" s="3" t="s">
        <v>50</v>
      </c>
      <c r="F1154" s="4">
        <v>200000</v>
      </c>
      <c r="G1154" s="4">
        <v>0</v>
      </c>
      <c r="H1154" s="4">
        <v>-190000</v>
      </c>
      <c r="I1154" s="4">
        <v>0</v>
      </c>
      <c r="J1154" s="4">
        <v>0</v>
      </c>
    </row>
    <row r="1155" spans="1:10">
      <c r="A1155" s="3" t="s">
        <v>153</v>
      </c>
      <c r="B1155" s="3" t="s">
        <v>11</v>
      </c>
      <c r="C1155" s="3" t="s">
        <v>51</v>
      </c>
      <c r="D1155" s="3">
        <v>2.6</v>
      </c>
      <c r="E1155" s="3" t="s">
        <v>53</v>
      </c>
      <c r="F1155" s="4">
        <v>0</v>
      </c>
      <c r="G1155" s="4">
        <v>4078971.41</v>
      </c>
      <c r="H1155" s="4">
        <v>0</v>
      </c>
      <c r="I1155" s="4">
        <v>2025558.46</v>
      </c>
      <c r="J1155" s="4">
        <v>2025558.46</v>
      </c>
    </row>
    <row r="1156" spans="1:10">
      <c r="A1156" s="3" t="s">
        <v>153</v>
      </c>
      <c r="B1156" s="3" t="s">
        <v>11</v>
      </c>
      <c r="C1156" s="3" t="s">
        <v>58</v>
      </c>
      <c r="D1156" s="3">
        <v>1.1000000000000001</v>
      </c>
      <c r="E1156" s="3" t="s">
        <v>61</v>
      </c>
      <c r="F1156" s="4">
        <v>15000</v>
      </c>
      <c r="G1156" s="4">
        <v>0</v>
      </c>
      <c r="H1156" s="4">
        <v>-15000</v>
      </c>
      <c r="I1156" s="4">
        <v>0</v>
      </c>
      <c r="J1156" s="4">
        <v>0</v>
      </c>
    </row>
    <row r="1157" spans="1:10">
      <c r="A1157" s="3" t="s">
        <v>153</v>
      </c>
      <c r="B1157" s="3" t="s">
        <v>11</v>
      </c>
      <c r="C1157" s="3" t="s">
        <v>78</v>
      </c>
      <c r="D1157" s="3">
        <v>1.1000000000000001</v>
      </c>
      <c r="E1157" s="3" t="s">
        <v>79</v>
      </c>
      <c r="F1157" s="4">
        <v>150000</v>
      </c>
      <c r="G1157" s="4">
        <v>0</v>
      </c>
      <c r="H1157" s="4">
        <v>0</v>
      </c>
      <c r="I1157" s="4">
        <v>0</v>
      </c>
      <c r="J1157" s="4">
        <v>0</v>
      </c>
    </row>
    <row r="1158" spans="1:10">
      <c r="A1158" s="3" t="s">
        <v>154</v>
      </c>
      <c r="B1158" s="3" t="s">
        <v>11</v>
      </c>
      <c r="C1158" s="3" t="s">
        <v>12</v>
      </c>
      <c r="D1158" s="3">
        <v>1.1000000000000001</v>
      </c>
      <c r="E1158" s="3" t="s">
        <v>13</v>
      </c>
      <c r="F1158" s="4">
        <v>20000</v>
      </c>
      <c r="G1158" s="4">
        <v>0</v>
      </c>
      <c r="H1158" s="4">
        <v>0</v>
      </c>
      <c r="I1158" s="4">
        <v>4217.76</v>
      </c>
      <c r="J1158" s="4">
        <v>4217.76</v>
      </c>
    </row>
    <row r="1159" spans="1:10">
      <c r="A1159" s="3" t="s">
        <v>154</v>
      </c>
      <c r="B1159" s="3" t="s">
        <v>11</v>
      </c>
      <c r="C1159" s="3" t="s">
        <v>14</v>
      </c>
      <c r="D1159" s="3">
        <v>1.1000000000000001</v>
      </c>
      <c r="E1159" s="3" t="s">
        <v>15</v>
      </c>
      <c r="F1159" s="4">
        <v>5000</v>
      </c>
      <c r="G1159" s="4">
        <v>0</v>
      </c>
      <c r="H1159" s="4">
        <v>0</v>
      </c>
      <c r="I1159" s="4">
        <v>2436</v>
      </c>
      <c r="J1159" s="4">
        <v>2436</v>
      </c>
    </row>
    <row r="1160" spans="1:10">
      <c r="A1160" s="3" t="s">
        <v>154</v>
      </c>
      <c r="B1160" s="3" t="s">
        <v>11</v>
      </c>
      <c r="C1160" s="3" t="s">
        <v>19</v>
      </c>
      <c r="D1160" s="3">
        <v>1.1000000000000001</v>
      </c>
      <c r="E1160" s="3" t="s">
        <v>20</v>
      </c>
      <c r="F1160" s="4">
        <v>10000</v>
      </c>
      <c r="G1160" s="4">
        <v>0</v>
      </c>
      <c r="H1160" s="4">
        <v>0</v>
      </c>
      <c r="I1160" s="4">
        <v>0</v>
      </c>
      <c r="J1160" s="4">
        <v>0</v>
      </c>
    </row>
    <row r="1161" spans="1:10">
      <c r="A1161" s="3" t="s">
        <v>154</v>
      </c>
      <c r="B1161" s="3" t="s">
        <v>11</v>
      </c>
      <c r="C1161" s="3" t="s">
        <v>19</v>
      </c>
      <c r="D1161" s="3">
        <v>1.1000000000000001</v>
      </c>
      <c r="E1161" s="3" t="s">
        <v>21</v>
      </c>
      <c r="F1161" s="4">
        <v>50000</v>
      </c>
      <c r="G1161" s="4">
        <v>0</v>
      </c>
      <c r="H1161" s="4">
        <v>-39000</v>
      </c>
      <c r="I1161" s="4">
        <v>1168.8599999999999</v>
      </c>
      <c r="J1161" s="4">
        <v>1168.8599999999999</v>
      </c>
    </row>
    <row r="1162" spans="1:10">
      <c r="A1162" s="3" t="s">
        <v>154</v>
      </c>
      <c r="B1162" s="3" t="s">
        <v>11</v>
      </c>
      <c r="C1162" s="3" t="s">
        <v>22</v>
      </c>
      <c r="D1162" s="3">
        <v>1.1000000000000001</v>
      </c>
      <c r="E1162" s="3" t="s">
        <v>23</v>
      </c>
      <c r="F1162" s="4">
        <v>25000</v>
      </c>
      <c r="G1162" s="4">
        <v>20000</v>
      </c>
      <c r="H1162" s="4">
        <v>0</v>
      </c>
      <c r="I1162" s="4">
        <v>18586.66</v>
      </c>
      <c r="J1162" s="4">
        <v>18505.46</v>
      </c>
    </row>
    <row r="1163" spans="1:10">
      <c r="A1163" s="3" t="s">
        <v>154</v>
      </c>
      <c r="B1163" s="3" t="s">
        <v>11</v>
      </c>
      <c r="C1163" s="3" t="s">
        <v>24</v>
      </c>
      <c r="D1163" s="3">
        <v>1.1000000000000001</v>
      </c>
      <c r="E1163" s="3" t="s">
        <v>25</v>
      </c>
      <c r="F1163" s="4">
        <v>300000</v>
      </c>
      <c r="G1163" s="4">
        <v>40000</v>
      </c>
      <c r="H1163" s="4">
        <v>-4211.2</v>
      </c>
      <c r="I1163" s="4">
        <v>287308.79999999999</v>
      </c>
      <c r="J1163" s="4">
        <v>287308.79999999999</v>
      </c>
    </row>
    <row r="1164" spans="1:10">
      <c r="A1164" s="3" t="s">
        <v>154</v>
      </c>
      <c r="B1164" s="3" t="s">
        <v>11</v>
      </c>
      <c r="C1164" s="3" t="s">
        <v>27</v>
      </c>
      <c r="D1164" s="3">
        <v>1.1000000000000001</v>
      </c>
      <c r="E1164" s="3" t="s">
        <v>28</v>
      </c>
      <c r="F1164" s="4">
        <v>14000</v>
      </c>
      <c r="G1164" s="4">
        <v>0</v>
      </c>
      <c r="H1164" s="4">
        <v>-3521.95</v>
      </c>
      <c r="I1164" s="4">
        <v>10478.049999999999</v>
      </c>
      <c r="J1164" s="4">
        <v>10478.049999999999</v>
      </c>
    </row>
    <row r="1165" spans="1:10">
      <c r="A1165" s="3" t="s">
        <v>154</v>
      </c>
      <c r="B1165" s="3" t="s">
        <v>11</v>
      </c>
      <c r="C1165" s="3" t="s">
        <v>29</v>
      </c>
      <c r="D1165" s="3">
        <v>2.5</v>
      </c>
      <c r="E1165" s="3" t="s">
        <v>31</v>
      </c>
      <c r="F1165" s="4">
        <v>10000</v>
      </c>
      <c r="G1165" s="4">
        <v>90000</v>
      </c>
      <c r="H1165" s="4">
        <v>0</v>
      </c>
      <c r="I1165" s="4">
        <v>99389.38</v>
      </c>
      <c r="J1165" s="4">
        <v>3828</v>
      </c>
    </row>
    <row r="1166" spans="1:10">
      <c r="A1166" s="3" t="s">
        <v>154</v>
      </c>
      <c r="B1166" s="3" t="s">
        <v>11</v>
      </c>
      <c r="C1166" s="3" t="s">
        <v>32</v>
      </c>
      <c r="D1166" s="3">
        <v>1.1000000000000001</v>
      </c>
      <c r="E1166" s="3" t="s">
        <v>33</v>
      </c>
      <c r="F1166" s="4">
        <v>50000</v>
      </c>
      <c r="G1166" s="4">
        <v>0</v>
      </c>
      <c r="H1166" s="4">
        <v>-10000</v>
      </c>
      <c r="I1166" s="4">
        <v>11310</v>
      </c>
      <c r="J1166" s="4">
        <v>11310</v>
      </c>
    </row>
    <row r="1167" spans="1:10">
      <c r="A1167" s="3" t="s">
        <v>154</v>
      </c>
      <c r="B1167" s="3" t="s">
        <v>11</v>
      </c>
      <c r="C1167" s="3" t="s">
        <v>34</v>
      </c>
      <c r="D1167" s="3">
        <v>1.1000000000000001</v>
      </c>
      <c r="E1167" s="3" t="s">
        <v>35</v>
      </c>
      <c r="F1167" s="4">
        <v>15000</v>
      </c>
      <c r="G1167" s="4">
        <v>0</v>
      </c>
      <c r="H1167" s="4">
        <v>0</v>
      </c>
      <c r="I1167" s="4">
        <v>10440</v>
      </c>
      <c r="J1167" s="4">
        <v>10440</v>
      </c>
    </row>
    <row r="1168" spans="1:10">
      <c r="A1168" s="3" t="s">
        <v>154</v>
      </c>
      <c r="B1168" s="3" t="s">
        <v>11</v>
      </c>
      <c r="C1168" s="3" t="s">
        <v>37</v>
      </c>
      <c r="D1168" s="3">
        <v>1.1000000000000001</v>
      </c>
      <c r="E1168" s="3" t="s">
        <v>41</v>
      </c>
      <c r="F1168" s="4">
        <v>40000</v>
      </c>
      <c r="G1168" s="4">
        <v>0</v>
      </c>
      <c r="H1168" s="4">
        <v>-40000</v>
      </c>
      <c r="I1168" s="4">
        <v>0</v>
      </c>
      <c r="J1168" s="4">
        <v>0</v>
      </c>
    </row>
    <row r="1169" spans="1:10">
      <c r="A1169" s="3" t="s">
        <v>154</v>
      </c>
      <c r="B1169" s="3" t="s">
        <v>11</v>
      </c>
      <c r="C1169" s="3" t="s">
        <v>37</v>
      </c>
      <c r="D1169" s="3">
        <v>1.1000000000000001</v>
      </c>
      <c r="E1169" s="3" t="s">
        <v>43</v>
      </c>
      <c r="F1169" s="4">
        <v>20000</v>
      </c>
      <c r="G1169" s="4">
        <v>0</v>
      </c>
      <c r="H1169" s="4">
        <v>0</v>
      </c>
      <c r="I1169" s="4">
        <v>0</v>
      </c>
      <c r="J1169" s="4">
        <v>0</v>
      </c>
    </row>
    <row r="1170" spans="1:10">
      <c r="A1170" s="3" t="s">
        <v>154</v>
      </c>
      <c r="B1170" s="3" t="s">
        <v>11</v>
      </c>
      <c r="C1170" s="3" t="s">
        <v>37</v>
      </c>
      <c r="D1170" s="3">
        <v>1.1000000000000001</v>
      </c>
      <c r="E1170" s="3" t="s">
        <v>39</v>
      </c>
      <c r="F1170" s="4">
        <v>75500</v>
      </c>
      <c r="G1170" s="4">
        <v>69445</v>
      </c>
      <c r="H1170" s="4">
        <v>0</v>
      </c>
      <c r="I1170" s="4">
        <v>119410.4</v>
      </c>
      <c r="J1170" s="4">
        <v>75330.399999999994</v>
      </c>
    </row>
    <row r="1171" spans="1:10">
      <c r="A1171" s="3" t="s">
        <v>154</v>
      </c>
      <c r="B1171" s="3" t="s">
        <v>11</v>
      </c>
      <c r="C1171" s="3" t="s">
        <v>37</v>
      </c>
      <c r="D1171" s="3">
        <v>1.1000000000000001</v>
      </c>
      <c r="E1171" s="3" t="s">
        <v>44</v>
      </c>
      <c r="F1171" s="4">
        <v>10000</v>
      </c>
      <c r="G1171" s="4">
        <v>0</v>
      </c>
      <c r="H1171" s="4">
        <v>-10000</v>
      </c>
      <c r="I1171" s="4">
        <v>0</v>
      </c>
      <c r="J1171" s="4">
        <v>0</v>
      </c>
    </row>
    <row r="1172" spans="1:10">
      <c r="A1172" s="3" t="s">
        <v>154</v>
      </c>
      <c r="B1172" s="3" t="s">
        <v>11</v>
      </c>
      <c r="C1172" s="3" t="s">
        <v>37</v>
      </c>
      <c r="D1172" s="3">
        <v>1.1000000000000001</v>
      </c>
      <c r="E1172" s="3" t="s">
        <v>45</v>
      </c>
      <c r="F1172" s="4">
        <v>7500</v>
      </c>
      <c r="G1172" s="4">
        <v>0</v>
      </c>
      <c r="H1172" s="4">
        <v>0</v>
      </c>
      <c r="I1172" s="4">
        <v>7308</v>
      </c>
      <c r="J1172" s="4">
        <v>7308</v>
      </c>
    </row>
    <row r="1173" spans="1:10">
      <c r="A1173" s="3" t="s">
        <v>154</v>
      </c>
      <c r="B1173" s="3" t="s">
        <v>11</v>
      </c>
      <c r="C1173" s="3" t="s">
        <v>37</v>
      </c>
      <c r="D1173" s="3">
        <v>1.1000000000000001</v>
      </c>
      <c r="E1173" s="3" t="s">
        <v>40</v>
      </c>
      <c r="F1173" s="4">
        <v>9500</v>
      </c>
      <c r="G1173" s="4">
        <v>0</v>
      </c>
      <c r="H1173" s="4">
        <v>-4976</v>
      </c>
      <c r="I1173" s="4">
        <v>4524</v>
      </c>
      <c r="J1173" s="4">
        <v>4524</v>
      </c>
    </row>
    <row r="1174" spans="1:10">
      <c r="A1174" s="3" t="s">
        <v>154</v>
      </c>
      <c r="B1174" s="3" t="s">
        <v>11</v>
      </c>
      <c r="C1174" s="3" t="s">
        <v>37</v>
      </c>
      <c r="D1174" s="3">
        <v>1.1000000000000001</v>
      </c>
      <c r="E1174" s="3" t="s">
        <v>47</v>
      </c>
      <c r="F1174" s="4">
        <v>30000</v>
      </c>
      <c r="G1174" s="4">
        <v>80000</v>
      </c>
      <c r="H1174" s="4">
        <v>0</v>
      </c>
      <c r="I1174" s="4">
        <v>75263.7</v>
      </c>
      <c r="J1174" s="4">
        <v>75263.7</v>
      </c>
    </row>
    <row r="1175" spans="1:10">
      <c r="A1175" s="3" t="s">
        <v>154</v>
      </c>
      <c r="B1175" s="3" t="s">
        <v>11</v>
      </c>
      <c r="C1175" s="3" t="s">
        <v>37</v>
      </c>
      <c r="D1175" s="3">
        <v>1.1000000000000001</v>
      </c>
      <c r="E1175" s="3" t="s">
        <v>48</v>
      </c>
      <c r="F1175" s="4">
        <v>15600</v>
      </c>
      <c r="G1175" s="4">
        <v>0</v>
      </c>
      <c r="H1175" s="4">
        <v>-10000</v>
      </c>
      <c r="I1175" s="4">
        <v>495.1</v>
      </c>
      <c r="J1175" s="4">
        <v>495.1</v>
      </c>
    </row>
    <row r="1176" spans="1:10">
      <c r="A1176" s="3" t="s">
        <v>154</v>
      </c>
      <c r="B1176" s="3" t="s">
        <v>11</v>
      </c>
      <c r="C1176" s="3" t="s">
        <v>37</v>
      </c>
      <c r="D1176" s="3">
        <v>1.5</v>
      </c>
      <c r="E1176" s="3" t="s">
        <v>47</v>
      </c>
      <c r="F1176" s="4">
        <v>0</v>
      </c>
      <c r="G1176" s="4">
        <v>25346</v>
      </c>
      <c r="H1176" s="4">
        <v>0</v>
      </c>
      <c r="I1176" s="4">
        <v>25346</v>
      </c>
      <c r="J1176" s="4">
        <v>25346</v>
      </c>
    </row>
    <row r="1177" spans="1:10">
      <c r="A1177" s="3" t="s">
        <v>154</v>
      </c>
      <c r="B1177" s="3" t="s">
        <v>11</v>
      </c>
      <c r="C1177" s="3" t="s">
        <v>49</v>
      </c>
      <c r="D1177" s="3">
        <v>1.1000000000000001</v>
      </c>
      <c r="E1177" s="3" t="s">
        <v>50</v>
      </c>
      <c r="F1177" s="4">
        <v>35000</v>
      </c>
      <c r="G1177" s="4">
        <v>0</v>
      </c>
      <c r="H1177" s="4">
        <v>-6000</v>
      </c>
      <c r="I1177" s="4">
        <v>18096</v>
      </c>
      <c r="J1177" s="4">
        <v>18096</v>
      </c>
    </row>
    <row r="1178" spans="1:10">
      <c r="A1178" s="3" t="s">
        <v>154</v>
      </c>
      <c r="B1178" s="3" t="s">
        <v>11</v>
      </c>
      <c r="C1178" s="3" t="s">
        <v>51</v>
      </c>
      <c r="D1178" s="3">
        <v>1.1000000000000001</v>
      </c>
      <c r="E1178" s="3" t="s">
        <v>52</v>
      </c>
      <c r="F1178" s="4">
        <v>8500</v>
      </c>
      <c r="G1178" s="4">
        <v>0</v>
      </c>
      <c r="H1178" s="4">
        <v>0</v>
      </c>
      <c r="I1178" s="4">
        <v>419.99</v>
      </c>
      <c r="J1178" s="4">
        <v>419.99</v>
      </c>
    </row>
    <row r="1179" spans="1:10">
      <c r="A1179" s="3" t="s">
        <v>154</v>
      </c>
      <c r="B1179" s="3" t="s">
        <v>11</v>
      </c>
      <c r="C1179" s="3" t="s">
        <v>51</v>
      </c>
      <c r="D1179" s="3">
        <v>1.1000000000000001</v>
      </c>
      <c r="E1179" s="3" t="s">
        <v>53</v>
      </c>
      <c r="F1179" s="4">
        <v>7500</v>
      </c>
      <c r="G1179" s="4">
        <v>5000</v>
      </c>
      <c r="H1179" s="4">
        <v>-7500</v>
      </c>
      <c r="I1179" s="4">
        <v>0</v>
      </c>
      <c r="J1179" s="4">
        <v>0</v>
      </c>
    </row>
    <row r="1180" spans="1:10">
      <c r="A1180" s="3" t="s">
        <v>154</v>
      </c>
      <c r="B1180" s="3" t="s">
        <v>11</v>
      </c>
      <c r="C1180" s="3" t="s">
        <v>54</v>
      </c>
      <c r="D1180" s="3">
        <v>1.1000000000000001</v>
      </c>
      <c r="E1180" s="3" t="s">
        <v>55</v>
      </c>
      <c r="F1180" s="4">
        <v>35000</v>
      </c>
      <c r="G1180" s="4">
        <v>0</v>
      </c>
      <c r="H1180" s="4">
        <v>0</v>
      </c>
      <c r="I1180" s="4">
        <v>15201.1</v>
      </c>
      <c r="J1180" s="4">
        <v>15201.1</v>
      </c>
    </row>
    <row r="1181" spans="1:10">
      <c r="A1181" s="3" t="s">
        <v>154</v>
      </c>
      <c r="B1181" s="3" t="s">
        <v>11</v>
      </c>
      <c r="C1181" s="3" t="s">
        <v>58</v>
      </c>
      <c r="D1181" s="3">
        <v>1.1000000000000001</v>
      </c>
      <c r="E1181" s="3" t="s">
        <v>59</v>
      </c>
      <c r="F1181" s="4">
        <v>2500</v>
      </c>
      <c r="G1181" s="4">
        <v>10000</v>
      </c>
      <c r="H1181" s="4">
        <v>-5788.8</v>
      </c>
      <c r="I1181" s="4">
        <v>0</v>
      </c>
      <c r="J1181" s="4">
        <v>0</v>
      </c>
    </row>
    <row r="1182" spans="1:10">
      <c r="A1182" s="3" t="s">
        <v>154</v>
      </c>
      <c r="B1182" s="3" t="s">
        <v>11</v>
      </c>
      <c r="C1182" s="3" t="s">
        <v>58</v>
      </c>
      <c r="D1182" s="3">
        <v>1.1000000000000001</v>
      </c>
      <c r="E1182" s="3" t="s">
        <v>60</v>
      </c>
      <c r="F1182" s="4">
        <v>100000</v>
      </c>
      <c r="G1182" s="4">
        <v>0</v>
      </c>
      <c r="H1182" s="4">
        <v>-100000</v>
      </c>
      <c r="I1182" s="4">
        <v>0</v>
      </c>
      <c r="J1182" s="4">
        <v>0</v>
      </c>
    </row>
    <row r="1183" spans="1:10">
      <c r="A1183" s="3" t="s">
        <v>154</v>
      </c>
      <c r="B1183" s="3" t="s">
        <v>11</v>
      </c>
      <c r="C1183" s="3" t="s">
        <v>62</v>
      </c>
      <c r="D1183" s="3">
        <v>1.1000000000000001</v>
      </c>
      <c r="E1183" s="3" t="s">
        <v>64</v>
      </c>
      <c r="F1183" s="4">
        <v>95000</v>
      </c>
      <c r="G1183" s="4">
        <v>0</v>
      </c>
      <c r="H1183" s="4">
        <v>-38500</v>
      </c>
      <c r="I1183" s="4">
        <v>4150.38</v>
      </c>
      <c r="J1183" s="4">
        <v>4150.38</v>
      </c>
    </row>
    <row r="1184" spans="1:10">
      <c r="A1184" s="3" t="s">
        <v>154</v>
      </c>
      <c r="B1184" s="3" t="s">
        <v>11</v>
      </c>
      <c r="C1184" s="3" t="s">
        <v>62</v>
      </c>
      <c r="D1184" s="3">
        <v>1.1000000000000001</v>
      </c>
      <c r="E1184" s="3" t="s">
        <v>63</v>
      </c>
      <c r="F1184" s="4">
        <v>10400</v>
      </c>
      <c r="G1184" s="4">
        <v>0</v>
      </c>
      <c r="H1184" s="4">
        <v>-10300</v>
      </c>
      <c r="I1184" s="4">
        <v>100</v>
      </c>
      <c r="J1184" s="4">
        <v>100</v>
      </c>
    </row>
    <row r="1185" spans="1:10">
      <c r="A1185" s="3" t="s">
        <v>154</v>
      </c>
      <c r="B1185" s="3" t="s">
        <v>11</v>
      </c>
      <c r="C1185" s="3" t="s">
        <v>65</v>
      </c>
      <c r="D1185" s="3">
        <v>1.1000000000000001</v>
      </c>
      <c r="E1185" s="3" t="s">
        <v>66</v>
      </c>
      <c r="F1185" s="4">
        <v>20000</v>
      </c>
      <c r="G1185" s="4">
        <v>0</v>
      </c>
      <c r="H1185" s="4">
        <v>0</v>
      </c>
      <c r="I1185" s="4">
        <v>2514.63</v>
      </c>
      <c r="J1185" s="4">
        <v>2514.63</v>
      </c>
    </row>
    <row r="1186" spans="1:10">
      <c r="A1186" s="3" t="s">
        <v>154</v>
      </c>
      <c r="B1186" s="3" t="s">
        <v>11</v>
      </c>
      <c r="C1186" s="3" t="s">
        <v>71</v>
      </c>
      <c r="D1186" s="3">
        <v>1.1000000000000001</v>
      </c>
      <c r="E1186" s="3" t="s">
        <v>73</v>
      </c>
      <c r="F1186" s="4">
        <v>250000</v>
      </c>
      <c r="G1186" s="4">
        <v>239946.07</v>
      </c>
      <c r="H1186" s="4">
        <v>0</v>
      </c>
      <c r="I1186" s="4">
        <v>477409.6</v>
      </c>
      <c r="J1186" s="4">
        <v>408262</v>
      </c>
    </row>
    <row r="1187" spans="1:10">
      <c r="A1187" s="3" t="s">
        <v>154</v>
      </c>
      <c r="B1187" s="3" t="s">
        <v>11</v>
      </c>
      <c r="C1187" s="3" t="s">
        <v>76</v>
      </c>
      <c r="D1187" s="3">
        <v>1.1000000000000001</v>
      </c>
      <c r="E1187" s="3" t="s">
        <v>77</v>
      </c>
      <c r="F1187" s="4">
        <v>65000</v>
      </c>
      <c r="G1187" s="4">
        <v>0</v>
      </c>
      <c r="H1187" s="4">
        <v>0</v>
      </c>
      <c r="I1187" s="4">
        <v>47699.199999999997</v>
      </c>
      <c r="J1187" s="4">
        <v>47699.199999999997</v>
      </c>
    </row>
    <row r="1188" spans="1:10">
      <c r="A1188" s="3" t="s">
        <v>154</v>
      </c>
      <c r="B1188" s="3" t="s">
        <v>11</v>
      </c>
      <c r="C1188" s="3" t="s">
        <v>78</v>
      </c>
      <c r="D1188" s="3">
        <v>1.1000000000000001</v>
      </c>
      <c r="E1188" s="3" t="s">
        <v>79</v>
      </c>
      <c r="F1188" s="4">
        <v>8000</v>
      </c>
      <c r="G1188" s="4">
        <v>15000</v>
      </c>
      <c r="H1188" s="4">
        <v>-9080</v>
      </c>
      <c r="I1188" s="4">
        <v>13920</v>
      </c>
      <c r="J1188" s="4">
        <v>13920</v>
      </c>
    </row>
    <row r="1189" spans="1:10">
      <c r="A1189" s="3" t="s">
        <v>155</v>
      </c>
      <c r="B1189" s="3" t="s">
        <v>11</v>
      </c>
      <c r="C1189" s="3" t="s">
        <v>22</v>
      </c>
      <c r="D1189" s="3">
        <v>1.5</v>
      </c>
      <c r="E1189" s="3" t="s">
        <v>23</v>
      </c>
      <c r="F1189" s="4">
        <v>0</v>
      </c>
      <c r="G1189" s="4">
        <v>5000000</v>
      </c>
      <c r="H1189" s="4">
        <v>-4815000</v>
      </c>
      <c r="I1189" s="4">
        <v>0</v>
      </c>
      <c r="J1189" s="4">
        <v>0</v>
      </c>
    </row>
    <row r="1190" spans="1:10">
      <c r="A1190" s="3" t="s">
        <v>155</v>
      </c>
      <c r="B1190" s="3" t="s">
        <v>11</v>
      </c>
      <c r="C1190" s="3" t="s">
        <v>29</v>
      </c>
      <c r="D1190" s="3">
        <v>1.5</v>
      </c>
      <c r="E1190" s="3" t="s">
        <v>31</v>
      </c>
      <c r="F1190" s="4">
        <v>0</v>
      </c>
      <c r="G1190" s="4">
        <v>6000000</v>
      </c>
      <c r="H1190" s="4">
        <v>0</v>
      </c>
      <c r="I1190" s="4">
        <v>5830998.1799999997</v>
      </c>
      <c r="J1190" s="4">
        <v>5671041.2400000002</v>
      </c>
    </row>
    <row r="1191" spans="1:10">
      <c r="A1191" s="3" t="s">
        <v>155</v>
      </c>
      <c r="B1191" s="3" t="s">
        <v>11</v>
      </c>
      <c r="C1191" s="3" t="s">
        <v>29</v>
      </c>
      <c r="D1191" s="3">
        <v>2.5</v>
      </c>
      <c r="E1191" s="3" t="s">
        <v>31</v>
      </c>
      <c r="F1191" s="4">
        <v>0</v>
      </c>
      <c r="G1191" s="4">
        <v>9600000</v>
      </c>
      <c r="H1191" s="4">
        <v>-6992205.0300000003</v>
      </c>
      <c r="I1191" s="4">
        <v>2591451.87</v>
      </c>
      <c r="J1191" s="4">
        <v>2587340.79</v>
      </c>
    </row>
    <row r="1192" spans="1:10">
      <c r="A1192" s="3" t="s">
        <v>156</v>
      </c>
      <c r="B1192" s="3" t="s">
        <v>11</v>
      </c>
      <c r="C1192" s="3" t="s">
        <v>14</v>
      </c>
      <c r="D1192" s="3">
        <v>1.1000000000000001</v>
      </c>
      <c r="E1192" s="3" t="s">
        <v>15</v>
      </c>
      <c r="F1192" s="4">
        <v>480000</v>
      </c>
      <c r="G1192" s="4">
        <v>0</v>
      </c>
      <c r="H1192" s="4">
        <v>0</v>
      </c>
      <c r="I1192" s="4">
        <v>467122.28</v>
      </c>
      <c r="J1192" s="4">
        <v>467122.28</v>
      </c>
    </row>
    <row r="1193" spans="1:10">
      <c r="A1193" s="3" t="s">
        <v>156</v>
      </c>
      <c r="B1193" s="3" t="s">
        <v>11</v>
      </c>
      <c r="C1193" s="3" t="s">
        <v>14</v>
      </c>
      <c r="D1193" s="3">
        <v>1.5</v>
      </c>
      <c r="E1193" s="3" t="s">
        <v>15</v>
      </c>
      <c r="F1193" s="4">
        <v>0</v>
      </c>
      <c r="G1193" s="4">
        <v>773333.6</v>
      </c>
      <c r="H1193" s="4">
        <v>0</v>
      </c>
      <c r="I1193" s="4">
        <v>117681.2</v>
      </c>
      <c r="J1193" s="4">
        <v>117681.2</v>
      </c>
    </row>
    <row r="1194" spans="1:10">
      <c r="A1194" s="3" t="s">
        <v>156</v>
      </c>
      <c r="B1194" s="3" t="s">
        <v>11</v>
      </c>
      <c r="C1194" s="3" t="s">
        <v>17</v>
      </c>
      <c r="D1194" s="3">
        <v>1.1000000000000001</v>
      </c>
      <c r="E1194" s="3" t="s">
        <v>18</v>
      </c>
      <c r="F1194" s="4">
        <v>100000</v>
      </c>
      <c r="G1194" s="4">
        <v>0</v>
      </c>
      <c r="H1194" s="4">
        <v>-57500</v>
      </c>
      <c r="I1194" s="4">
        <v>0</v>
      </c>
      <c r="J1194" s="4">
        <v>0</v>
      </c>
    </row>
    <row r="1195" spans="1:10">
      <c r="A1195" s="3" t="s">
        <v>156</v>
      </c>
      <c r="B1195" s="3" t="s">
        <v>11</v>
      </c>
      <c r="C1195" s="3" t="s">
        <v>24</v>
      </c>
      <c r="D1195" s="3">
        <v>1.1000000000000001</v>
      </c>
      <c r="E1195" s="3" t="s">
        <v>25</v>
      </c>
      <c r="F1195" s="4">
        <v>450000</v>
      </c>
      <c r="G1195" s="4">
        <v>100000</v>
      </c>
      <c r="H1195" s="4">
        <v>-150000</v>
      </c>
      <c r="I1195" s="4">
        <v>297178</v>
      </c>
      <c r="J1195" s="4">
        <v>283258</v>
      </c>
    </row>
    <row r="1196" spans="1:10">
      <c r="A1196" s="3" t="s">
        <v>156</v>
      </c>
      <c r="B1196" s="3" t="s">
        <v>11</v>
      </c>
      <c r="C1196" s="3" t="s">
        <v>24</v>
      </c>
      <c r="D1196" s="3">
        <v>1.5</v>
      </c>
      <c r="E1196" s="3" t="s">
        <v>25</v>
      </c>
      <c r="F1196" s="4">
        <v>0</v>
      </c>
      <c r="G1196" s="4">
        <v>1000000</v>
      </c>
      <c r="H1196" s="4">
        <v>-160000</v>
      </c>
      <c r="I1196" s="4">
        <v>153871.67999999999</v>
      </c>
      <c r="J1196" s="4">
        <v>129309.84</v>
      </c>
    </row>
    <row r="1197" spans="1:10">
      <c r="A1197" s="3" t="s">
        <v>156</v>
      </c>
      <c r="B1197" s="3" t="s">
        <v>11</v>
      </c>
      <c r="C1197" s="3" t="s">
        <v>29</v>
      </c>
      <c r="D1197" s="3">
        <v>2.5</v>
      </c>
      <c r="E1197" s="3" t="s">
        <v>31</v>
      </c>
      <c r="F1197" s="4">
        <v>0</v>
      </c>
      <c r="G1197" s="4">
        <v>2025000</v>
      </c>
      <c r="H1197" s="4">
        <v>0</v>
      </c>
      <c r="I1197" s="4">
        <v>2025000</v>
      </c>
      <c r="J1197" s="4">
        <v>1280000</v>
      </c>
    </row>
    <row r="1198" spans="1:10">
      <c r="A1198" s="3" t="s">
        <v>156</v>
      </c>
      <c r="B1198" s="3" t="s">
        <v>11</v>
      </c>
      <c r="C1198" s="3" t="s">
        <v>32</v>
      </c>
      <c r="D1198" s="3">
        <v>1.1000000000000001</v>
      </c>
      <c r="E1198" s="3" t="s">
        <v>33</v>
      </c>
      <c r="F1198" s="4">
        <v>250000</v>
      </c>
      <c r="G1198" s="4">
        <v>0</v>
      </c>
      <c r="H1198" s="4">
        <v>0</v>
      </c>
      <c r="I1198" s="4">
        <v>0</v>
      </c>
      <c r="J1198" s="4">
        <v>0</v>
      </c>
    </row>
    <row r="1199" spans="1:10">
      <c r="A1199" s="3" t="s">
        <v>156</v>
      </c>
      <c r="B1199" s="3" t="s">
        <v>11</v>
      </c>
      <c r="C1199" s="3" t="s">
        <v>37</v>
      </c>
      <c r="D1199" s="3">
        <v>1.1000000000000001</v>
      </c>
      <c r="E1199" s="3" t="s">
        <v>43</v>
      </c>
      <c r="F1199" s="4">
        <v>0</v>
      </c>
      <c r="G1199" s="4">
        <v>53100</v>
      </c>
      <c r="H1199" s="4">
        <v>0</v>
      </c>
      <c r="I1199" s="4">
        <v>53098.78</v>
      </c>
      <c r="J1199" s="4">
        <v>53098.78</v>
      </c>
    </row>
    <row r="1200" spans="1:10">
      <c r="A1200" s="3" t="s">
        <v>156</v>
      </c>
      <c r="B1200" s="3" t="s">
        <v>11</v>
      </c>
      <c r="C1200" s="3" t="s">
        <v>49</v>
      </c>
      <c r="D1200" s="3">
        <v>1.1000000000000001</v>
      </c>
      <c r="E1200" s="3" t="s">
        <v>50</v>
      </c>
      <c r="F1200" s="4">
        <v>0</v>
      </c>
      <c r="G1200" s="4">
        <v>5000</v>
      </c>
      <c r="H1200" s="4">
        <v>0</v>
      </c>
      <c r="I1200" s="4">
        <v>0</v>
      </c>
      <c r="J1200" s="4">
        <v>0</v>
      </c>
    </row>
    <row r="1201" spans="1:10">
      <c r="A1201" s="3" t="s">
        <v>156</v>
      </c>
      <c r="B1201" s="3" t="s">
        <v>11</v>
      </c>
      <c r="C1201" s="3" t="s">
        <v>51</v>
      </c>
      <c r="D1201" s="3">
        <v>1.1000000000000001</v>
      </c>
      <c r="E1201" s="3" t="s">
        <v>52</v>
      </c>
      <c r="F1201" s="4">
        <v>250000</v>
      </c>
      <c r="G1201" s="4">
        <v>0</v>
      </c>
      <c r="H1201" s="4">
        <v>0</v>
      </c>
      <c r="I1201" s="4">
        <v>167736</v>
      </c>
      <c r="J1201" s="4">
        <v>167736</v>
      </c>
    </row>
    <row r="1202" spans="1:10">
      <c r="A1202" s="3" t="s">
        <v>156</v>
      </c>
      <c r="B1202" s="3" t="s">
        <v>11</v>
      </c>
      <c r="C1202" s="3" t="s">
        <v>51</v>
      </c>
      <c r="D1202" s="3">
        <v>1.1000000000000001</v>
      </c>
      <c r="E1202" s="3" t="s">
        <v>53</v>
      </c>
      <c r="F1202" s="4">
        <v>150000</v>
      </c>
      <c r="G1202" s="4">
        <v>100000</v>
      </c>
      <c r="H1202" s="4">
        <v>0</v>
      </c>
      <c r="I1202" s="4">
        <v>110469.26</v>
      </c>
      <c r="J1202" s="4">
        <v>110469.26</v>
      </c>
    </row>
    <row r="1203" spans="1:10">
      <c r="A1203" s="3" t="s">
        <v>156</v>
      </c>
      <c r="B1203" s="3" t="s">
        <v>11</v>
      </c>
      <c r="C1203" s="3" t="s">
        <v>51</v>
      </c>
      <c r="D1203" s="3">
        <v>1.5</v>
      </c>
      <c r="E1203" s="3" t="s">
        <v>52</v>
      </c>
      <c r="F1203" s="4">
        <v>0</v>
      </c>
      <c r="G1203" s="4">
        <v>10000000</v>
      </c>
      <c r="H1203" s="4">
        <v>-2000000</v>
      </c>
      <c r="I1203" s="4">
        <v>6243461.6299999999</v>
      </c>
      <c r="J1203" s="4">
        <v>115822.46</v>
      </c>
    </row>
    <row r="1204" spans="1:10">
      <c r="A1204" s="3" t="s">
        <v>156</v>
      </c>
      <c r="B1204" s="3" t="s">
        <v>11</v>
      </c>
      <c r="C1204" s="3" t="s">
        <v>51</v>
      </c>
      <c r="D1204" s="3">
        <v>2.5</v>
      </c>
      <c r="E1204" s="3" t="s">
        <v>52</v>
      </c>
      <c r="F1204" s="4">
        <v>0</v>
      </c>
      <c r="G1204" s="4">
        <v>4200000</v>
      </c>
      <c r="H1204" s="4">
        <v>0</v>
      </c>
      <c r="I1204" s="4">
        <v>3410659.7</v>
      </c>
      <c r="J1204" s="4">
        <v>3175739.98</v>
      </c>
    </row>
    <row r="1205" spans="1:10">
      <c r="A1205" s="3" t="s">
        <v>156</v>
      </c>
      <c r="B1205" s="3" t="s">
        <v>11</v>
      </c>
      <c r="C1205" s="3" t="s">
        <v>54</v>
      </c>
      <c r="D1205" s="3">
        <v>1.1000000000000001</v>
      </c>
      <c r="E1205" s="3" t="s">
        <v>55</v>
      </c>
      <c r="F1205" s="4">
        <v>180000</v>
      </c>
      <c r="G1205" s="4">
        <v>0</v>
      </c>
      <c r="H1205" s="4">
        <v>0</v>
      </c>
      <c r="I1205" s="4">
        <v>125596.24</v>
      </c>
      <c r="J1205" s="4">
        <v>125596.24</v>
      </c>
    </row>
    <row r="1206" spans="1:10">
      <c r="A1206" s="3" t="s">
        <v>156</v>
      </c>
      <c r="B1206" s="3" t="s">
        <v>11</v>
      </c>
      <c r="C1206" s="3" t="s">
        <v>54</v>
      </c>
      <c r="D1206" s="3">
        <v>1.5</v>
      </c>
      <c r="E1206" s="3" t="s">
        <v>55</v>
      </c>
      <c r="F1206" s="4">
        <v>0</v>
      </c>
      <c r="G1206" s="4">
        <v>8394.36</v>
      </c>
      <c r="H1206" s="4">
        <v>0</v>
      </c>
      <c r="I1206" s="4">
        <v>0</v>
      </c>
      <c r="J1206" s="4">
        <v>0</v>
      </c>
    </row>
    <row r="1207" spans="1:10">
      <c r="A1207" s="3" t="s">
        <v>156</v>
      </c>
      <c r="B1207" s="3" t="s">
        <v>11</v>
      </c>
      <c r="C1207" s="3" t="s">
        <v>65</v>
      </c>
      <c r="D1207" s="3">
        <v>1.1000000000000001</v>
      </c>
      <c r="E1207" s="3" t="s">
        <v>66</v>
      </c>
      <c r="F1207" s="4">
        <v>2300000</v>
      </c>
      <c r="G1207" s="4">
        <v>0</v>
      </c>
      <c r="H1207" s="4">
        <v>-600000</v>
      </c>
      <c r="I1207" s="4">
        <v>1338146.8</v>
      </c>
      <c r="J1207" s="4">
        <v>1338146.8</v>
      </c>
    </row>
    <row r="1208" spans="1:10">
      <c r="A1208" s="3" t="s">
        <v>156</v>
      </c>
      <c r="B1208" s="3" t="s">
        <v>11</v>
      </c>
      <c r="C1208" s="3" t="s">
        <v>65</v>
      </c>
      <c r="D1208" s="3">
        <v>1.6</v>
      </c>
      <c r="E1208" s="3" t="s">
        <v>66</v>
      </c>
      <c r="F1208" s="4">
        <v>0</v>
      </c>
      <c r="G1208" s="4">
        <v>26920</v>
      </c>
      <c r="H1208" s="4">
        <v>0</v>
      </c>
      <c r="I1208" s="4">
        <v>0</v>
      </c>
      <c r="J1208" s="4">
        <v>0</v>
      </c>
    </row>
    <row r="1209" spans="1:10">
      <c r="A1209" s="3" t="s">
        <v>156</v>
      </c>
      <c r="B1209" s="3" t="s">
        <v>11</v>
      </c>
      <c r="C1209" s="3" t="s">
        <v>71</v>
      </c>
      <c r="D1209" s="3">
        <v>1.1000000000000001</v>
      </c>
      <c r="E1209" s="3" t="s">
        <v>72</v>
      </c>
      <c r="F1209" s="4">
        <v>208000</v>
      </c>
      <c r="G1209" s="4">
        <v>0</v>
      </c>
      <c r="H1209" s="4">
        <v>0</v>
      </c>
      <c r="I1209" s="4">
        <v>0</v>
      </c>
      <c r="J1209" s="4">
        <v>0</v>
      </c>
    </row>
    <row r="1210" spans="1:10">
      <c r="A1210" s="3" t="s">
        <v>156</v>
      </c>
      <c r="B1210" s="3" t="s">
        <v>11</v>
      </c>
      <c r="C1210" s="3" t="s">
        <v>71</v>
      </c>
      <c r="D1210" s="3">
        <v>1.1000000000000001</v>
      </c>
      <c r="E1210" s="3" t="s">
        <v>74</v>
      </c>
      <c r="F1210" s="4">
        <v>150000</v>
      </c>
      <c r="G1210" s="4">
        <v>0</v>
      </c>
      <c r="H1210" s="4">
        <v>-148480.4</v>
      </c>
      <c r="I1210" s="4">
        <v>0</v>
      </c>
      <c r="J1210" s="4">
        <v>0</v>
      </c>
    </row>
    <row r="1211" spans="1:10">
      <c r="A1211" s="3" t="s">
        <v>156</v>
      </c>
      <c r="B1211" s="3" t="s">
        <v>11</v>
      </c>
      <c r="C1211" s="3" t="s">
        <v>76</v>
      </c>
      <c r="D1211" s="3">
        <v>1.1000000000000001</v>
      </c>
      <c r="E1211" s="3" t="s">
        <v>77</v>
      </c>
      <c r="F1211" s="4">
        <v>300000</v>
      </c>
      <c r="G1211" s="4">
        <v>0</v>
      </c>
      <c r="H1211" s="4">
        <v>0</v>
      </c>
      <c r="I1211" s="4">
        <v>104007.73</v>
      </c>
      <c r="J1211" s="4">
        <v>104007.73</v>
      </c>
    </row>
    <row r="1212" spans="1:10">
      <c r="A1212" s="3" t="s">
        <v>156</v>
      </c>
      <c r="B1212" s="3" t="s">
        <v>11</v>
      </c>
      <c r="C1212" s="3" t="s">
        <v>80</v>
      </c>
      <c r="D1212" s="3">
        <v>1.1000000000000001</v>
      </c>
      <c r="E1212" s="3" t="s">
        <v>81</v>
      </c>
      <c r="F1212" s="4">
        <v>300000</v>
      </c>
      <c r="G1212" s="4">
        <v>0</v>
      </c>
      <c r="H1212" s="4">
        <v>0</v>
      </c>
      <c r="I1212" s="4">
        <v>0</v>
      </c>
      <c r="J1212" s="4">
        <v>0</v>
      </c>
    </row>
    <row r="1213" spans="1:10">
      <c r="A1213" s="3" t="s">
        <v>157</v>
      </c>
      <c r="B1213" s="3" t="s">
        <v>11</v>
      </c>
      <c r="C1213" s="3" t="s">
        <v>24</v>
      </c>
      <c r="D1213" s="3">
        <v>1.1000000000000001</v>
      </c>
      <c r="E1213" s="3" t="s">
        <v>25</v>
      </c>
      <c r="F1213" s="4">
        <v>600000</v>
      </c>
      <c r="G1213" s="4">
        <v>0</v>
      </c>
      <c r="H1213" s="4">
        <v>0</v>
      </c>
      <c r="I1213" s="4">
        <v>299331.3</v>
      </c>
      <c r="J1213" s="4">
        <v>299331.3</v>
      </c>
    </row>
    <row r="1214" spans="1:10">
      <c r="A1214" s="3" t="s">
        <v>158</v>
      </c>
      <c r="B1214" s="3" t="s">
        <v>11</v>
      </c>
      <c r="C1214" s="3" t="s">
        <v>12</v>
      </c>
      <c r="D1214" s="3">
        <v>1.1000000000000001</v>
      </c>
      <c r="E1214" s="3" t="s">
        <v>13</v>
      </c>
      <c r="F1214" s="4">
        <v>45000</v>
      </c>
      <c r="G1214" s="4">
        <v>0</v>
      </c>
      <c r="H1214" s="4">
        <v>0</v>
      </c>
      <c r="I1214" s="4">
        <v>0</v>
      </c>
      <c r="J1214" s="4">
        <v>0</v>
      </c>
    </row>
    <row r="1215" spans="1:10">
      <c r="A1215" s="3" t="s">
        <v>158</v>
      </c>
      <c r="B1215" s="3" t="s">
        <v>11</v>
      </c>
      <c r="C1215" s="3" t="s">
        <v>19</v>
      </c>
      <c r="D1215" s="3">
        <v>1.1000000000000001</v>
      </c>
      <c r="E1215" s="3" t="s">
        <v>21</v>
      </c>
      <c r="F1215" s="4">
        <v>10000</v>
      </c>
      <c r="G1215" s="4">
        <v>0</v>
      </c>
      <c r="H1215" s="4">
        <v>0</v>
      </c>
      <c r="I1215" s="4">
        <v>8682</v>
      </c>
      <c r="J1215" s="4">
        <v>8682</v>
      </c>
    </row>
    <row r="1216" spans="1:10">
      <c r="A1216" s="3" t="s">
        <v>158</v>
      </c>
      <c r="B1216" s="3" t="s">
        <v>11</v>
      </c>
      <c r="C1216" s="3" t="s">
        <v>22</v>
      </c>
      <c r="D1216" s="3">
        <v>1.1000000000000001</v>
      </c>
      <c r="E1216" s="3" t="s">
        <v>23</v>
      </c>
      <c r="F1216" s="4">
        <v>12400</v>
      </c>
      <c r="G1216" s="4">
        <v>0</v>
      </c>
      <c r="H1216" s="4">
        <v>0</v>
      </c>
      <c r="I1216" s="4">
        <v>0</v>
      </c>
      <c r="J1216" s="4">
        <v>0</v>
      </c>
    </row>
    <row r="1217" spans="1:10">
      <c r="A1217" s="3" t="s">
        <v>158</v>
      </c>
      <c r="B1217" s="3" t="s">
        <v>11</v>
      </c>
      <c r="C1217" s="3" t="s">
        <v>24</v>
      </c>
      <c r="D1217" s="3">
        <v>1.1000000000000001</v>
      </c>
      <c r="E1217" s="3" t="s">
        <v>25</v>
      </c>
      <c r="F1217" s="4">
        <v>105000</v>
      </c>
      <c r="G1217" s="4">
        <v>0</v>
      </c>
      <c r="H1217" s="4">
        <v>0</v>
      </c>
      <c r="I1217" s="4">
        <v>90590.51</v>
      </c>
      <c r="J1217" s="4">
        <v>90590.51</v>
      </c>
    </row>
    <row r="1218" spans="1:10">
      <c r="A1218" s="3" t="s">
        <v>158</v>
      </c>
      <c r="B1218" s="3" t="s">
        <v>11</v>
      </c>
      <c r="C1218" s="3" t="s">
        <v>29</v>
      </c>
      <c r="D1218" s="3">
        <v>2.5</v>
      </c>
      <c r="E1218" s="3" t="s">
        <v>31</v>
      </c>
      <c r="F1218" s="4">
        <v>400000</v>
      </c>
      <c r="G1218" s="4">
        <v>0</v>
      </c>
      <c r="H1218" s="4">
        <v>0</v>
      </c>
      <c r="I1218" s="4">
        <v>399465.35</v>
      </c>
      <c r="J1218" s="4">
        <v>54500.25</v>
      </c>
    </row>
    <row r="1219" spans="1:10">
      <c r="A1219" s="3" t="s">
        <v>158</v>
      </c>
      <c r="B1219" s="3" t="s">
        <v>11</v>
      </c>
      <c r="C1219" s="3" t="s">
        <v>54</v>
      </c>
      <c r="D1219" s="3">
        <v>1.1000000000000001</v>
      </c>
      <c r="E1219" s="3" t="s">
        <v>55</v>
      </c>
      <c r="F1219" s="4">
        <v>2500</v>
      </c>
      <c r="G1219" s="4">
        <v>0</v>
      </c>
      <c r="H1219" s="4">
        <v>0</v>
      </c>
      <c r="I1219" s="4">
        <v>0</v>
      </c>
      <c r="J1219" s="4">
        <v>0</v>
      </c>
    </row>
    <row r="1220" spans="1:10">
      <c r="A1220" s="3" t="s">
        <v>158</v>
      </c>
      <c r="B1220" s="3" t="s">
        <v>11</v>
      </c>
      <c r="C1220" s="3" t="s">
        <v>71</v>
      </c>
      <c r="D1220" s="3">
        <v>1.1000000000000001</v>
      </c>
      <c r="E1220" s="3" t="s">
        <v>73</v>
      </c>
      <c r="F1220" s="4">
        <v>3600000</v>
      </c>
      <c r="G1220" s="4">
        <v>0</v>
      </c>
      <c r="H1220" s="4">
        <v>0</v>
      </c>
      <c r="I1220" s="4">
        <v>2474624.6</v>
      </c>
      <c r="J1220" s="4">
        <v>2474624.6</v>
      </c>
    </row>
    <row r="1221" spans="1:10">
      <c r="A1221" s="3" t="s">
        <v>159</v>
      </c>
      <c r="B1221" s="3" t="s">
        <v>11</v>
      </c>
      <c r="C1221" s="3" t="s">
        <v>12</v>
      </c>
      <c r="D1221" s="3">
        <v>1.1000000000000001</v>
      </c>
      <c r="E1221" s="3" t="s">
        <v>13</v>
      </c>
      <c r="F1221" s="4">
        <v>45000</v>
      </c>
      <c r="G1221" s="4">
        <v>0</v>
      </c>
      <c r="H1221" s="4">
        <v>0</v>
      </c>
      <c r="I1221" s="4">
        <v>3549.6</v>
      </c>
      <c r="J1221" s="4">
        <v>3549.6</v>
      </c>
    </row>
    <row r="1222" spans="1:10">
      <c r="A1222" s="3" t="s">
        <v>159</v>
      </c>
      <c r="B1222" s="3" t="s">
        <v>11</v>
      </c>
      <c r="C1222" s="3" t="s">
        <v>17</v>
      </c>
      <c r="D1222" s="3">
        <v>1.1000000000000001</v>
      </c>
      <c r="E1222" s="3" t="s">
        <v>18</v>
      </c>
      <c r="F1222" s="4">
        <v>0</v>
      </c>
      <c r="G1222" s="4">
        <v>7500</v>
      </c>
      <c r="H1222" s="4">
        <v>0</v>
      </c>
      <c r="I1222" s="4">
        <v>0</v>
      </c>
      <c r="J1222" s="4">
        <v>0</v>
      </c>
    </row>
    <row r="1223" spans="1:10">
      <c r="A1223" s="3" t="s">
        <v>159</v>
      </c>
      <c r="B1223" s="3" t="s">
        <v>11</v>
      </c>
      <c r="C1223" s="3" t="s">
        <v>19</v>
      </c>
      <c r="D1223" s="3">
        <v>1.1000000000000001</v>
      </c>
      <c r="E1223" s="3" t="s">
        <v>20</v>
      </c>
      <c r="F1223" s="4">
        <v>5000</v>
      </c>
      <c r="G1223" s="4">
        <v>0</v>
      </c>
      <c r="H1223" s="4">
        <v>0</v>
      </c>
      <c r="I1223" s="4">
        <v>0</v>
      </c>
      <c r="J1223" s="4">
        <v>0</v>
      </c>
    </row>
    <row r="1224" spans="1:10">
      <c r="A1224" s="3" t="s">
        <v>159</v>
      </c>
      <c r="B1224" s="3" t="s">
        <v>11</v>
      </c>
      <c r="C1224" s="3" t="s">
        <v>22</v>
      </c>
      <c r="D1224" s="3">
        <v>1.1000000000000001</v>
      </c>
      <c r="E1224" s="3" t="s">
        <v>23</v>
      </c>
      <c r="F1224" s="4">
        <v>15000</v>
      </c>
      <c r="G1224" s="4">
        <v>0</v>
      </c>
      <c r="H1224" s="4">
        <v>-15000</v>
      </c>
      <c r="I1224" s="4">
        <v>0</v>
      </c>
      <c r="J1224" s="4">
        <v>0</v>
      </c>
    </row>
    <row r="1225" spans="1:10">
      <c r="A1225" s="3" t="s">
        <v>159</v>
      </c>
      <c r="B1225" s="3" t="s">
        <v>11</v>
      </c>
      <c r="C1225" s="3" t="s">
        <v>24</v>
      </c>
      <c r="D1225" s="3">
        <v>1.1000000000000001</v>
      </c>
      <c r="E1225" s="3" t="s">
        <v>25</v>
      </c>
      <c r="F1225" s="4">
        <v>125000</v>
      </c>
      <c r="G1225" s="4">
        <v>0</v>
      </c>
      <c r="H1225" s="4">
        <v>0</v>
      </c>
      <c r="I1225" s="4">
        <v>5138.8</v>
      </c>
      <c r="J1225" s="4">
        <v>5138.8</v>
      </c>
    </row>
    <row r="1226" spans="1:10">
      <c r="A1226" s="3" t="s">
        <v>159</v>
      </c>
      <c r="B1226" s="3" t="s">
        <v>11</v>
      </c>
      <c r="C1226" s="3" t="s">
        <v>27</v>
      </c>
      <c r="D1226" s="3">
        <v>1.1000000000000001</v>
      </c>
      <c r="E1226" s="3" t="s">
        <v>28</v>
      </c>
      <c r="F1226" s="4">
        <v>5000</v>
      </c>
      <c r="G1226" s="4">
        <v>0</v>
      </c>
      <c r="H1226" s="4">
        <v>0</v>
      </c>
      <c r="I1226" s="4">
        <v>4095.99</v>
      </c>
      <c r="J1226" s="4">
        <v>4095.99</v>
      </c>
    </row>
    <row r="1227" spans="1:10">
      <c r="A1227" s="3" t="s">
        <v>159</v>
      </c>
      <c r="B1227" s="3" t="s">
        <v>11</v>
      </c>
      <c r="C1227" s="3" t="s">
        <v>29</v>
      </c>
      <c r="D1227" s="3">
        <v>1.1000000000000001</v>
      </c>
      <c r="E1227" s="3" t="s">
        <v>31</v>
      </c>
      <c r="F1227" s="4">
        <v>20000</v>
      </c>
      <c r="G1227" s="4">
        <v>10000</v>
      </c>
      <c r="H1227" s="4">
        <v>0</v>
      </c>
      <c r="I1227" s="4">
        <v>29463.83</v>
      </c>
      <c r="J1227" s="4">
        <v>29463.83</v>
      </c>
    </row>
    <row r="1228" spans="1:10">
      <c r="A1228" s="3" t="s">
        <v>159</v>
      </c>
      <c r="B1228" s="3" t="s">
        <v>11</v>
      </c>
      <c r="C1228" s="3" t="s">
        <v>29</v>
      </c>
      <c r="D1228" s="3">
        <v>2.5</v>
      </c>
      <c r="E1228" s="3" t="s">
        <v>31</v>
      </c>
      <c r="F1228" s="4">
        <v>0</v>
      </c>
      <c r="G1228" s="4">
        <v>330000</v>
      </c>
      <c r="H1228" s="4">
        <v>0</v>
      </c>
      <c r="I1228" s="4">
        <v>327831.09999999998</v>
      </c>
      <c r="J1228" s="4">
        <v>119031.1</v>
      </c>
    </row>
    <row r="1229" spans="1:10">
      <c r="A1229" s="3" t="s">
        <v>159</v>
      </c>
      <c r="B1229" s="3" t="s">
        <v>11</v>
      </c>
      <c r="C1229" s="3" t="s">
        <v>34</v>
      </c>
      <c r="D1229" s="3">
        <v>1.1000000000000001</v>
      </c>
      <c r="E1229" s="3" t="s">
        <v>36</v>
      </c>
      <c r="F1229" s="4">
        <v>8500</v>
      </c>
      <c r="G1229" s="4">
        <v>0</v>
      </c>
      <c r="H1229" s="4">
        <v>-8500</v>
      </c>
      <c r="I1229" s="4">
        <v>0</v>
      </c>
      <c r="J1229" s="4">
        <v>0</v>
      </c>
    </row>
    <row r="1230" spans="1:10">
      <c r="A1230" s="3" t="s">
        <v>159</v>
      </c>
      <c r="B1230" s="3" t="s">
        <v>11</v>
      </c>
      <c r="C1230" s="3" t="s">
        <v>37</v>
      </c>
      <c r="D1230" s="3">
        <v>1.1000000000000001</v>
      </c>
      <c r="E1230" s="3" t="s">
        <v>41</v>
      </c>
      <c r="F1230" s="4">
        <v>5000</v>
      </c>
      <c r="G1230" s="4">
        <v>0</v>
      </c>
      <c r="H1230" s="4">
        <v>0</v>
      </c>
      <c r="I1230" s="4">
        <v>0</v>
      </c>
      <c r="J1230" s="4">
        <v>0</v>
      </c>
    </row>
    <row r="1231" spans="1:10">
      <c r="A1231" s="3" t="s">
        <v>159</v>
      </c>
      <c r="B1231" s="3" t="s">
        <v>11</v>
      </c>
      <c r="C1231" s="3" t="s">
        <v>37</v>
      </c>
      <c r="D1231" s="3">
        <v>1.1000000000000001</v>
      </c>
      <c r="E1231" s="3" t="s">
        <v>42</v>
      </c>
      <c r="F1231" s="4">
        <v>95000</v>
      </c>
      <c r="G1231" s="4">
        <v>0</v>
      </c>
      <c r="H1231" s="4">
        <v>-25000</v>
      </c>
      <c r="I1231" s="4">
        <v>0</v>
      </c>
      <c r="J1231" s="4">
        <v>0</v>
      </c>
    </row>
    <row r="1232" spans="1:10">
      <c r="A1232" s="3" t="s">
        <v>159</v>
      </c>
      <c r="B1232" s="3" t="s">
        <v>11</v>
      </c>
      <c r="C1232" s="3" t="s">
        <v>37</v>
      </c>
      <c r="D1232" s="3">
        <v>1.1000000000000001</v>
      </c>
      <c r="E1232" s="3" t="s">
        <v>43</v>
      </c>
      <c r="F1232" s="4">
        <v>50000</v>
      </c>
      <c r="G1232" s="4">
        <v>0</v>
      </c>
      <c r="H1232" s="4">
        <v>0</v>
      </c>
      <c r="I1232" s="4">
        <v>3364</v>
      </c>
      <c r="J1232" s="4">
        <v>3364</v>
      </c>
    </row>
    <row r="1233" spans="1:10">
      <c r="A1233" s="3" t="s">
        <v>159</v>
      </c>
      <c r="B1233" s="3" t="s">
        <v>11</v>
      </c>
      <c r="C1233" s="3" t="s">
        <v>37</v>
      </c>
      <c r="D1233" s="3">
        <v>1.1000000000000001</v>
      </c>
      <c r="E1233" s="3" t="s">
        <v>39</v>
      </c>
      <c r="F1233" s="4">
        <v>95000</v>
      </c>
      <c r="G1233" s="4">
        <v>0</v>
      </c>
      <c r="H1233" s="4">
        <v>0</v>
      </c>
      <c r="I1233" s="4">
        <v>0</v>
      </c>
      <c r="J1233" s="4">
        <v>0</v>
      </c>
    </row>
    <row r="1234" spans="1:10">
      <c r="A1234" s="3" t="s">
        <v>159</v>
      </c>
      <c r="B1234" s="3" t="s">
        <v>11</v>
      </c>
      <c r="C1234" s="3" t="s">
        <v>37</v>
      </c>
      <c r="D1234" s="3">
        <v>1.1000000000000001</v>
      </c>
      <c r="E1234" s="3" t="s">
        <v>44</v>
      </c>
      <c r="F1234" s="4">
        <v>175000</v>
      </c>
      <c r="G1234" s="4">
        <v>0</v>
      </c>
      <c r="H1234" s="4">
        <v>0</v>
      </c>
      <c r="I1234" s="4">
        <v>0</v>
      </c>
      <c r="J1234" s="4">
        <v>0</v>
      </c>
    </row>
    <row r="1235" spans="1:10">
      <c r="A1235" s="3" t="s">
        <v>159</v>
      </c>
      <c r="B1235" s="3" t="s">
        <v>11</v>
      </c>
      <c r="C1235" s="3" t="s">
        <v>37</v>
      </c>
      <c r="D1235" s="3">
        <v>1.1000000000000001</v>
      </c>
      <c r="E1235" s="3" t="s">
        <v>46</v>
      </c>
      <c r="F1235" s="4">
        <v>10400</v>
      </c>
      <c r="G1235" s="4">
        <v>17100</v>
      </c>
      <c r="H1235" s="4">
        <v>0</v>
      </c>
      <c r="I1235" s="4">
        <v>27492</v>
      </c>
      <c r="J1235" s="4">
        <v>27492</v>
      </c>
    </row>
    <row r="1236" spans="1:10">
      <c r="A1236" s="3" t="s">
        <v>159</v>
      </c>
      <c r="B1236" s="3" t="s">
        <v>11</v>
      </c>
      <c r="C1236" s="3" t="s">
        <v>37</v>
      </c>
      <c r="D1236" s="3">
        <v>1.1000000000000001</v>
      </c>
      <c r="E1236" s="3" t="s">
        <v>48</v>
      </c>
      <c r="F1236" s="4">
        <v>5000</v>
      </c>
      <c r="G1236" s="4">
        <v>0</v>
      </c>
      <c r="H1236" s="4">
        <v>0</v>
      </c>
      <c r="I1236" s="4">
        <v>452.4</v>
      </c>
      <c r="J1236" s="4">
        <v>452.4</v>
      </c>
    </row>
    <row r="1237" spans="1:10">
      <c r="A1237" s="3" t="s">
        <v>159</v>
      </c>
      <c r="B1237" s="3" t="s">
        <v>11</v>
      </c>
      <c r="C1237" s="3" t="s">
        <v>37</v>
      </c>
      <c r="D1237" s="3">
        <v>1.5</v>
      </c>
      <c r="E1237" s="3" t="s">
        <v>46</v>
      </c>
      <c r="F1237" s="4">
        <v>0</v>
      </c>
      <c r="G1237" s="4">
        <v>139600</v>
      </c>
      <c r="H1237" s="4">
        <v>-75000</v>
      </c>
      <c r="I1237" s="4">
        <v>0</v>
      </c>
      <c r="J1237" s="4">
        <v>0</v>
      </c>
    </row>
    <row r="1238" spans="1:10">
      <c r="A1238" s="3" t="s">
        <v>159</v>
      </c>
      <c r="B1238" s="3" t="s">
        <v>11</v>
      </c>
      <c r="C1238" s="3" t="s">
        <v>37</v>
      </c>
      <c r="D1238" s="3">
        <v>1.5</v>
      </c>
      <c r="E1238" s="3" t="s">
        <v>47</v>
      </c>
      <c r="F1238" s="4">
        <v>0</v>
      </c>
      <c r="G1238" s="4">
        <v>812</v>
      </c>
      <c r="H1238" s="4">
        <v>0</v>
      </c>
      <c r="I1238" s="4">
        <v>812</v>
      </c>
      <c r="J1238" s="4">
        <v>812</v>
      </c>
    </row>
    <row r="1239" spans="1:10">
      <c r="A1239" s="3" t="s">
        <v>159</v>
      </c>
      <c r="B1239" s="3" t="s">
        <v>11</v>
      </c>
      <c r="C1239" s="3" t="s">
        <v>49</v>
      </c>
      <c r="D1239" s="3">
        <v>1.1000000000000001</v>
      </c>
      <c r="E1239" s="3" t="s">
        <v>50</v>
      </c>
      <c r="F1239" s="4">
        <v>0</v>
      </c>
      <c r="G1239" s="4">
        <v>6000</v>
      </c>
      <c r="H1239" s="4">
        <v>0</v>
      </c>
      <c r="I1239" s="4">
        <v>4640</v>
      </c>
      <c r="J1239" s="4">
        <v>4640</v>
      </c>
    </row>
    <row r="1240" spans="1:10">
      <c r="A1240" s="3" t="s">
        <v>159</v>
      </c>
      <c r="B1240" s="3" t="s">
        <v>11</v>
      </c>
      <c r="C1240" s="3" t="s">
        <v>51</v>
      </c>
      <c r="D1240" s="3">
        <v>1.1000000000000001</v>
      </c>
      <c r="E1240" s="3" t="s">
        <v>52</v>
      </c>
      <c r="F1240" s="4">
        <v>835500</v>
      </c>
      <c r="G1240" s="4">
        <v>0</v>
      </c>
      <c r="H1240" s="4">
        <v>-450000</v>
      </c>
      <c r="I1240" s="4">
        <v>0</v>
      </c>
      <c r="J1240" s="4">
        <v>0</v>
      </c>
    </row>
    <row r="1241" spans="1:10">
      <c r="A1241" s="3" t="s">
        <v>159</v>
      </c>
      <c r="B1241" s="3" t="s">
        <v>11</v>
      </c>
      <c r="C1241" s="3" t="s">
        <v>51</v>
      </c>
      <c r="D1241" s="3">
        <v>1.1000000000000001</v>
      </c>
      <c r="E1241" s="3" t="s">
        <v>53</v>
      </c>
      <c r="F1241" s="4">
        <v>8500</v>
      </c>
      <c r="G1241" s="4">
        <v>0</v>
      </c>
      <c r="H1241" s="4">
        <v>0</v>
      </c>
      <c r="I1241" s="4">
        <v>0</v>
      </c>
      <c r="J1241" s="4">
        <v>0</v>
      </c>
    </row>
    <row r="1242" spans="1:10">
      <c r="A1242" s="3" t="s">
        <v>159</v>
      </c>
      <c r="B1242" s="3" t="s">
        <v>11</v>
      </c>
      <c r="C1242" s="3" t="s">
        <v>54</v>
      </c>
      <c r="D1242" s="3">
        <v>1.1000000000000001</v>
      </c>
      <c r="E1242" s="3" t="s">
        <v>55</v>
      </c>
      <c r="F1242" s="4">
        <v>65000</v>
      </c>
      <c r="G1242" s="4">
        <v>0</v>
      </c>
      <c r="H1242" s="4">
        <v>0</v>
      </c>
      <c r="I1242" s="4">
        <v>0</v>
      </c>
      <c r="J1242" s="4">
        <v>0</v>
      </c>
    </row>
    <row r="1243" spans="1:10">
      <c r="A1243" s="3" t="s">
        <v>159</v>
      </c>
      <c r="B1243" s="3" t="s">
        <v>11</v>
      </c>
      <c r="C1243" s="3" t="s">
        <v>56</v>
      </c>
      <c r="D1243" s="3">
        <v>1.1000000000000001</v>
      </c>
      <c r="E1243" s="3" t="s">
        <v>57</v>
      </c>
      <c r="F1243" s="4">
        <v>7500</v>
      </c>
      <c r="G1243" s="4">
        <v>0</v>
      </c>
      <c r="H1243" s="4">
        <v>0</v>
      </c>
      <c r="I1243" s="4">
        <v>0</v>
      </c>
      <c r="J1243" s="4">
        <v>0</v>
      </c>
    </row>
    <row r="1244" spans="1:10">
      <c r="A1244" s="3" t="s">
        <v>159</v>
      </c>
      <c r="B1244" s="3" t="s">
        <v>11</v>
      </c>
      <c r="C1244" s="3" t="s">
        <v>58</v>
      </c>
      <c r="D1244" s="3">
        <v>1.1000000000000001</v>
      </c>
      <c r="E1244" s="3" t="s">
        <v>59</v>
      </c>
      <c r="F1244" s="4">
        <v>2500000</v>
      </c>
      <c r="G1244" s="4">
        <v>0</v>
      </c>
      <c r="H1244" s="4">
        <v>-1960000</v>
      </c>
      <c r="I1244" s="4">
        <v>235</v>
      </c>
      <c r="J1244" s="4">
        <v>235</v>
      </c>
    </row>
    <row r="1245" spans="1:10">
      <c r="A1245" s="3" t="s">
        <v>159</v>
      </c>
      <c r="B1245" s="3" t="s">
        <v>11</v>
      </c>
      <c r="C1245" s="3" t="s">
        <v>62</v>
      </c>
      <c r="D1245" s="3">
        <v>1.1000000000000001</v>
      </c>
      <c r="E1245" s="3" t="s">
        <v>64</v>
      </c>
      <c r="F1245" s="4">
        <v>15000</v>
      </c>
      <c r="G1245" s="4">
        <v>0</v>
      </c>
      <c r="H1245" s="4">
        <v>0</v>
      </c>
      <c r="I1245" s="4">
        <v>0</v>
      </c>
      <c r="J1245" s="4">
        <v>0</v>
      </c>
    </row>
    <row r="1246" spans="1:10">
      <c r="A1246" s="3" t="s">
        <v>159</v>
      </c>
      <c r="B1246" s="3" t="s">
        <v>11</v>
      </c>
      <c r="C1246" s="3" t="s">
        <v>62</v>
      </c>
      <c r="D1246" s="3">
        <v>1.1000000000000001</v>
      </c>
      <c r="E1246" s="3" t="s">
        <v>63</v>
      </c>
      <c r="F1246" s="4">
        <v>750000</v>
      </c>
      <c r="G1246" s="4">
        <v>0</v>
      </c>
      <c r="H1246" s="4">
        <v>-170000</v>
      </c>
      <c r="I1246" s="4">
        <v>0</v>
      </c>
      <c r="J1246" s="4">
        <v>0</v>
      </c>
    </row>
    <row r="1247" spans="1:10">
      <c r="A1247" s="3" t="s">
        <v>159</v>
      </c>
      <c r="B1247" s="3" t="s">
        <v>11</v>
      </c>
      <c r="C1247" s="3" t="s">
        <v>65</v>
      </c>
      <c r="D1247" s="3">
        <v>1.1000000000000001</v>
      </c>
      <c r="E1247" s="3" t="s">
        <v>66</v>
      </c>
      <c r="F1247" s="4">
        <v>30000</v>
      </c>
      <c r="G1247" s="4">
        <v>120000</v>
      </c>
      <c r="H1247" s="4">
        <v>0</v>
      </c>
      <c r="I1247" s="4">
        <v>6066.8</v>
      </c>
      <c r="J1247" s="4">
        <v>6066.8</v>
      </c>
    </row>
    <row r="1248" spans="1:10">
      <c r="A1248" s="3" t="s">
        <v>159</v>
      </c>
      <c r="B1248" s="3" t="s">
        <v>11</v>
      </c>
      <c r="C1248" s="3" t="s">
        <v>67</v>
      </c>
      <c r="D1248" s="3">
        <v>1.1000000000000001</v>
      </c>
      <c r="E1248" s="3" t="s">
        <v>68</v>
      </c>
      <c r="F1248" s="4">
        <v>36400</v>
      </c>
      <c r="G1248" s="4">
        <v>0</v>
      </c>
      <c r="H1248" s="4">
        <v>-5000</v>
      </c>
      <c r="I1248" s="4">
        <v>0</v>
      </c>
      <c r="J1248" s="4">
        <v>0</v>
      </c>
    </row>
    <row r="1249" spans="1:10">
      <c r="A1249" s="3" t="s">
        <v>159</v>
      </c>
      <c r="B1249" s="3" t="s">
        <v>11</v>
      </c>
      <c r="C1249" s="3" t="s">
        <v>69</v>
      </c>
      <c r="D1249" s="3">
        <v>1.1000000000000001</v>
      </c>
      <c r="E1249" s="3" t="s">
        <v>70</v>
      </c>
      <c r="F1249" s="4">
        <v>45000</v>
      </c>
      <c r="G1249" s="4">
        <v>0</v>
      </c>
      <c r="H1249" s="4">
        <v>0</v>
      </c>
      <c r="I1249" s="4">
        <v>0</v>
      </c>
      <c r="J1249" s="4">
        <v>0</v>
      </c>
    </row>
    <row r="1250" spans="1:10">
      <c r="A1250" s="3" t="s">
        <v>159</v>
      </c>
      <c r="B1250" s="3" t="s">
        <v>11</v>
      </c>
      <c r="C1250" s="3" t="s">
        <v>71</v>
      </c>
      <c r="D1250" s="3">
        <v>1.1000000000000001</v>
      </c>
      <c r="E1250" s="3" t="s">
        <v>72</v>
      </c>
      <c r="F1250" s="4">
        <v>104000</v>
      </c>
      <c r="G1250" s="4">
        <v>0</v>
      </c>
      <c r="H1250" s="4">
        <v>0</v>
      </c>
      <c r="I1250" s="4">
        <v>9280</v>
      </c>
      <c r="J1250" s="4">
        <v>9280</v>
      </c>
    </row>
    <row r="1251" spans="1:10">
      <c r="A1251" s="3" t="s">
        <v>159</v>
      </c>
      <c r="B1251" s="3" t="s">
        <v>11</v>
      </c>
      <c r="C1251" s="3" t="s">
        <v>71</v>
      </c>
      <c r="D1251" s="3">
        <v>1.1000000000000001</v>
      </c>
      <c r="E1251" s="3" t="s">
        <v>73</v>
      </c>
      <c r="F1251" s="4">
        <v>300000</v>
      </c>
      <c r="G1251" s="4">
        <v>0</v>
      </c>
      <c r="H1251" s="4">
        <v>-100000</v>
      </c>
      <c r="I1251" s="4">
        <v>187833.76</v>
      </c>
      <c r="J1251" s="4">
        <v>187833.76</v>
      </c>
    </row>
    <row r="1252" spans="1:10">
      <c r="A1252" s="3" t="s">
        <v>159</v>
      </c>
      <c r="B1252" s="3" t="s">
        <v>11</v>
      </c>
      <c r="C1252" s="3" t="s">
        <v>71</v>
      </c>
      <c r="D1252" s="3">
        <v>1.1000000000000001</v>
      </c>
      <c r="E1252" s="3" t="s">
        <v>74</v>
      </c>
      <c r="F1252" s="4">
        <v>50000</v>
      </c>
      <c r="G1252" s="4">
        <v>0</v>
      </c>
      <c r="H1252" s="4">
        <v>0</v>
      </c>
      <c r="I1252" s="4">
        <v>0</v>
      </c>
      <c r="J1252" s="4">
        <v>0</v>
      </c>
    </row>
    <row r="1253" spans="1:10">
      <c r="A1253" s="3" t="s">
        <v>159</v>
      </c>
      <c r="B1253" s="3" t="s">
        <v>11</v>
      </c>
      <c r="C1253" s="3" t="s">
        <v>71</v>
      </c>
      <c r="D1253" s="3">
        <v>1.1000000000000001</v>
      </c>
      <c r="E1253" s="3" t="s">
        <v>75</v>
      </c>
      <c r="F1253" s="4">
        <v>400000</v>
      </c>
      <c r="G1253" s="4">
        <v>1412</v>
      </c>
      <c r="H1253" s="4">
        <v>0</v>
      </c>
      <c r="I1253" s="4">
        <v>1412</v>
      </c>
      <c r="J1253" s="4">
        <v>0</v>
      </c>
    </row>
    <row r="1254" spans="1:10">
      <c r="A1254" s="3" t="s">
        <v>159</v>
      </c>
      <c r="B1254" s="3" t="s">
        <v>11</v>
      </c>
      <c r="C1254" s="3" t="s">
        <v>76</v>
      </c>
      <c r="D1254" s="3">
        <v>1.1000000000000001</v>
      </c>
      <c r="E1254" s="3" t="s">
        <v>77</v>
      </c>
      <c r="F1254" s="4">
        <v>7500</v>
      </c>
      <c r="G1254" s="4">
        <v>0</v>
      </c>
      <c r="H1254" s="4">
        <v>0</v>
      </c>
      <c r="I1254" s="4">
        <v>1624</v>
      </c>
      <c r="J1254" s="4">
        <v>1624</v>
      </c>
    </row>
    <row r="1255" spans="1:10">
      <c r="A1255" s="3" t="s">
        <v>159</v>
      </c>
      <c r="B1255" s="3" t="s">
        <v>11</v>
      </c>
      <c r="C1255" s="3" t="s">
        <v>78</v>
      </c>
      <c r="D1255" s="3">
        <v>1.1000000000000001</v>
      </c>
      <c r="E1255" s="3" t="s">
        <v>79</v>
      </c>
      <c r="F1255" s="4">
        <v>15000</v>
      </c>
      <c r="G1255" s="4">
        <v>0</v>
      </c>
      <c r="H1255" s="4">
        <v>0</v>
      </c>
      <c r="I1255" s="4">
        <v>0</v>
      </c>
      <c r="J1255" s="4">
        <v>0</v>
      </c>
    </row>
    <row r="1256" spans="1:10">
      <c r="A1256" s="3" t="s">
        <v>160</v>
      </c>
      <c r="B1256" s="3" t="s">
        <v>11</v>
      </c>
      <c r="C1256" s="3" t="s">
        <v>19</v>
      </c>
      <c r="D1256" s="3">
        <v>1.1000000000000001</v>
      </c>
      <c r="E1256" s="3" t="s">
        <v>20</v>
      </c>
      <c r="F1256" s="4">
        <v>6000</v>
      </c>
      <c r="G1256" s="4">
        <v>0</v>
      </c>
      <c r="H1256" s="4">
        <v>0</v>
      </c>
      <c r="I1256" s="4">
        <v>0</v>
      </c>
      <c r="J1256" s="4">
        <v>0</v>
      </c>
    </row>
    <row r="1257" spans="1:10">
      <c r="A1257" s="3" t="s">
        <v>160</v>
      </c>
      <c r="B1257" s="3" t="s">
        <v>11</v>
      </c>
      <c r="C1257" s="3" t="s">
        <v>24</v>
      </c>
      <c r="D1257" s="3">
        <v>1.1000000000000001</v>
      </c>
      <c r="E1257" s="3" t="s">
        <v>26</v>
      </c>
      <c r="F1257" s="4">
        <v>4500</v>
      </c>
      <c r="G1257" s="4">
        <v>0</v>
      </c>
      <c r="H1257" s="4">
        <v>0</v>
      </c>
      <c r="I1257" s="4">
        <v>0</v>
      </c>
      <c r="J1257" s="4">
        <v>0</v>
      </c>
    </row>
    <row r="1258" spans="1:10">
      <c r="A1258" s="3" t="s">
        <v>160</v>
      </c>
      <c r="B1258" s="3" t="s">
        <v>11</v>
      </c>
      <c r="C1258" s="3" t="s">
        <v>29</v>
      </c>
      <c r="D1258" s="3">
        <v>1.1000000000000001</v>
      </c>
      <c r="E1258" s="3" t="s">
        <v>31</v>
      </c>
      <c r="F1258" s="4">
        <v>30000</v>
      </c>
      <c r="G1258" s="4">
        <v>0</v>
      </c>
      <c r="H1258" s="4">
        <v>0</v>
      </c>
      <c r="I1258" s="4">
        <v>25082.52</v>
      </c>
      <c r="J1258" s="4">
        <v>25082.52</v>
      </c>
    </row>
    <row r="1259" spans="1:10">
      <c r="A1259" s="3" t="s">
        <v>160</v>
      </c>
      <c r="B1259" s="3" t="s">
        <v>11</v>
      </c>
      <c r="C1259" s="3" t="s">
        <v>51</v>
      </c>
      <c r="D1259" s="3">
        <v>1.1000000000000001</v>
      </c>
      <c r="E1259" s="3" t="s">
        <v>52</v>
      </c>
      <c r="F1259" s="4">
        <v>25000</v>
      </c>
      <c r="G1259" s="4">
        <v>0</v>
      </c>
      <c r="H1259" s="4">
        <v>0</v>
      </c>
      <c r="I1259" s="4">
        <v>0</v>
      </c>
      <c r="J1259" s="4">
        <v>0</v>
      </c>
    </row>
    <row r="1260" spans="1:10">
      <c r="A1260" s="3" t="s">
        <v>160</v>
      </c>
      <c r="B1260" s="3" t="s">
        <v>11</v>
      </c>
      <c r="C1260" s="3" t="s">
        <v>54</v>
      </c>
      <c r="D1260" s="3">
        <v>1.1000000000000001</v>
      </c>
      <c r="E1260" s="3" t="s">
        <v>55</v>
      </c>
      <c r="F1260" s="4">
        <v>2000</v>
      </c>
      <c r="G1260" s="4">
        <v>0</v>
      </c>
      <c r="H1260" s="4">
        <v>0</v>
      </c>
      <c r="I1260" s="4">
        <v>0</v>
      </c>
      <c r="J1260" s="4">
        <v>0</v>
      </c>
    </row>
    <row r="1261" spans="1:10">
      <c r="A1261" s="3" t="s">
        <v>160</v>
      </c>
      <c r="B1261" s="3" t="s">
        <v>11</v>
      </c>
      <c r="C1261" s="3" t="s">
        <v>62</v>
      </c>
      <c r="D1261" s="3">
        <v>1.5</v>
      </c>
      <c r="E1261" s="3" t="s">
        <v>64</v>
      </c>
      <c r="F1261" s="4">
        <v>0</v>
      </c>
      <c r="G1261" s="4">
        <v>100000</v>
      </c>
      <c r="H1261" s="4">
        <v>-100000</v>
      </c>
      <c r="I1261" s="4">
        <v>0</v>
      </c>
      <c r="J1261" s="4">
        <v>0</v>
      </c>
    </row>
    <row r="1262" spans="1:10">
      <c r="A1262" s="3" t="s">
        <v>160</v>
      </c>
      <c r="B1262" s="3" t="s">
        <v>11</v>
      </c>
      <c r="C1262" s="3" t="s">
        <v>65</v>
      </c>
      <c r="D1262" s="3">
        <v>1.1000000000000001</v>
      </c>
      <c r="E1262" s="3" t="s">
        <v>66</v>
      </c>
      <c r="F1262" s="4">
        <v>22800</v>
      </c>
      <c r="G1262" s="4">
        <v>3000</v>
      </c>
      <c r="H1262" s="4">
        <v>0</v>
      </c>
      <c r="I1262" s="4">
        <v>2702.8</v>
      </c>
      <c r="J1262" s="4">
        <v>2702.8</v>
      </c>
    </row>
    <row r="1263" spans="1:10">
      <c r="A1263" s="3" t="s">
        <v>160</v>
      </c>
      <c r="B1263" s="3" t="s">
        <v>11</v>
      </c>
      <c r="C1263" s="3" t="s">
        <v>71</v>
      </c>
      <c r="D1263" s="3">
        <v>1.1000000000000001</v>
      </c>
      <c r="E1263" s="3" t="s">
        <v>73</v>
      </c>
      <c r="F1263" s="4">
        <v>50000</v>
      </c>
      <c r="G1263" s="4">
        <v>0</v>
      </c>
      <c r="H1263" s="4">
        <v>-50000</v>
      </c>
      <c r="I1263" s="4">
        <v>0</v>
      </c>
      <c r="J1263" s="4">
        <v>0</v>
      </c>
    </row>
    <row r="1264" spans="1:10">
      <c r="A1264" s="3" t="s">
        <v>160</v>
      </c>
      <c r="B1264" s="3" t="s">
        <v>11</v>
      </c>
      <c r="C1264" s="3" t="s">
        <v>76</v>
      </c>
      <c r="D1264" s="3">
        <v>1.1000000000000001</v>
      </c>
      <c r="E1264" s="3" t="s">
        <v>77</v>
      </c>
      <c r="F1264" s="4">
        <v>12000</v>
      </c>
      <c r="G1264" s="4">
        <v>0</v>
      </c>
      <c r="H1264" s="4">
        <v>0</v>
      </c>
      <c r="I1264" s="4">
        <v>0</v>
      </c>
      <c r="J1264" s="4">
        <v>0</v>
      </c>
    </row>
    <row r="1265" spans="1:10">
      <c r="A1265" s="3" t="s">
        <v>160</v>
      </c>
      <c r="B1265" s="3" t="s">
        <v>11</v>
      </c>
      <c r="C1265" s="3" t="s">
        <v>80</v>
      </c>
      <c r="D1265" s="3">
        <v>1.1000000000000001</v>
      </c>
      <c r="E1265" s="3" t="s">
        <v>81</v>
      </c>
      <c r="F1265" s="4">
        <v>10000</v>
      </c>
      <c r="G1265" s="4">
        <v>0</v>
      </c>
      <c r="H1265" s="4">
        <v>0</v>
      </c>
      <c r="I1265" s="4">
        <v>0</v>
      </c>
      <c r="J1265" s="4">
        <v>0</v>
      </c>
    </row>
    <row r="1266" spans="1:10">
      <c r="A1266" s="3" t="s">
        <v>161</v>
      </c>
      <c r="B1266" s="3" t="s">
        <v>11</v>
      </c>
      <c r="C1266" s="3" t="s">
        <v>12</v>
      </c>
      <c r="D1266" s="3">
        <v>1.1000000000000001</v>
      </c>
      <c r="E1266" s="3" t="s">
        <v>13</v>
      </c>
      <c r="F1266" s="4">
        <v>5000</v>
      </c>
      <c r="G1266" s="4">
        <v>0</v>
      </c>
      <c r="H1266" s="4">
        <v>0</v>
      </c>
      <c r="I1266" s="4">
        <v>0</v>
      </c>
      <c r="J1266" s="4">
        <v>0</v>
      </c>
    </row>
    <row r="1267" spans="1:10">
      <c r="A1267" s="3" t="s">
        <v>161</v>
      </c>
      <c r="B1267" s="3" t="s">
        <v>11</v>
      </c>
      <c r="C1267" s="3" t="s">
        <v>14</v>
      </c>
      <c r="D1267" s="3">
        <v>1.1000000000000001</v>
      </c>
      <c r="E1267" s="3" t="s">
        <v>15</v>
      </c>
      <c r="F1267" s="4">
        <v>5000</v>
      </c>
      <c r="G1267" s="4">
        <v>0</v>
      </c>
      <c r="H1267" s="4">
        <v>0</v>
      </c>
      <c r="I1267" s="4">
        <v>0</v>
      </c>
      <c r="J1267" s="4">
        <v>0</v>
      </c>
    </row>
    <row r="1268" spans="1:10">
      <c r="A1268" s="3" t="s">
        <v>161</v>
      </c>
      <c r="B1268" s="3" t="s">
        <v>11</v>
      </c>
      <c r="C1268" s="3" t="s">
        <v>19</v>
      </c>
      <c r="D1268" s="3">
        <v>1.1000000000000001</v>
      </c>
      <c r="E1268" s="3" t="s">
        <v>20</v>
      </c>
      <c r="F1268" s="4">
        <v>2000</v>
      </c>
      <c r="G1268" s="4">
        <v>0</v>
      </c>
      <c r="H1268" s="4">
        <v>0</v>
      </c>
      <c r="I1268" s="4">
        <v>0</v>
      </c>
      <c r="J1268" s="4">
        <v>0</v>
      </c>
    </row>
    <row r="1269" spans="1:10">
      <c r="A1269" s="3" t="s">
        <v>161</v>
      </c>
      <c r="B1269" s="3" t="s">
        <v>11</v>
      </c>
      <c r="C1269" s="3" t="s">
        <v>19</v>
      </c>
      <c r="D1269" s="3">
        <v>1.1000000000000001</v>
      </c>
      <c r="E1269" s="3" t="s">
        <v>21</v>
      </c>
      <c r="F1269" s="4">
        <v>0</v>
      </c>
      <c r="G1269" s="4">
        <v>2000</v>
      </c>
      <c r="H1269" s="4">
        <v>0</v>
      </c>
      <c r="I1269" s="4">
        <v>0</v>
      </c>
      <c r="J1269" s="4">
        <v>0</v>
      </c>
    </row>
    <row r="1270" spans="1:10">
      <c r="A1270" s="3" t="s">
        <v>161</v>
      </c>
      <c r="B1270" s="3" t="s">
        <v>11</v>
      </c>
      <c r="C1270" s="3" t="s">
        <v>22</v>
      </c>
      <c r="D1270" s="3">
        <v>1.1000000000000001</v>
      </c>
      <c r="E1270" s="3" t="s">
        <v>23</v>
      </c>
      <c r="F1270" s="4">
        <v>12000</v>
      </c>
      <c r="G1270" s="4">
        <v>0</v>
      </c>
      <c r="H1270" s="4">
        <v>-12000</v>
      </c>
      <c r="I1270" s="4">
        <v>0</v>
      </c>
      <c r="J1270" s="4">
        <v>0</v>
      </c>
    </row>
    <row r="1271" spans="1:10">
      <c r="A1271" s="3" t="s">
        <v>161</v>
      </c>
      <c r="B1271" s="3" t="s">
        <v>11</v>
      </c>
      <c r="C1271" s="3" t="s">
        <v>24</v>
      </c>
      <c r="D1271" s="3">
        <v>1.1000000000000001</v>
      </c>
      <c r="E1271" s="3" t="s">
        <v>25</v>
      </c>
      <c r="F1271" s="4">
        <v>25000</v>
      </c>
      <c r="G1271" s="4">
        <v>0</v>
      </c>
      <c r="H1271" s="4">
        <v>0</v>
      </c>
      <c r="I1271" s="4">
        <v>24753</v>
      </c>
      <c r="J1271" s="4">
        <v>24753</v>
      </c>
    </row>
    <row r="1272" spans="1:10">
      <c r="A1272" s="3" t="s">
        <v>161</v>
      </c>
      <c r="B1272" s="3" t="s">
        <v>11</v>
      </c>
      <c r="C1272" s="3" t="s">
        <v>24</v>
      </c>
      <c r="D1272" s="3">
        <v>1.1000000000000001</v>
      </c>
      <c r="E1272" s="3" t="s">
        <v>26</v>
      </c>
      <c r="F1272" s="4">
        <v>24000</v>
      </c>
      <c r="G1272" s="4">
        <v>0</v>
      </c>
      <c r="H1272" s="4">
        <v>0</v>
      </c>
      <c r="I1272" s="4">
        <v>0</v>
      </c>
      <c r="J1272" s="4">
        <v>0</v>
      </c>
    </row>
    <row r="1273" spans="1:10">
      <c r="A1273" s="3" t="s">
        <v>161</v>
      </c>
      <c r="B1273" s="3" t="s">
        <v>11</v>
      </c>
      <c r="C1273" s="3" t="s">
        <v>24</v>
      </c>
      <c r="D1273" s="3">
        <v>1.5</v>
      </c>
      <c r="E1273" s="3" t="s">
        <v>25</v>
      </c>
      <c r="F1273" s="4">
        <v>0</v>
      </c>
      <c r="G1273" s="4">
        <v>90000</v>
      </c>
      <c r="H1273" s="4">
        <v>0</v>
      </c>
      <c r="I1273" s="4">
        <v>55462.96</v>
      </c>
      <c r="J1273" s="4">
        <v>55462.96</v>
      </c>
    </row>
    <row r="1274" spans="1:10">
      <c r="A1274" s="3" t="s">
        <v>161</v>
      </c>
      <c r="B1274" s="3" t="s">
        <v>11</v>
      </c>
      <c r="C1274" s="3" t="s">
        <v>29</v>
      </c>
      <c r="D1274" s="3">
        <v>2.5</v>
      </c>
      <c r="E1274" s="3" t="s">
        <v>31</v>
      </c>
      <c r="F1274" s="4">
        <v>1095510</v>
      </c>
      <c r="G1274" s="4">
        <v>548000</v>
      </c>
      <c r="H1274" s="4">
        <v>0</v>
      </c>
      <c r="I1274" s="4">
        <v>1643435.07</v>
      </c>
      <c r="J1274" s="4">
        <v>1095535.07</v>
      </c>
    </row>
    <row r="1275" spans="1:10">
      <c r="A1275" s="3" t="s">
        <v>161</v>
      </c>
      <c r="B1275" s="3" t="s">
        <v>11</v>
      </c>
      <c r="C1275" s="3" t="s">
        <v>32</v>
      </c>
      <c r="D1275" s="3">
        <v>1.1000000000000001</v>
      </c>
      <c r="E1275" s="3" t="s">
        <v>33</v>
      </c>
      <c r="F1275" s="4">
        <v>27000</v>
      </c>
      <c r="G1275" s="4">
        <v>0</v>
      </c>
      <c r="H1275" s="4">
        <v>0</v>
      </c>
      <c r="I1275" s="4">
        <v>4798.97</v>
      </c>
      <c r="J1275" s="4">
        <v>4798.97</v>
      </c>
    </row>
    <row r="1276" spans="1:10">
      <c r="A1276" s="3" t="s">
        <v>161</v>
      </c>
      <c r="B1276" s="3" t="s">
        <v>11</v>
      </c>
      <c r="C1276" s="3" t="s">
        <v>34</v>
      </c>
      <c r="D1276" s="3">
        <v>1.1000000000000001</v>
      </c>
      <c r="E1276" s="3" t="s">
        <v>36</v>
      </c>
      <c r="F1276" s="4">
        <v>50000</v>
      </c>
      <c r="G1276" s="4">
        <v>0</v>
      </c>
      <c r="H1276" s="4">
        <v>0</v>
      </c>
      <c r="I1276" s="4">
        <v>1392</v>
      </c>
      <c r="J1276" s="4">
        <v>1392</v>
      </c>
    </row>
    <row r="1277" spans="1:10">
      <c r="A1277" s="3" t="s">
        <v>161</v>
      </c>
      <c r="B1277" s="3" t="s">
        <v>11</v>
      </c>
      <c r="C1277" s="3" t="s">
        <v>37</v>
      </c>
      <c r="D1277" s="3">
        <v>1.1000000000000001</v>
      </c>
      <c r="E1277" s="3" t="s">
        <v>39</v>
      </c>
      <c r="F1277" s="4">
        <v>15000</v>
      </c>
      <c r="G1277" s="4">
        <v>0</v>
      </c>
      <c r="H1277" s="4">
        <v>0</v>
      </c>
      <c r="I1277" s="4">
        <v>7590.99</v>
      </c>
      <c r="J1277" s="4">
        <v>7590.99</v>
      </c>
    </row>
    <row r="1278" spans="1:10">
      <c r="A1278" s="3" t="s">
        <v>161</v>
      </c>
      <c r="B1278" s="3" t="s">
        <v>11</v>
      </c>
      <c r="C1278" s="3" t="s">
        <v>37</v>
      </c>
      <c r="D1278" s="3">
        <v>1.1000000000000001</v>
      </c>
      <c r="E1278" s="3" t="s">
        <v>47</v>
      </c>
      <c r="F1278" s="4">
        <v>7500</v>
      </c>
      <c r="G1278" s="4">
        <v>0</v>
      </c>
      <c r="H1278" s="4">
        <v>0</v>
      </c>
      <c r="I1278" s="4">
        <v>928</v>
      </c>
      <c r="J1278" s="4">
        <v>928</v>
      </c>
    </row>
    <row r="1279" spans="1:10">
      <c r="A1279" s="3" t="s">
        <v>161</v>
      </c>
      <c r="B1279" s="3" t="s">
        <v>11</v>
      </c>
      <c r="C1279" s="3" t="s">
        <v>49</v>
      </c>
      <c r="D1279" s="3">
        <v>1.1000000000000001</v>
      </c>
      <c r="E1279" s="3" t="s">
        <v>50</v>
      </c>
      <c r="F1279" s="4">
        <v>15000</v>
      </c>
      <c r="G1279" s="4">
        <v>0</v>
      </c>
      <c r="H1279" s="4">
        <v>0</v>
      </c>
      <c r="I1279" s="4">
        <v>0</v>
      </c>
      <c r="J1279" s="4">
        <v>0</v>
      </c>
    </row>
    <row r="1280" spans="1:10">
      <c r="A1280" s="3" t="s">
        <v>161</v>
      </c>
      <c r="B1280" s="3" t="s">
        <v>11</v>
      </c>
      <c r="C1280" s="3" t="s">
        <v>51</v>
      </c>
      <c r="D1280" s="3">
        <v>1.1000000000000001</v>
      </c>
      <c r="E1280" s="3" t="s">
        <v>52</v>
      </c>
      <c r="F1280" s="4">
        <v>5500</v>
      </c>
      <c r="G1280" s="4">
        <v>0</v>
      </c>
      <c r="H1280" s="4">
        <v>0</v>
      </c>
      <c r="I1280" s="4">
        <v>0</v>
      </c>
      <c r="J1280" s="4">
        <v>0</v>
      </c>
    </row>
    <row r="1281" spans="1:10">
      <c r="A1281" s="3" t="s">
        <v>161</v>
      </c>
      <c r="B1281" s="3" t="s">
        <v>11</v>
      </c>
      <c r="C1281" s="3" t="s">
        <v>51</v>
      </c>
      <c r="D1281" s="3">
        <v>1.1000000000000001</v>
      </c>
      <c r="E1281" s="3" t="s">
        <v>53</v>
      </c>
      <c r="F1281" s="4">
        <v>8500</v>
      </c>
      <c r="G1281" s="4">
        <v>0</v>
      </c>
      <c r="H1281" s="4">
        <v>0</v>
      </c>
      <c r="I1281" s="4">
        <v>0</v>
      </c>
      <c r="J1281" s="4">
        <v>0</v>
      </c>
    </row>
    <row r="1282" spans="1:10">
      <c r="A1282" s="3" t="s">
        <v>161</v>
      </c>
      <c r="B1282" s="3" t="s">
        <v>11</v>
      </c>
      <c r="C1282" s="3" t="s">
        <v>65</v>
      </c>
      <c r="D1282" s="3">
        <v>1.1000000000000001</v>
      </c>
      <c r="E1282" s="3" t="s">
        <v>66</v>
      </c>
      <c r="F1282" s="4">
        <v>5500</v>
      </c>
      <c r="G1282" s="4">
        <v>0</v>
      </c>
      <c r="H1282" s="4">
        <v>0</v>
      </c>
      <c r="I1282" s="4">
        <v>0</v>
      </c>
      <c r="J1282" s="4">
        <v>0</v>
      </c>
    </row>
    <row r="1283" spans="1:10">
      <c r="A1283" s="3" t="s">
        <v>161</v>
      </c>
      <c r="B1283" s="3" t="s">
        <v>11</v>
      </c>
      <c r="C1283" s="3" t="s">
        <v>71</v>
      </c>
      <c r="D1283" s="3">
        <v>1.1000000000000001</v>
      </c>
      <c r="E1283" s="3" t="s">
        <v>72</v>
      </c>
      <c r="F1283" s="4">
        <v>20800</v>
      </c>
      <c r="G1283" s="4">
        <v>0</v>
      </c>
      <c r="H1283" s="4">
        <v>0</v>
      </c>
      <c r="I1283" s="4">
        <v>0</v>
      </c>
      <c r="J1283" s="4">
        <v>0</v>
      </c>
    </row>
    <row r="1284" spans="1:10">
      <c r="A1284" s="3" t="s">
        <v>161</v>
      </c>
      <c r="B1284" s="3" t="s">
        <v>11</v>
      </c>
      <c r="C1284" s="3" t="s">
        <v>71</v>
      </c>
      <c r="D1284" s="3">
        <v>1.1000000000000001</v>
      </c>
      <c r="E1284" s="3" t="s">
        <v>73</v>
      </c>
      <c r="F1284" s="4">
        <v>7500</v>
      </c>
      <c r="G1284" s="4">
        <v>0</v>
      </c>
      <c r="H1284" s="4">
        <v>0</v>
      </c>
      <c r="I1284" s="4">
        <v>0</v>
      </c>
      <c r="J1284" s="4">
        <v>0</v>
      </c>
    </row>
    <row r="1285" spans="1:10">
      <c r="A1285" s="3" t="s">
        <v>161</v>
      </c>
      <c r="B1285" s="3" t="s">
        <v>11</v>
      </c>
      <c r="C1285" s="3" t="s">
        <v>71</v>
      </c>
      <c r="D1285" s="3">
        <v>1.1000000000000001</v>
      </c>
      <c r="E1285" s="3" t="s">
        <v>74</v>
      </c>
      <c r="F1285" s="4">
        <v>45000</v>
      </c>
      <c r="G1285" s="4">
        <v>0</v>
      </c>
      <c r="H1285" s="4">
        <v>0</v>
      </c>
      <c r="I1285" s="4">
        <v>406</v>
      </c>
      <c r="J1285" s="4">
        <v>406</v>
      </c>
    </row>
    <row r="1286" spans="1:10">
      <c r="A1286" s="3" t="s">
        <v>162</v>
      </c>
      <c r="B1286" s="3" t="s">
        <v>11</v>
      </c>
      <c r="C1286" s="3" t="s">
        <v>17</v>
      </c>
      <c r="D1286" s="3">
        <v>1.1000000000000001</v>
      </c>
      <c r="E1286" s="3" t="s">
        <v>18</v>
      </c>
      <c r="F1286" s="4">
        <v>54000</v>
      </c>
      <c r="G1286" s="4">
        <v>0</v>
      </c>
      <c r="H1286" s="4">
        <v>0</v>
      </c>
      <c r="I1286" s="4">
        <v>53679.4</v>
      </c>
      <c r="J1286" s="4">
        <v>0</v>
      </c>
    </row>
    <row r="1287" spans="1:10">
      <c r="A1287" s="3" t="s">
        <v>162</v>
      </c>
      <c r="B1287" s="3" t="s">
        <v>11</v>
      </c>
      <c r="C1287" s="3" t="s">
        <v>19</v>
      </c>
      <c r="D1287" s="3">
        <v>1.1000000000000001</v>
      </c>
      <c r="E1287" s="3" t="s">
        <v>20</v>
      </c>
      <c r="F1287" s="4">
        <v>5000</v>
      </c>
      <c r="G1287" s="4">
        <v>4000</v>
      </c>
      <c r="H1287" s="4">
        <v>0</v>
      </c>
      <c r="I1287" s="4">
        <v>7890.61</v>
      </c>
      <c r="J1287" s="4">
        <v>1470.01</v>
      </c>
    </row>
    <row r="1288" spans="1:10">
      <c r="A1288" s="3" t="s">
        <v>162</v>
      </c>
      <c r="B1288" s="3" t="s">
        <v>11</v>
      </c>
      <c r="C1288" s="3" t="s">
        <v>22</v>
      </c>
      <c r="D1288" s="3">
        <v>1.1000000000000001</v>
      </c>
      <c r="E1288" s="3" t="s">
        <v>23</v>
      </c>
      <c r="F1288" s="4">
        <v>2500</v>
      </c>
      <c r="G1288" s="4">
        <v>0</v>
      </c>
      <c r="H1288" s="4">
        <v>0</v>
      </c>
      <c r="I1288" s="4">
        <v>2378</v>
      </c>
      <c r="J1288" s="4">
        <v>0</v>
      </c>
    </row>
    <row r="1289" spans="1:10">
      <c r="A1289" s="3" t="s">
        <v>162</v>
      </c>
      <c r="B1289" s="3" t="s">
        <v>11</v>
      </c>
      <c r="C1289" s="3" t="s">
        <v>24</v>
      </c>
      <c r="D1289" s="3">
        <v>1.1000000000000001</v>
      </c>
      <c r="E1289" s="3" t="s">
        <v>25</v>
      </c>
      <c r="F1289" s="4">
        <v>75000</v>
      </c>
      <c r="G1289" s="4">
        <v>0</v>
      </c>
      <c r="H1289" s="4">
        <v>0</v>
      </c>
      <c r="I1289" s="4">
        <v>74091.539999999994</v>
      </c>
      <c r="J1289" s="4">
        <v>10451.93</v>
      </c>
    </row>
    <row r="1290" spans="1:10">
      <c r="A1290" s="3" t="s">
        <v>162</v>
      </c>
      <c r="B1290" s="3" t="s">
        <v>11</v>
      </c>
      <c r="C1290" s="3" t="s">
        <v>29</v>
      </c>
      <c r="D1290" s="3">
        <v>2.5</v>
      </c>
      <c r="E1290" s="3" t="s">
        <v>31</v>
      </c>
      <c r="F1290" s="4">
        <v>500000</v>
      </c>
      <c r="G1290" s="4">
        <v>65000</v>
      </c>
      <c r="H1290" s="4">
        <v>0</v>
      </c>
      <c r="I1290" s="4">
        <v>565000</v>
      </c>
      <c r="J1290" s="4">
        <v>88740.29</v>
      </c>
    </row>
    <row r="1291" spans="1:10">
      <c r="A1291" s="3" t="s">
        <v>162</v>
      </c>
      <c r="B1291" s="3" t="s">
        <v>11</v>
      </c>
      <c r="C1291" s="3" t="s">
        <v>37</v>
      </c>
      <c r="D1291" s="3">
        <v>1.5</v>
      </c>
      <c r="E1291" s="3" t="s">
        <v>40</v>
      </c>
      <c r="F1291" s="4">
        <v>0</v>
      </c>
      <c r="G1291" s="4">
        <v>1000000</v>
      </c>
      <c r="H1291" s="4">
        <v>0</v>
      </c>
      <c r="I1291" s="4">
        <v>999924.16</v>
      </c>
      <c r="J1291" s="4">
        <v>974231.32</v>
      </c>
    </row>
    <row r="1292" spans="1:10">
      <c r="A1292" s="3" t="s">
        <v>162</v>
      </c>
      <c r="B1292" s="3" t="s">
        <v>11</v>
      </c>
      <c r="C1292" s="3" t="s">
        <v>49</v>
      </c>
      <c r="D1292" s="3">
        <v>1.1000000000000001</v>
      </c>
      <c r="E1292" s="3" t="s">
        <v>50</v>
      </c>
      <c r="F1292" s="4">
        <v>35000</v>
      </c>
      <c r="G1292" s="4">
        <v>0</v>
      </c>
      <c r="H1292" s="4">
        <v>0</v>
      </c>
      <c r="I1292" s="4">
        <v>34771</v>
      </c>
      <c r="J1292" s="4">
        <v>0</v>
      </c>
    </row>
    <row r="1293" spans="1:10">
      <c r="A1293" s="3" t="s">
        <v>162</v>
      </c>
      <c r="B1293" s="3" t="s">
        <v>11</v>
      </c>
      <c r="C1293" s="3" t="s">
        <v>71</v>
      </c>
      <c r="D1293" s="3">
        <v>1.1000000000000001</v>
      </c>
      <c r="E1293" s="3" t="s">
        <v>73</v>
      </c>
      <c r="F1293" s="4">
        <v>3500000</v>
      </c>
      <c r="G1293" s="4">
        <v>600000</v>
      </c>
      <c r="H1293" s="4">
        <v>0</v>
      </c>
      <c r="I1293" s="4">
        <v>4039199.22</v>
      </c>
      <c r="J1293" s="4">
        <v>3988469.74</v>
      </c>
    </row>
    <row r="1294" spans="1:10">
      <c r="A1294" s="3" t="s">
        <v>162</v>
      </c>
      <c r="B1294" s="3" t="s">
        <v>11</v>
      </c>
      <c r="C1294" s="3" t="s">
        <v>80</v>
      </c>
      <c r="D1294" s="3">
        <v>1.1000000000000001</v>
      </c>
      <c r="E1294" s="3" t="s">
        <v>81</v>
      </c>
      <c r="F1294" s="4">
        <v>10000</v>
      </c>
      <c r="G1294" s="4">
        <v>0</v>
      </c>
      <c r="H1294" s="4">
        <v>0</v>
      </c>
      <c r="I1294" s="4">
        <v>5130.3</v>
      </c>
      <c r="J1294" s="4">
        <v>5130.3</v>
      </c>
    </row>
    <row r="1295" spans="1:10">
      <c r="A1295" s="3" t="s">
        <v>163</v>
      </c>
      <c r="B1295" s="3" t="s">
        <v>11</v>
      </c>
      <c r="C1295" s="3" t="s">
        <v>12</v>
      </c>
      <c r="D1295" s="3">
        <v>1.1000000000000001</v>
      </c>
      <c r="E1295" s="3" t="s">
        <v>13</v>
      </c>
      <c r="F1295" s="4">
        <v>60000</v>
      </c>
      <c r="G1295" s="4">
        <v>505000</v>
      </c>
      <c r="H1295" s="4">
        <v>0</v>
      </c>
      <c r="I1295" s="4">
        <v>544623.41</v>
      </c>
      <c r="J1295" s="4">
        <v>544623.41</v>
      </c>
    </row>
    <row r="1296" spans="1:10">
      <c r="A1296" s="3" t="s">
        <v>163</v>
      </c>
      <c r="B1296" s="3" t="s">
        <v>11</v>
      </c>
      <c r="C1296" s="3" t="s">
        <v>19</v>
      </c>
      <c r="D1296" s="3">
        <v>1.1000000000000001</v>
      </c>
      <c r="E1296" s="3" t="s">
        <v>20</v>
      </c>
      <c r="F1296" s="4">
        <v>15000</v>
      </c>
      <c r="G1296" s="4">
        <v>0</v>
      </c>
      <c r="H1296" s="4">
        <v>0</v>
      </c>
      <c r="I1296" s="4">
        <v>0</v>
      </c>
      <c r="J1296" s="4">
        <v>0</v>
      </c>
    </row>
    <row r="1297" spans="1:10">
      <c r="A1297" s="3" t="s">
        <v>163</v>
      </c>
      <c r="B1297" s="3" t="s">
        <v>11</v>
      </c>
      <c r="C1297" s="3" t="s">
        <v>22</v>
      </c>
      <c r="D1297" s="3">
        <v>1.1000000000000001</v>
      </c>
      <c r="E1297" s="3" t="s">
        <v>23</v>
      </c>
      <c r="F1297" s="4">
        <v>65000</v>
      </c>
      <c r="G1297" s="4">
        <v>0</v>
      </c>
      <c r="H1297" s="4">
        <v>-50000</v>
      </c>
      <c r="I1297" s="4">
        <v>0</v>
      </c>
      <c r="J1297" s="4">
        <v>0</v>
      </c>
    </row>
    <row r="1298" spans="1:10">
      <c r="A1298" s="3" t="s">
        <v>163</v>
      </c>
      <c r="B1298" s="3" t="s">
        <v>11</v>
      </c>
      <c r="C1298" s="3" t="s">
        <v>24</v>
      </c>
      <c r="D1298" s="3">
        <v>1.1000000000000001</v>
      </c>
      <c r="E1298" s="3" t="s">
        <v>25</v>
      </c>
      <c r="F1298" s="4">
        <v>75000</v>
      </c>
      <c r="G1298" s="4">
        <v>0</v>
      </c>
      <c r="H1298" s="4">
        <v>0</v>
      </c>
      <c r="I1298" s="4">
        <v>27399.46</v>
      </c>
      <c r="J1298" s="4">
        <v>27399.46</v>
      </c>
    </row>
    <row r="1299" spans="1:10">
      <c r="A1299" s="3" t="s">
        <v>163</v>
      </c>
      <c r="B1299" s="3" t="s">
        <v>11</v>
      </c>
      <c r="C1299" s="3" t="s">
        <v>29</v>
      </c>
      <c r="D1299" s="3">
        <v>1.1000000000000001</v>
      </c>
      <c r="E1299" s="3" t="s">
        <v>31</v>
      </c>
      <c r="F1299" s="4">
        <v>0</v>
      </c>
      <c r="G1299" s="4">
        <v>70000</v>
      </c>
      <c r="H1299" s="4">
        <v>0</v>
      </c>
      <c r="I1299" s="4">
        <v>40106.54</v>
      </c>
      <c r="J1299" s="4">
        <v>40106.54</v>
      </c>
    </row>
    <row r="1300" spans="1:10">
      <c r="A1300" s="3" t="s">
        <v>163</v>
      </c>
      <c r="B1300" s="3" t="s">
        <v>11</v>
      </c>
      <c r="C1300" s="3" t="s">
        <v>34</v>
      </c>
      <c r="D1300" s="3">
        <v>1.1000000000000001</v>
      </c>
      <c r="E1300" s="3" t="s">
        <v>35</v>
      </c>
      <c r="F1300" s="4">
        <v>20000</v>
      </c>
      <c r="G1300" s="4">
        <v>16000</v>
      </c>
      <c r="H1300" s="4">
        <v>0</v>
      </c>
      <c r="I1300" s="4">
        <v>26904.32</v>
      </c>
      <c r="J1300" s="4">
        <v>26904.32</v>
      </c>
    </row>
    <row r="1301" spans="1:10">
      <c r="A1301" s="3" t="s">
        <v>163</v>
      </c>
      <c r="B1301" s="3" t="s">
        <v>11</v>
      </c>
      <c r="C1301" s="3" t="s">
        <v>34</v>
      </c>
      <c r="D1301" s="3">
        <v>1.1000000000000001</v>
      </c>
      <c r="E1301" s="3" t="s">
        <v>36</v>
      </c>
      <c r="F1301" s="4">
        <v>35000</v>
      </c>
      <c r="G1301" s="4">
        <v>0</v>
      </c>
      <c r="H1301" s="4">
        <v>0</v>
      </c>
      <c r="I1301" s="4">
        <v>10792.8</v>
      </c>
      <c r="J1301" s="4">
        <v>8523.84</v>
      </c>
    </row>
    <row r="1302" spans="1:10">
      <c r="A1302" s="3" t="s">
        <v>163</v>
      </c>
      <c r="B1302" s="3" t="s">
        <v>11</v>
      </c>
      <c r="C1302" s="3" t="s">
        <v>37</v>
      </c>
      <c r="D1302" s="3">
        <v>1.1000000000000001</v>
      </c>
      <c r="E1302" s="3" t="s">
        <v>41</v>
      </c>
      <c r="F1302" s="4">
        <v>25000</v>
      </c>
      <c r="G1302" s="4">
        <v>0</v>
      </c>
      <c r="H1302" s="4">
        <v>-3000</v>
      </c>
      <c r="I1302" s="4">
        <v>0</v>
      </c>
      <c r="J1302" s="4">
        <v>0</v>
      </c>
    </row>
    <row r="1303" spans="1:10">
      <c r="A1303" s="3" t="s">
        <v>163</v>
      </c>
      <c r="B1303" s="3" t="s">
        <v>11</v>
      </c>
      <c r="C1303" s="3" t="s">
        <v>37</v>
      </c>
      <c r="D1303" s="3">
        <v>1.1000000000000001</v>
      </c>
      <c r="E1303" s="3" t="s">
        <v>43</v>
      </c>
      <c r="F1303" s="4">
        <v>47000</v>
      </c>
      <c r="G1303" s="4">
        <v>0</v>
      </c>
      <c r="H1303" s="4">
        <v>0</v>
      </c>
      <c r="I1303" s="4">
        <v>5813.92</v>
      </c>
      <c r="J1303" s="4">
        <v>5813.92</v>
      </c>
    </row>
    <row r="1304" spans="1:10">
      <c r="A1304" s="3" t="s">
        <v>163</v>
      </c>
      <c r="B1304" s="3" t="s">
        <v>11</v>
      </c>
      <c r="C1304" s="3" t="s">
        <v>37</v>
      </c>
      <c r="D1304" s="3">
        <v>1.1000000000000001</v>
      </c>
      <c r="E1304" s="3" t="s">
        <v>39</v>
      </c>
      <c r="F1304" s="4">
        <v>67000</v>
      </c>
      <c r="G1304" s="4">
        <v>0</v>
      </c>
      <c r="H1304" s="4">
        <v>0</v>
      </c>
      <c r="I1304" s="4">
        <v>0</v>
      </c>
      <c r="J1304" s="4">
        <v>0</v>
      </c>
    </row>
    <row r="1305" spans="1:10">
      <c r="A1305" s="3" t="s">
        <v>163</v>
      </c>
      <c r="B1305" s="3" t="s">
        <v>11</v>
      </c>
      <c r="C1305" s="3" t="s">
        <v>37</v>
      </c>
      <c r="D1305" s="3">
        <v>1.1000000000000001</v>
      </c>
      <c r="E1305" s="3" t="s">
        <v>44</v>
      </c>
      <c r="F1305" s="4">
        <v>4500</v>
      </c>
      <c r="G1305" s="4">
        <v>0</v>
      </c>
      <c r="H1305" s="4">
        <v>0</v>
      </c>
      <c r="I1305" s="4">
        <v>3812</v>
      </c>
      <c r="J1305" s="4">
        <v>3812</v>
      </c>
    </row>
    <row r="1306" spans="1:10">
      <c r="A1306" s="3" t="s">
        <v>163</v>
      </c>
      <c r="B1306" s="3" t="s">
        <v>11</v>
      </c>
      <c r="C1306" s="3" t="s">
        <v>37</v>
      </c>
      <c r="D1306" s="3">
        <v>1.1000000000000001</v>
      </c>
      <c r="E1306" s="3" t="s">
        <v>48</v>
      </c>
      <c r="F1306" s="4">
        <v>12000</v>
      </c>
      <c r="G1306" s="4">
        <v>0</v>
      </c>
      <c r="H1306" s="4">
        <v>0</v>
      </c>
      <c r="I1306" s="4">
        <v>0</v>
      </c>
      <c r="J1306" s="4">
        <v>0</v>
      </c>
    </row>
    <row r="1307" spans="1:10">
      <c r="A1307" s="3" t="s">
        <v>163</v>
      </c>
      <c r="B1307" s="3" t="s">
        <v>11</v>
      </c>
      <c r="C1307" s="3" t="s">
        <v>37</v>
      </c>
      <c r="D1307" s="3">
        <v>1.5</v>
      </c>
      <c r="E1307" s="3" t="s">
        <v>46</v>
      </c>
      <c r="F1307" s="4">
        <v>0</v>
      </c>
      <c r="G1307" s="4">
        <v>400000</v>
      </c>
      <c r="H1307" s="4">
        <v>0</v>
      </c>
      <c r="I1307" s="4">
        <v>400000</v>
      </c>
      <c r="J1307" s="4">
        <v>400000</v>
      </c>
    </row>
    <row r="1308" spans="1:10">
      <c r="A1308" s="3" t="s">
        <v>163</v>
      </c>
      <c r="B1308" s="3" t="s">
        <v>11</v>
      </c>
      <c r="C1308" s="3" t="s">
        <v>49</v>
      </c>
      <c r="D1308" s="3">
        <v>1.1000000000000001</v>
      </c>
      <c r="E1308" s="3" t="s">
        <v>50</v>
      </c>
      <c r="F1308" s="4">
        <v>5000</v>
      </c>
      <c r="G1308" s="4">
        <v>6000</v>
      </c>
      <c r="H1308" s="4">
        <v>0</v>
      </c>
      <c r="I1308" s="4">
        <v>5916</v>
      </c>
      <c r="J1308" s="4">
        <v>5916</v>
      </c>
    </row>
    <row r="1309" spans="1:10">
      <c r="A1309" s="3" t="s">
        <v>163</v>
      </c>
      <c r="B1309" s="3" t="s">
        <v>11</v>
      </c>
      <c r="C1309" s="3" t="s">
        <v>51</v>
      </c>
      <c r="D1309" s="3">
        <v>1.1000000000000001</v>
      </c>
      <c r="E1309" s="3" t="s">
        <v>52</v>
      </c>
      <c r="F1309" s="4">
        <v>35000</v>
      </c>
      <c r="G1309" s="4">
        <v>0</v>
      </c>
      <c r="H1309" s="4">
        <v>0</v>
      </c>
      <c r="I1309" s="4">
        <v>0</v>
      </c>
      <c r="J1309" s="4">
        <v>0</v>
      </c>
    </row>
    <row r="1310" spans="1:10">
      <c r="A1310" s="3" t="s">
        <v>163</v>
      </c>
      <c r="B1310" s="3" t="s">
        <v>11</v>
      </c>
      <c r="C1310" s="3" t="s">
        <v>51</v>
      </c>
      <c r="D1310" s="3">
        <v>1.1000000000000001</v>
      </c>
      <c r="E1310" s="3" t="s">
        <v>53</v>
      </c>
      <c r="F1310" s="4">
        <v>28000</v>
      </c>
      <c r="G1310" s="4">
        <v>0</v>
      </c>
      <c r="H1310" s="4">
        <v>0</v>
      </c>
      <c r="I1310" s="4">
        <v>0</v>
      </c>
      <c r="J1310" s="4">
        <v>0</v>
      </c>
    </row>
    <row r="1311" spans="1:10">
      <c r="A1311" s="3" t="s">
        <v>163</v>
      </c>
      <c r="B1311" s="3" t="s">
        <v>11</v>
      </c>
      <c r="C1311" s="3" t="s">
        <v>54</v>
      </c>
      <c r="D1311" s="3">
        <v>1.1000000000000001</v>
      </c>
      <c r="E1311" s="3" t="s">
        <v>55</v>
      </c>
      <c r="F1311" s="4">
        <v>25000</v>
      </c>
      <c r="G1311" s="4">
        <v>0</v>
      </c>
      <c r="H1311" s="4">
        <v>0</v>
      </c>
      <c r="I1311" s="4">
        <v>0</v>
      </c>
      <c r="J1311" s="4">
        <v>0</v>
      </c>
    </row>
    <row r="1312" spans="1:10">
      <c r="A1312" s="3" t="s">
        <v>163</v>
      </c>
      <c r="B1312" s="3" t="s">
        <v>11</v>
      </c>
      <c r="C1312" s="3" t="s">
        <v>54</v>
      </c>
      <c r="D1312" s="3">
        <v>1.5</v>
      </c>
      <c r="E1312" s="3" t="s">
        <v>55</v>
      </c>
      <c r="F1312" s="4">
        <v>0</v>
      </c>
      <c r="G1312" s="4">
        <v>222234.4</v>
      </c>
      <c r="H1312" s="4">
        <v>0</v>
      </c>
      <c r="I1312" s="4">
        <v>168740</v>
      </c>
      <c r="J1312" s="4">
        <v>168740</v>
      </c>
    </row>
    <row r="1313" spans="1:10">
      <c r="A1313" s="3" t="s">
        <v>163</v>
      </c>
      <c r="B1313" s="3" t="s">
        <v>11</v>
      </c>
      <c r="C1313" s="3" t="s">
        <v>56</v>
      </c>
      <c r="D1313" s="3">
        <v>1.1000000000000001</v>
      </c>
      <c r="E1313" s="3" t="s">
        <v>57</v>
      </c>
      <c r="F1313" s="4">
        <v>65000</v>
      </c>
      <c r="G1313" s="4">
        <v>0</v>
      </c>
      <c r="H1313" s="4">
        <v>0</v>
      </c>
      <c r="I1313" s="4">
        <v>0</v>
      </c>
      <c r="J1313" s="4">
        <v>0</v>
      </c>
    </row>
    <row r="1314" spans="1:10">
      <c r="A1314" s="3" t="s">
        <v>163</v>
      </c>
      <c r="B1314" s="3" t="s">
        <v>11</v>
      </c>
      <c r="C1314" s="3" t="s">
        <v>58</v>
      </c>
      <c r="D1314" s="3">
        <v>1.1000000000000001</v>
      </c>
      <c r="E1314" s="3" t="s">
        <v>46</v>
      </c>
      <c r="F1314" s="4">
        <v>0</v>
      </c>
      <c r="G1314" s="4">
        <v>75000</v>
      </c>
      <c r="H1314" s="4">
        <v>-17100</v>
      </c>
      <c r="I1314" s="4">
        <v>15575.8</v>
      </c>
      <c r="J1314" s="4">
        <v>15575.8</v>
      </c>
    </row>
    <row r="1315" spans="1:10">
      <c r="A1315" s="3" t="s">
        <v>163</v>
      </c>
      <c r="B1315" s="3" t="s">
        <v>11</v>
      </c>
      <c r="C1315" s="3" t="s">
        <v>62</v>
      </c>
      <c r="D1315" s="3">
        <v>1.1000000000000001</v>
      </c>
      <c r="E1315" s="3" t="s">
        <v>63</v>
      </c>
      <c r="F1315" s="4">
        <v>0</v>
      </c>
      <c r="G1315" s="4">
        <v>120000</v>
      </c>
      <c r="H1315" s="4">
        <v>0</v>
      </c>
      <c r="I1315" s="4">
        <v>5568</v>
      </c>
      <c r="J1315" s="4">
        <v>5568</v>
      </c>
    </row>
    <row r="1316" spans="1:10">
      <c r="A1316" s="3" t="s">
        <v>163</v>
      </c>
      <c r="B1316" s="3" t="s">
        <v>11</v>
      </c>
      <c r="C1316" s="3" t="s">
        <v>71</v>
      </c>
      <c r="D1316" s="3">
        <v>1.1000000000000001</v>
      </c>
      <c r="E1316" s="3" t="s">
        <v>72</v>
      </c>
      <c r="F1316" s="4">
        <v>44720</v>
      </c>
      <c r="G1316" s="4">
        <v>0</v>
      </c>
      <c r="H1316" s="4">
        <v>0</v>
      </c>
      <c r="I1316" s="4">
        <v>10800.01</v>
      </c>
      <c r="J1316" s="4">
        <v>10800.01</v>
      </c>
    </row>
    <row r="1317" spans="1:10">
      <c r="A1317" s="3" t="s">
        <v>163</v>
      </c>
      <c r="B1317" s="3" t="s">
        <v>11</v>
      </c>
      <c r="C1317" s="3" t="s">
        <v>71</v>
      </c>
      <c r="D1317" s="3">
        <v>1.1000000000000001</v>
      </c>
      <c r="E1317" s="3" t="s">
        <v>73</v>
      </c>
      <c r="F1317" s="4">
        <v>75000</v>
      </c>
      <c r="G1317" s="4">
        <v>0</v>
      </c>
      <c r="H1317" s="4">
        <v>-62154.16</v>
      </c>
      <c r="I1317" s="4">
        <v>12845.84</v>
      </c>
      <c r="J1317" s="4">
        <v>12845.84</v>
      </c>
    </row>
    <row r="1318" spans="1:10">
      <c r="A1318" s="3" t="s">
        <v>163</v>
      </c>
      <c r="B1318" s="3" t="s">
        <v>11</v>
      </c>
      <c r="C1318" s="3" t="s">
        <v>76</v>
      </c>
      <c r="D1318" s="3">
        <v>1.1000000000000001</v>
      </c>
      <c r="E1318" s="3" t="s">
        <v>77</v>
      </c>
      <c r="F1318" s="4">
        <v>50000</v>
      </c>
      <c r="G1318" s="4">
        <v>0</v>
      </c>
      <c r="H1318" s="4">
        <v>-22600</v>
      </c>
      <c r="I1318" s="4">
        <v>0</v>
      </c>
      <c r="J1318" s="4">
        <v>0</v>
      </c>
    </row>
    <row r="1319" spans="1:10">
      <c r="A1319" s="3" t="s">
        <v>163</v>
      </c>
      <c r="B1319" s="3" t="s">
        <v>11</v>
      </c>
      <c r="C1319" s="3" t="s">
        <v>78</v>
      </c>
      <c r="D1319" s="3">
        <v>1.1000000000000001</v>
      </c>
      <c r="E1319" s="3" t="s">
        <v>79</v>
      </c>
      <c r="F1319" s="4">
        <v>2000000</v>
      </c>
      <c r="G1319" s="4">
        <v>0</v>
      </c>
      <c r="H1319" s="4">
        <v>0</v>
      </c>
      <c r="I1319" s="4">
        <v>372181.17</v>
      </c>
      <c r="J1319" s="4">
        <v>372181.17</v>
      </c>
    </row>
    <row r="1320" spans="1:10">
      <c r="A1320" s="3" t="s">
        <v>164</v>
      </c>
      <c r="B1320" s="3" t="s">
        <v>11</v>
      </c>
      <c r="C1320" s="3" t="s">
        <v>24</v>
      </c>
      <c r="D1320" s="3">
        <v>1.1000000000000001</v>
      </c>
      <c r="E1320" s="3" t="s">
        <v>25</v>
      </c>
      <c r="F1320" s="4">
        <v>15000</v>
      </c>
      <c r="G1320" s="4">
        <v>0</v>
      </c>
      <c r="H1320" s="4">
        <v>0</v>
      </c>
      <c r="I1320" s="4">
        <v>0</v>
      </c>
      <c r="J1320" s="4">
        <v>0</v>
      </c>
    </row>
    <row r="1321" spans="1:10">
      <c r="A1321" s="3" t="s">
        <v>164</v>
      </c>
      <c r="B1321" s="3" t="s">
        <v>11</v>
      </c>
      <c r="C1321" s="3" t="s">
        <v>27</v>
      </c>
      <c r="D1321" s="3">
        <v>1.1000000000000001</v>
      </c>
      <c r="E1321" s="3" t="s">
        <v>28</v>
      </c>
      <c r="F1321" s="4">
        <v>1000000</v>
      </c>
      <c r="G1321" s="4">
        <v>0</v>
      </c>
      <c r="H1321" s="4">
        <v>-191350</v>
      </c>
      <c r="I1321" s="4">
        <v>0</v>
      </c>
      <c r="J1321" s="4">
        <v>0</v>
      </c>
    </row>
    <row r="1322" spans="1:10">
      <c r="A1322" s="3" t="s">
        <v>164</v>
      </c>
      <c r="B1322" s="3" t="s">
        <v>11</v>
      </c>
      <c r="C1322" s="3" t="s">
        <v>58</v>
      </c>
      <c r="D1322" s="3">
        <v>1.5</v>
      </c>
      <c r="E1322" s="3" t="s">
        <v>60</v>
      </c>
      <c r="F1322" s="4">
        <v>750000</v>
      </c>
      <c r="G1322" s="4">
        <v>0</v>
      </c>
      <c r="H1322" s="4">
        <v>0</v>
      </c>
      <c r="I1322" s="4">
        <v>0</v>
      </c>
      <c r="J1322" s="4">
        <v>0</v>
      </c>
    </row>
    <row r="1323" spans="1:10">
      <c r="A1323" s="3" t="s">
        <v>164</v>
      </c>
      <c r="B1323" s="3" t="s">
        <v>11</v>
      </c>
      <c r="C1323" s="3" t="s">
        <v>71</v>
      </c>
      <c r="D1323" s="3">
        <v>1.1000000000000001</v>
      </c>
      <c r="E1323" s="3" t="s">
        <v>73</v>
      </c>
      <c r="F1323" s="4">
        <v>0</v>
      </c>
      <c r="G1323" s="4">
        <v>1412</v>
      </c>
      <c r="H1323" s="4">
        <v>0</v>
      </c>
      <c r="I1323" s="4">
        <v>0</v>
      </c>
      <c r="J1323" s="4">
        <v>0</v>
      </c>
    </row>
    <row r="1324" spans="1:10">
      <c r="A1324" s="3" t="s">
        <v>164</v>
      </c>
      <c r="B1324" s="3" t="s">
        <v>11</v>
      </c>
      <c r="C1324" s="3" t="s">
        <v>71</v>
      </c>
      <c r="D1324" s="3">
        <v>1.1000000000000001</v>
      </c>
      <c r="E1324" s="3" t="s">
        <v>75</v>
      </c>
      <c r="F1324" s="4">
        <v>1200</v>
      </c>
      <c r="G1324" s="4">
        <v>0</v>
      </c>
      <c r="H1324" s="4">
        <v>0</v>
      </c>
      <c r="I1324" s="4">
        <v>0</v>
      </c>
      <c r="J1324" s="4">
        <v>0</v>
      </c>
    </row>
    <row r="1325" spans="1:10">
      <c r="A1325" s="3" t="s">
        <v>164</v>
      </c>
      <c r="B1325" s="3" t="s">
        <v>11</v>
      </c>
      <c r="C1325" s="3" t="s">
        <v>78</v>
      </c>
      <c r="D1325" s="3">
        <v>1.1000000000000001</v>
      </c>
      <c r="E1325" s="3" t="s">
        <v>79</v>
      </c>
      <c r="F1325" s="4">
        <v>150000</v>
      </c>
      <c r="G1325" s="4">
        <v>0</v>
      </c>
      <c r="H1325" s="4">
        <v>0</v>
      </c>
      <c r="I1325" s="4">
        <v>0</v>
      </c>
      <c r="J1325" s="4">
        <v>0</v>
      </c>
    </row>
    <row r="1326" spans="1:10">
      <c r="A1326" s="3" t="s">
        <v>165</v>
      </c>
      <c r="B1326" s="3" t="s">
        <v>11</v>
      </c>
      <c r="C1326" s="3" t="s">
        <v>12</v>
      </c>
      <c r="D1326" s="3">
        <v>1.1000000000000001</v>
      </c>
      <c r="E1326" s="3" t="s">
        <v>13</v>
      </c>
      <c r="F1326" s="4">
        <v>10000</v>
      </c>
      <c r="G1326" s="4">
        <v>0</v>
      </c>
      <c r="H1326" s="4">
        <v>0</v>
      </c>
      <c r="I1326" s="4">
        <v>5568</v>
      </c>
      <c r="J1326" s="4">
        <v>5568</v>
      </c>
    </row>
    <row r="1327" spans="1:10">
      <c r="A1327" s="3" t="s">
        <v>165</v>
      </c>
      <c r="B1327" s="3" t="s">
        <v>11</v>
      </c>
      <c r="C1327" s="3" t="s">
        <v>17</v>
      </c>
      <c r="D1327" s="3">
        <v>1.1000000000000001</v>
      </c>
      <c r="E1327" s="3" t="s">
        <v>18</v>
      </c>
      <c r="F1327" s="4">
        <v>20000</v>
      </c>
      <c r="G1327" s="4">
        <v>0</v>
      </c>
      <c r="H1327" s="4">
        <v>0</v>
      </c>
      <c r="I1327" s="4">
        <v>0</v>
      </c>
      <c r="J1327" s="4">
        <v>0</v>
      </c>
    </row>
    <row r="1328" spans="1:10">
      <c r="A1328" s="3" t="s">
        <v>165</v>
      </c>
      <c r="B1328" s="3" t="s">
        <v>11</v>
      </c>
      <c r="C1328" s="3" t="s">
        <v>29</v>
      </c>
      <c r="D1328" s="3">
        <v>1.1000000000000001</v>
      </c>
      <c r="E1328" s="3" t="s">
        <v>31</v>
      </c>
      <c r="F1328" s="4">
        <v>35000</v>
      </c>
      <c r="G1328" s="4">
        <v>20000</v>
      </c>
      <c r="H1328" s="4">
        <v>0</v>
      </c>
      <c r="I1328" s="4">
        <v>44428</v>
      </c>
      <c r="J1328" s="4">
        <v>44428</v>
      </c>
    </row>
    <row r="1329" spans="1:10">
      <c r="A1329" s="3" t="s">
        <v>165</v>
      </c>
      <c r="B1329" s="3" t="s">
        <v>11</v>
      </c>
      <c r="C1329" s="3" t="s">
        <v>29</v>
      </c>
      <c r="D1329" s="3">
        <v>2.5</v>
      </c>
      <c r="E1329" s="3" t="s">
        <v>31</v>
      </c>
      <c r="F1329" s="4">
        <v>0</v>
      </c>
      <c r="G1329" s="4">
        <v>50000</v>
      </c>
      <c r="H1329" s="4">
        <v>0</v>
      </c>
      <c r="I1329" s="4">
        <v>50000</v>
      </c>
      <c r="J1329" s="4">
        <v>50000</v>
      </c>
    </row>
    <row r="1330" spans="1:10">
      <c r="A1330" s="3" t="s">
        <v>165</v>
      </c>
      <c r="B1330" s="3" t="s">
        <v>11</v>
      </c>
      <c r="C1330" s="3" t="s">
        <v>32</v>
      </c>
      <c r="D1330" s="3">
        <v>1.1000000000000001</v>
      </c>
      <c r="E1330" s="3" t="s">
        <v>33</v>
      </c>
      <c r="F1330" s="4">
        <v>12500</v>
      </c>
      <c r="G1330" s="4">
        <v>0</v>
      </c>
      <c r="H1330" s="4">
        <v>-5000</v>
      </c>
      <c r="I1330" s="4">
        <v>1392</v>
      </c>
      <c r="J1330" s="4">
        <v>1392</v>
      </c>
    </row>
    <row r="1331" spans="1:10">
      <c r="A1331" s="3" t="s">
        <v>165</v>
      </c>
      <c r="B1331" s="3" t="s">
        <v>11</v>
      </c>
      <c r="C1331" s="3" t="s">
        <v>37</v>
      </c>
      <c r="D1331" s="3">
        <v>1.1000000000000001</v>
      </c>
      <c r="E1331" s="3" t="s">
        <v>41</v>
      </c>
      <c r="F1331" s="4">
        <v>10000</v>
      </c>
      <c r="G1331" s="4">
        <v>0</v>
      </c>
      <c r="H1331" s="4">
        <v>0</v>
      </c>
      <c r="I1331" s="4">
        <v>2784</v>
      </c>
      <c r="J1331" s="4">
        <v>2784</v>
      </c>
    </row>
    <row r="1332" spans="1:10">
      <c r="A1332" s="3" t="s">
        <v>165</v>
      </c>
      <c r="B1332" s="3" t="s">
        <v>11</v>
      </c>
      <c r="C1332" s="3" t="s">
        <v>37</v>
      </c>
      <c r="D1332" s="3">
        <v>1.1000000000000001</v>
      </c>
      <c r="E1332" s="3" t="s">
        <v>42</v>
      </c>
      <c r="F1332" s="4">
        <v>5000</v>
      </c>
      <c r="G1332" s="4">
        <v>0</v>
      </c>
      <c r="H1332" s="4">
        <v>0</v>
      </c>
      <c r="I1332" s="4">
        <v>0</v>
      </c>
      <c r="J1332" s="4">
        <v>0</v>
      </c>
    </row>
    <row r="1333" spans="1:10">
      <c r="A1333" s="3" t="s">
        <v>165</v>
      </c>
      <c r="B1333" s="3" t="s">
        <v>11</v>
      </c>
      <c r="C1333" s="3" t="s">
        <v>37</v>
      </c>
      <c r="D1333" s="3">
        <v>1.1000000000000001</v>
      </c>
      <c r="E1333" s="3" t="s">
        <v>43</v>
      </c>
      <c r="F1333" s="4">
        <v>3500</v>
      </c>
      <c r="G1333" s="4">
        <v>0</v>
      </c>
      <c r="H1333" s="4">
        <v>0</v>
      </c>
      <c r="I1333" s="4">
        <v>0</v>
      </c>
      <c r="J1333" s="4">
        <v>0</v>
      </c>
    </row>
    <row r="1334" spans="1:10">
      <c r="A1334" s="3" t="s">
        <v>165</v>
      </c>
      <c r="B1334" s="3" t="s">
        <v>11</v>
      </c>
      <c r="C1334" s="3" t="s">
        <v>37</v>
      </c>
      <c r="D1334" s="3">
        <v>1.1000000000000001</v>
      </c>
      <c r="E1334" s="3" t="s">
        <v>39</v>
      </c>
      <c r="F1334" s="4">
        <v>15000</v>
      </c>
      <c r="G1334" s="4">
        <v>0</v>
      </c>
      <c r="H1334" s="4">
        <v>-11752</v>
      </c>
      <c r="I1334" s="4">
        <v>3248</v>
      </c>
      <c r="J1334" s="4">
        <v>3248</v>
      </c>
    </row>
    <row r="1335" spans="1:10">
      <c r="A1335" s="3" t="s">
        <v>165</v>
      </c>
      <c r="B1335" s="3" t="s">
        <v>11</v>
      </c>
      <c r="C1335" s="3" t="s">
        <v>37</v>
      </c>
      <c r="D1335" s="3">
        <v>1.1000000000000001</v>
      </c>
      <c r="E1335" s="3" t="s">
        <v>44</v>
      </c>
      <c r="F1335" s="4">
        <v>17000</v>
      </c>
      <c r="G1335" s="4">
        <v>0</v>
      </c>
      <c r="H1335" s="4">
        <v>0</v>
      </c>
      <c r="I1335" s="4">
        <v>0</v>
      </c>
      <c r="J1335" s="4">
        <v>0</v>
      </c>
    </row>
    <row r="1336" spans="1:10">
      <c r="A1336" s="3" t="s">
        <v>165</v>
      </c>
      <c r="B1336" s="3" t="s">
        <v>11</v>
      </c>
      <c r="C1336" s="3" t="s">
        <v>37</v>
      </c>
      <c r="D1336" s="3">
        <v>1.1000000000000001</v>
      </c>
      <c r="E1336" s="3" t="s">
        <v>48</v>
      </c>
      <c r="F1336" s="4">
        <v>7500</v>
      </c>
      <c r="G1336" s="4">
        <v>0</v>
      </c>
      <c r="H1336" s="4">
        <v>-3000</v>
      </c>
      <c r="I1336" s="4">
        <v>0</v>
      </c>
      <c r="J1336" s="4">
        <v>0</v>
      </c>
    </row>
    <row r="1337" spans="1:10">
      <c r="A1337" s="3" t="s">
        <v>165</v>
      </c>
      <c r="B1337" s="3" t="s">
        <v>11</v>
      </c>
      <c r="C1337" s="3" t="s">
        <v>49</v>
      </c>
      <c r="D1337" s="3">
        <v>1.5</v>
      </c>
      <c r="E1337" s="3" t="s">
        <v>50</v>
      </c>
      <c r="F1337" s="4">
        <v>0</v>
      </c>
      <c r="G1337" s="4">
        <v>400000</v>
      </c>
      <c r="H1337" s="4">
        <v>-25000</v>
      </c>
      <c r="I1337" s="4">
        <v>0</v>
      </c>
      <c r="J1337" s="4">
        <v>0</v>
      </c>
    </row>
    <row r="1338" spans="1:10">
      <c r="A1338" s="3" t="s">
        <v>165</v>
      </c>
      <c r="B1338" s="3" t="s">
        <v>11</v>
      </c>
      <c r="C1338" s="3" t="s">
        <v>51</v>
      </c>
      <c r="D1338" s="3">
        <v>1.1000000000000001</v>
      </c>
      <c r="E1338" s="3" t="s">
        <v>52</v>
      </c>
      <c r="F1338" s="4">
        <v>10000</v>
      </c>
      <c r="G1338" s="4">
        <v>0</v>
      </c>
      <c r="H1338" s="4">
        <v>0</v>
      </c>
      <c r="I1338" s="4">
        <v>0</v>
      </c>
      <c r="J1338" s="4">
        <v>0</v>
      </c>
    </row>
    <row r="1339" spans="1:10">
      <c r="A1339" s="3" t="s">
        <v>165</v>
      </c>
      <c r="B1339" s="3" t="s">
        <v>11</v>
      </c>
      <c r="C1339" s="3" t="s">
        <v>56</v>
      </c>
      <c r="D1339" s="3">
        <v>1.1000000000000001</v>
      </c>
      <c r="E1339" s="3" t="s">
        <v>57</v>
      </c>
      <c r="F1339" s="4">
        <v>80000</v>
      </c>
      <c r="G1339" s="4">
        <v>0</v>
      </c>
      <c r="H1339" s="4">
        <v>0</v>
      </c>
      <c r="I1339" s="4">
        <v>0</v>
      </c>
      <c r="J1339" s="4">
        <v>0</v>
      </c>
    </row>
    <row r="1340" spans="1:10">
      <c r="A1340" s="3" t="s">
        <v>165</v>
      </c>
      <c r="B1340" s="3" t="s">
        <v>11</v>
      </c>
      <c r="C1340" s="3" t="s">
        <v>58</v>
      </c>
      <c r="D1340" s="3">
        <v>1.1000000000000001</v>
      </c>
      <c r="E1340" s="3" t="s">
        <v>59</v>
      </c>
      <c r="F1340" s="4">
        <v>2500</v>
      </c>
      <c r="G1340" s="4">
        <v>0</v>
      </c>
      <c r="H1340" s="4">
        <v>0</v>
      </c>
      <c r="I1340" s="4">
        <v>0</v>
      </c>
      <c r="J1340" s="4">
        <v>0</v>
      </c>
    </row>
    <row r="1341" spans="1:10">
      <c r="A1341" s="3" t="s">
        <v>165</v>
      </c>
      <c r="B1341" s="3" t="s">
        <v>11</v>
      </c>
      <c r="C1341" s="3" t="s">
        <v>58</v>
      </c>
      <c r="D1341" s="3">
        <v>1.1000000000000001</v>
      </c>
      <c r="E1341" s="3" t="s">
        <v>60</v>
      </c>
      <c r="F1341" s="4">
        <v>25000</v>
      </c>
      <c r="G1341" s="4">
        <v>0</v>
      </c>
      <c r="H1341" s="4">
        <v>0</v>
      </c>
      <c r="I1341" s="4">
        <v>0</v>
      </c>
      <c r="J1341" s="4">
        <v>0</v>
      </c>
    </row>
    <row r="1342" spans="1:10">
      <c r="A1342" s="3" t="s">
        <v>165</v>
      </c>
      <c r="B1342" s="3" t="s">
        <v>11</v>
      </c>
      <c r="C1342" s="3" t="s">
        <v>58</v>
      </c>
      <c r="D1342" s="3">
        <v>1.1000000000000001</v>
      </c>
      <c r="E1342" s="3" t="s">
        <v>61</v>
      </c>
      <c r="F1342" s="4">
        <v>104000</v>
      </c>
      <c r="G1342" s="4">
        <v>0</v>
      </c>
      <c r="H1342" s="4">
        <v>0</v>
      </c>
      <c r="I1342" s="4">
        <v>85000</v>
      </c>
      <c r="J1342" s="4">
        <v>85000</v>
      </c>
    </row>
    <row r="1343" spans="1:10">
      <c r="A1343" s="3" t="s">
        <v>165</v>
      </c>
      <c r="B1343" s="3" t="s">
        <v>11</v>
      </c>
      <c r="C1343" s="3" t="s">
        <v>58</v>
      </c>
      <c r="D1343" s="3">
        <v>2.5</v>
      </c>
      <c r="E1343" s="3" t="s">
        <v>61</v>
      </c>
      <c r="F1343" s="4">
        <v>150000</v>
      </c>
      <c r="G1343" s="4">
        <v>0</v>
      </c>
      <c r="H1343" s="4">
        <v>0</v>
      </c>
      <c r="I1343" s="4">
        <v>125500</v>
      </c>
      <c r="J1343" s="4">
        <v>125500</v>
      </c>
    </row>
    <row r="1344" spans="1:10">
      <c r="A1344" s="3" t="s">
        <v>165</v>
      </c>
      <c r="B1344" s="3" t="s">
        <v>11</v>
      </c>
      <c r="C1344" s="3" t="s">
        <v>62</v>
      </c>
      <c r="D1344" s="3">
        <v>1.1000000000000001</v>
      </c>
      <c r="E1344" s="3" t="s">
        <v>63</v>
      </c>
      <c r="F1344" s="4">
        <v>15000</v>
      </c>
      <c r="G1344" s="4">
        <v>0</v>
      </c>
      <c r="H1344" s="4">
        <v>-10000</v>
      </c>
      <c r="I1344" s="4">
        <v>0</v>
      </c>
      <c r="J1344" s="4">
        <v>0</v>
      </c>
    </row>
    <row r="1345" spans="1:10">
      <c r="A1345" s="3" t="s">
        <v>165</v>
      </c>
      <c r="B1345" s="3" t="s">
        <v>11</v>
      </c>
      <c r="C1345" s="3" t="s">
        <v>65</v>
      </c>
      <c r="D1345" s="3">
        <v>1.1000000000000001</v>
      </c>
      <c r="E1345" s="3" t="s">
        <v>66</v>
      </c>
      <c r="F1345" s="4">
        <v>8320</v>
      </c>
      <c r="G1345" s="4">
        <v>0</v>
      </c>
      <c r="H1345" s="4">
        <v>0</v>
      </c>
      <c r="I1345" s="4">
        <v>4408</v>
      </c>
      <c r="J1345" s="4">
        <v>4408</v>
      </c>
    </row>
    <row r="1346" spans="1:10">
      <c r="A1346" s="3" t="s">
        <v>165</v>
      </c>
      <c r="B1346" s="3" t="s">
        <v>11</v>
      </c>
      <c r="C1346" s="3" t="s">
        <v>69</v>
      </c>
      <c r="D1346" s="3">
        <v>1.1000000000000001</v>
      </c>
      <c r="E1346" s="3" t="s">
        <v>70</v>
      </c>
      <c r="F1346" s="4">
        <v>40000</v>
      </c>
      <c r="G1346" s="4">
        <v>0</v>
      </c>
      <c r="H1346" s="4">
        <v>0</v>
      </c>
      <c r="I1346" s="4">
        <v>0</v>
      </c>
      <c r="J1346" s="4">
        <v>0</v>
      </c>
    </row>
    <row r="1347" spans="1:10">
      <c r="A1347" s="3" t="s">
        <v>165</v>
      </c>
      <c r="B1347" s="3" t="s">
        <v>11</v>
      </c>
      <c r="C1347" s="3" t="s">
        <v>71</v>
      </c>
      <c r="D1347" s="3">
        <v>1.1000000000000001</v>
      </c>
      <c r="E1347" s="3" t="s">
        <v>73</v>
      </c>
      <c r="F1347" s="4">
        <v>5500</v>
      </c>
      <c r="G1347" s="4">
        <v>0</v>
      </c>
      <c r="H1347" s="4">
        <v>-3412</v>
      </c>
      <c r="I1347" s="4">
        <v>2088</v>
      </c>
      <c r="J1347" s="4">
        <v>2088</v>
      </c>
    </row>
    <row r="1348" spans="1:10">
      <c r="A1348" s="3" t="s">
        <v>165</v>
      </c>
      <c r="B1348" s="3" t="s">
        <v>11</v>
      </c>
      <c r="C1348" s="3" t="s">
        <v>71</v>
      </c>
      <c r="D1348" s="3">
        <v>1.1000000000000001</v>
      </c>
      <c r="E1348" s="3" t="s">
        <v>74</v>
      </c>
      <c r="F1348" s="4">
        <v>40000</v>
      </c>
      <c r="G1348" s="4">
        <v>0</v>
      </c>
      <c r="H1348" s="4">
        <v>0</v>
      </c>
      <c r="I1348" s="4">
        <v>12992</v>
      </c>
      <c r="J1348" s="4">
        <v>12992</v>
      </c>
    </row>
    <row r="1349" spans="1:10">
      <c r="A1349" s="3" t="s">
        <v>165</v>
      </c>
      <c r="B1349" s="3" t="s">
        <v>11</v>
      </c>
      <c r="C1349" s="3" t="s">
        <v>71</v>
      </c>
      <c r="D1349" s="3">
        <v>1.1000000000000001</v>
      </c>
      <c r="E1349" s="3" t="s">
        <v>75</v>
      </c>
      <c r="F1349" s="4">
        <v>34000</v>
      </c>
      <c r="G1349" s="4">
        <v>0</v>
      </c>
      <c r="H1349" s="4">
        <v>-1412</v>
      </c>
      <c r="I1349" s="4">
        <v>14848</v>
      </c>
      <c r="J1349" s="4">
        <v>14848</v>
      </c>
    </row>
    <row r="1350" spans="1:10">
      <c r="A1350" s="3" t="s">
        <v>165</v>
      </c>
      <c r="B1350" s="3" t="s">
        <v>11</v>
      </c>
      <c r="C1350" s="3" t="s">
        <v>78</v>
      </c>
      <c r="D1350" s="3">
        <v>1.1000000000000001</v>
      </c>
      <c r="E1350" s="3" t="s">
        <v>79</v>
      </c>
      <c r="F1350" s="4">
        <v>55000</v>
      </c>
      <c r="G1350" s="4">
        <v>25000</v>
      </c>
      <c r="H1350" s="4">
        <v>0</v>
      </c>
      <c r="I1350" s="4">
        <v>61480</v>
      </c>
      <c r="J1350" s="4">
        <v>61480</v>
      </c>
    </row>
    <row r="1351" spans="1:10">
      <c r="A1351" s="3" t="s">
        <v>166</v>
      </c>
      <c r="B1351" s="3" t="s">
        <v>11</v>
      </c>
      <c r="C1351" s="3" t="s">
        <v>12</v>
      </c>
      <c r="D1351" s="3">
        <v>1.1000000000000001</v>
      </c>
      <c r="E1351" s="3" t="s">
        <v>13</v>
      </c>
      <c r="F1351" s="4">
        <v>250000</v>
      </c>
      <c r="G1351" s="4">
        <v>0</v>
      </c>
      <c r="H1351" s="4">
        <v>0</v>
      </c>
      <c r="I1351" s="4">
        <v>19503.27</v>
      </c>
      <c r="J1351" s="4">
        <v>19503.27</v>
      </c>
    </row>
    <row r="1352" spans="1:10">
      <c r="A1352" s="3" t="s">
        <v>166</v>
      </c>
      <c r="B1352" s="3" t="s">
        <v>11</v>
      </c>
      <c r="C1352" s="3" t="s">
        <v>12</v>
      </c>
      <c r="D1352" s="3">
        <v>1.5</v>
      </c>
      <c r="E1352" s="3" t="s">
        <v>13</v>
      </c>
      <c r="F1352" s="4">
        <v>0</v>
      </c>
      <c r="G1352" s="4">
        <v>1000000</v>
      </c>
      <c r="H1352" s="4">
        <v>-1000000</v>
      </c>
      <c r="I1352" s="4">
        <v>0</v>
      </c>
      <c r="J1352" s="4">
        <v>0</v>
      </c>
    </row>
    <row r="1353" spans="1:10">
      <c r="A1353" s="3" t="s">
        <v>166</v>
      </c>
      <c r="B1353" s="3" t="s">
        <v>11</v>
      </c>
      <c r="C1353" s="3" t="s">
        <v>17</v>
      </c>
      <c r="D1353" s="3">
        <v>1.1000000000000001</v>
      </c>
      <c r="E1353" s="3" t="s">
        <v>18</v>
      </c>
      <c r="F1353" s="4">
        <v>15000</v>
      </c>
      <c r="G1353" s="4">
        <v>0</v>
      </c>
      <c r="H1353" s="4">
        <v>0</v>
      </c>
      <c r="I1353" s="4">
        <v>0</v>
      </c>
      <c r="J1353" s="4">
        <v>0</v>
      </c>
    </row>
    <row r="1354" spans="1:10">
      <c r="A1354" s="3" t="s">
        <v>166</v>
      </c>
      <c r="B1354" s="3" t="s">
        <v>11</v>
      </c>
      <c r="C1354" s="3" t="s">
        <v>22</v>
      </c>
      <c r="D1354" s="3">
        <v>1.1000000000000001</v>
      </c>
      <c r="E1354" s="3" t="s">
        <v>23</v>
      </c>
      <c r="F1354" s="4">
        <v>40000</v>
      </c>
      <c r="G1354" s="4">
        <v>32931.67</v>
      </c>
      <c r="H1354" s="4">
        <v>-35000</v>
      </c>
      <c r="I1354" s="4">
        <v>32931.67</v>
      </c>
      <c r="J1354" s="4">
        <v>32931.67</v>
      </c>
    </row>
    <row r="1355" spans="1:10">
      <c r="A1355" s="3" t="s">
        <v>166</v>
      </c>
      <c r="B1355" s="3" t="s">
        <v>11</v>
      </c>
      <c r="C1355" s="3" t="s">
        <v>24</v>
      </c>
      <c r="D1355" s="3">
        <v>1.1000000000000001</v>
      </c>
      <c r="E1355" s="3" t="s">
        <v>25</v>
      </c>
      <c r="F1355" s="4">
        <v>75000</v>
      </c>
      <c r="G1355" s="4">
        <v>0</v>
      </c>
      <c r="H1355" s="4">
        <v>-40000</v>
      </c>
      <c r="I1355" s="4">
        <v>0</v>
      </c>
      <c r="J1355" s="4">
        <v>0</v>
      </c>
    </row>
    <row r="1356" spans="1:10">
      <c r="A1356" s="3" t="s">
        <v>166</v>
      </c>
      <c r="B1356" s="3" t="s">
        <v>11</v>
      </c>
      <c r="C1356" s="3" t="s">
        <v>27</v>
      </c>
      <c r="D1356" s="3">
        <v>1.1000000000000001</v>
      </c>
      <c r="E1356" s="3" t="s">
        <v>28</v>
      </c>
      <c r="F1356" s="4">
        <v>50000</v>
      </c>
      <c r="G1356" s="4">
        <v>0</v>
      </c>
      <c r="H1356" s="4">
        <v>0</v>
      </c>
      <c r="I1356" s="4">
        <v>0</v>
      </c>
      <c r="J1356" s="4">
        <v>0</v>
      </c>
    </row>
    <row r="1357" spans="1:10">
      <c r="A1357" s="3" t="s">
        <v>166</v>
      </c>
      <c r="B1357" s="3" t="s">
        <v>11</v>
      </c>
      <c r="C1357" s="3" t="s">
        <v>29</v>
      </c>
      <c r="D1357" s="3">
        <v>1.1000000000000001</v>
      </c>
      <c r="E1357" s="3" t="s">
        <v>31</v>
      </c>
      <c r="F1357" s="4">
        <v>25000</v>
      </c>
      <c r="G1357" s="4">
        <v>300000</v>
      </c>
      <c r="H1357" s="4">
        <v>0</v>
      </c>
      <c r="I1357" s="4">
        <v>107122.52</v>
      </c>
      <c r="J1357" s="4">
        <v>107122.52</v>
      </c>
    </row>
    <row r="1358" spans="1:10">
      <c r="A1358" s="3" t="s">
        <v>166</v>
      </c>
      <c r="B1358" s="3" t="s">
        <v>11</v>
      </c>
      <c r="C1358" s="3" t="s">
        <v>34</v>
      </c>
      <c r="D1358" s="3">
        <v>1.1000000000000001</v>
      </c>
      <c r="E1358" s="3" t="s">
        <v>35</v>
      </c>
      <c r="F1358" s="4">
        <v>5325000</v>
      </c>
      <c r="G1358" s="4">
        <v>200000</v>
      </c>
      <c r="H1358" s="4">
        <v>-200000</v>
      </c>
      <c r="I1358" s="4">
        <v>4943568.9800000004</v>
      </c>
      <c r="J1358" s="4">
        <v>4908962.38</v>
      </c>
    </row>
    <row r="1359" spans="1:10">
      <c r="A1359" s="3" t="s">
        <v>166</v>
      </c>
      <c r="B1359" s="3" t="s">
        <v>11</v>
      </c>
      <c r="C1359" s="3" t="s">
        <v>34</v>
      </c>
      <c r="D1359" s="3">
        <v>1.5</v>
      </c>
      <c r="E1359" s="3" t="s">
        <v>35</v>
      </c>
      <c r="F1359" s="4">
        <v>0</v>
      </c>
      <c r="G1359" s="4">
        <v>600000</v>
      </c>
      <c r="H1359" s="4">
        <v>0</v>
      </c>
      <c r="I1359" s="4">
        <v>289154.36</v>
      </c>
      <c r="J1359" s="4">
        <v>289154.36</v>
      </c>
    </row>
    <row r="1360" spans="1:10">
      <c r="A1360" s="3" t="s">
        <v>166</v>
      </c>
      <c r="B1360" s="3" t="s">
        <v>11</v>
      </c>
      <c r="C1360" s="3" t="s">
        <v>37</v>
      </c>
      <c r="D1360" s="3">
        <v>1.1000000000000001</v>
      </c>
      <c r="E1360" s="3" t="s">
        <v>41</v>
      </c>
      <c r="F1360" s="4">
        <v>2500</v>
      </c>
      <c r="G1360" s="4">
        <v>0</v>
      </c>
      <c r="H1360" s="4">
        <v>0</v>
      </c>
      <c r="I1360" s="4">
        <v>0</v>
      </c>
      <c r="J1360" s="4">
        <v>0</v>
      </c>
    </row>
    <row r="1361" spans="1:10">
      <c r="A1361" s="3" t="s">
        <v>166</v>
      </c>
      <c r="B1361" s="3" t="s">
        <v>11</v>
      </c>
      <c r="C1361" s="3" t="s">
        <v>37</v>
      </c>
      <c r="D1361" s="3">
        <v>1.5</v>
      </c>
      <c r="E1361" s="3" t="s">
        <v>39</v>
      </c>
      <c r="F1361" s="4">
        <v>0</v>
      </c>
      <c r="G1361" s="4">
        <v>750000</v>
      </c>
      <c r="H1361" s="4">
        <v>0</v>
      </c>
      <c r="I1361" s="4">
        <v>578115.92000000004</v>
      </c>
      <c r="J1361" s="4">
        <v>578115.92000000004</v>
      </c>
    </row>
    <row r="1362" spans="1:10">
      <c r="A1362" s="3" t="s">
        <v>166</v>
      </c>
      <c r="B1362" s="3" t="s">
        <v>11</v>
      </c>
      <c r="C1362" s="3" t="s">
        <v>49</v>
      </c>
      <c r="D1362" s="3">
        <v>1.1000000000000001</v>
      </c>
      <c r="E1362" s="3" t="s">
        <v>50</v>
      </c>
      <c r="F1362" s="4">
        <v>20000</v>
      </c>
      <c r="G1362" s="4">
        <v>0</v>
      </c>
      <c r="H1362" s="4">
        <v>0</v>
      </c>
      <c r="I1362" s="4">
        <v>0</v>
      </c>
      <c r="J1362" s="4">
        <v>0</v>
      </c>
    </row>
    <row r="1363" spans="1:10">
      <c r="A1363" s="3" t="s">
        <v>166</v>
      </c>
      <c r="B1363" s="3" t="s">
        <v>11</v>
      </c>
      <c r="C1363" s="3" t="s">
        <v>49</v>
      </c>
      <c r="D1363" s="3">
        <v>1.5</v>
      </c>
      <c r="E1363" s="3" t="s">
        <v>50</v>
      </c>
      <c r="F1363" s="4">
        <v>0</v>
      </c>
      <c r="G1363" s="4">
        <v>1000000</v>
      </c>
      <c r="H1363" s="4">
        <v>0</v>
      </c>
      <c r="I1363" s="4">
        <v>1000000</v>
      </c>
      <c r="J1363" s="4">
        <v>1000000</v>
      </c>
    </row>
    <row r="1364" spans="1:10">
      <c r="A1364" s="3" t="s">
        <v>166</v>
      </c>
      <c r="B1364" s="3" t="s">
        <v>11</v>
      </c>
      <c r="C1364" s="3" t="s">
        <v>51</v>
      </c>
      <c r="D1364" s="3">
        <v>1.1000000000000001</v>
      </c>
      <c r="E1364" s="3" t="s">
        <v>52</v>
      </c>
      <c r="F1364" s="4">
        <v>19000</v>
      </c>
      <c r="G1364" s="4">
        <v>0</v>
      </c>
      <c r="H1364" s="4">
        <v>0</v>
      </c>
      <c r="I1364" s="4">
        <v>7318.15</v>
      </c>
      <c r="J1364" s="4">
        <v>7318.15</v>
      </c>
    </row>
    <row r="1365" spans="1:10">
      <c r="A1365" s="3" t="s">
        <v>166</v>
      </c>
      <c r="B1365" s="3" t="s">
        <v>11</v>
      </c>
      <c r="C1365" s="3" t="s">
        <v>51</v>
      </c>
      <c r="D1365" s="3">
        <v>1.5</v>
      </c>
      <c r="E1365" s="3" t="s">
        <v>52</v>
      </c>
      <c r="F1365" s="4">
        <v>0</v>
      </c>
      <c r="G1365" s="4">
        <v>1000000</v>
      </c>
      <c r="H1365" s="4">
        <v>0</v>
      </c>
      <c r="I1365" s="4">
        <v>934492.76</v>
      </c>
      <c r="J1365" s="4">
        <v>934492.76</v>
      </c>
    </row>
    <row r="1366" spans="1:10">
      <c r="A1366" s="3" t="s">
        <v>166</v>
      </c>
      <c r="B1366" s="3" t="s">
        <v>11</v>
      </c>
      <c r="C1366" s="3" t="s">
        <v>54</v>
      </c>
      <c r="D1366" s="3">
        <v>1.1000000000000001</v>
      </c>
      <c r="E1366" s="3" t="s">
        <v>55</v>
      </c>
      <c r="F1366" s="4">
        <v>26500</v>
      </c>
      <c r="G1366" s="4">
        <v>20000</v>
      </c>
      <c r="H1366" s="4">
        <v>0</v>
      </c>
      <c r="I1366" s="4">
        <v>27608</v>
      </c>
      <c r="J1366" s="4">
        <v>11368</v>
      </c>
    </row>
    <row r="1367" spans="1:10">
      <c r="A1367" s="3" t="s">
        <v>166</v>
      </c>
      <c r="B1367" s="3" t="s">
        <v>11</v>
      </c>
      <c r="C1367" s="3" t="s">
        <v>58</v>
      </c>
      <c r="D1367" s="3">
        <v>1.1000000000000001</v>
      </c>
      <c r="E1367" s="3" t="s">
        <v>59</v>
      </c>
      <c r="F1367" s="4">
        <v>0</v>
      </c>
      <c r="G1367" s="4">
        <v>30000</v>
      </c>
      <c r="H1367" s="4">
        <v>0</v>
      </c>
      <c r="I1367" s="4">
        <v>13920</v>
      </c>
      <c r="J1367" s="4">
        <v>13920</v>
      </c>
    </row>
    <row r="1368" spans="1:10">
      <c r="A1368" s="3" t="s">
        <v>166</v>
      </c>
      <c r="B1368" s="3" t="s">
        <v>11</v>
      </c>
      <c r="C1368" s="3" t="s">
        <v>62</v>
      </c>
      <c r="D1368" s="3">
        <v>1.1000000000000001</v>
      </c>
      <c r="E1368" s="3" t="s">
        <v>64</v>
      </c>
      <c r="F1368" s="4">
        <v>15000</v>
      </c>
      <c r="G1368" s="4">
        <v>20000</v>
      </c>
      <c r="H1368" s="4">
        <v>-3200</v>
      </c>
      <c r="I1368" s="4">
        <v>24010.68</v>
      </c>
      <c r="J1368" s="4">
        <v>23036.28</v>
      </c>
    </row>
    <row r="1369" spans="1:10">
      <c r="A1369" s="3" t="s">
        <v>166</v>
      </c>
      <c r="B1369" s="3" t="s">
        <v>11</v>
      </c>
      <c r="C1369" s="3" t="s">
        <v>65</v>
      </c>
      <c r="D1369" s="3">
        <v>1.1000000000000001</v>
      </c>
      <c r="E1369" s="3" t="s">
        <v>66</v>
      </c>
      <c r="F1369" s="4">
        <v>331600</v>
      </c>
      <c r="G1369" s="4">
        <v>0</v>
      </c>
      <c r="H1369" s="4">
        <v>-49385.9</v>
      </c>
      <c r="I1369" s="4">
        <v>87804.81</v>
      </c>
      <c r="J1369" s="4">
        <v>87804.81</v>
      </c>
    </row>
    <row r="1370" spans="1:10">
      <c r="A1370" s="3" t="s">
        <v>166</v>
      </c>
      <c r="B1370" s="3" t="s">
        <v>11</v>
      </c>
      <c r="C1370" s="3" t="s">
        <v>65</v>
      </c>
      <c r="D1370" s="3">
        <v>1.6</v>
      </c>
      <c r="E1370" s="3" t="s">
        <v>66</v>
      </c>
      <c r="F1370" s="4">
        <v>0</v>
      </c>
      <c r="G1370" s="4">
        <v>50000</v>
      </c>
      <c r="H1370" s="4">
        <v>0</v>
      </c>
      <c r="I1370" s="4">
        <v>0</v>
      </c>
      <c r="J1370" s="4">
        <v>0</v>
      </c>
    </row>
    <row r="1371" spans="1:10">
      <c r="A1371" s="3" t="s">
        <v>166</v>
      </c>
      <c r="B1371" s="3" t="s">
        <v>11</v>
      </c>
      <c r="C1371" s="3" t="s">
        <v>67</v>
      </c>
      <c r="D1371" s="3">
        <v>1.1000000000000001</v>
      </c>
      <c r="E1371" s="3" t="s">
        <v>68</v>
      </c>
      <c r="F1371" s="4">
        <v>50500</v>
      </c>
      <c r="G1371" s="4">
        <v>0</v>
      </c>
      <c r="H1371" s="4">
        <v>0</v>
      </c>
      <c r="I1371" s="4">
        <v>0</v>
      </c>
      <c r="J1371" s="4">
        <v>0</v>
      </c>
    </row>
    <row r="1372" spans="1:10">
      <c r="A1372" s="3" t="s">
        <v>166</v>
      </c>
      <c r="B1372" s="3" t="s">
        <v>11</v>
      </c>
      <c r="C1372" s="3" t="s">
        <v>71</v>
      </c>
      <c r="D1372" s="3">
        <v>1.1000000000000001</v>
      </c>
      <c r="E1372" s="3" t="s">
        <v>72</v>
      </c>
      <c r="F1372" s="4">
        <v>125000</v>
      </c>
      <c r="G1372" s="4">
        <v>25000</v>
      </c>
      <c r="H1372" s="4">
        <v>0</v>
      </c>
      <c r="I1372" s="4">
        <v>0</v>
      </c>
      <c r="J1372" s="4">
        <v>0</v>
      </c>
    </row>
    <row r="1373" spans="1:10">
      <c r="A1373" s="3" t="s">
        <v>166</v>
      </c>
      <c r="B1373" s="3" t="s">
        <v>11</v>
      </c>
      <c r="C1373" s="3" t="s">
        <v>71</v>
      </c>
      <c r="D1373" s="3">
        <v>1.1000000000000001</v>
      </c>
      <c r="E1373" s="3" t="s">
        <v>73</v>
      </c>
      <c r="F1373" s="4">
        <v>15000</v>
      </c>
      <c r="G1373" s="4">
        <v>0</v>
      </c>
      <c r="H1373" s="4">
        <v>0</v>
      </c>
      <c r="I1373" s="4">
        <v>8916.92</v>
      </c>
      <c r="J1373" s="4">
        <v>8916.92</v>
      </c>
    </row>
    <row r="1374" spans="1:10">
      <c r="A1374" s="3" t="s">
        <v>166</v>
      </c>
      <c r="B1374" s="3" t="s">
        <v>11</v>
      </c>
      <c r="C1374" s="3" t="s">
        <v>80</v>
      </c>
      <c r="D1374" s="3">
        <v>1.1000000000000001</v>
      </c>
      <c r="E1374" s="3" t="s">
        <v>81</v>
      </c>
      <c r="F1374" s="4">
        <v>354000</v>
      </c>
      <c r="G1374" s="4">
        <v>234498.88</v>
      </c>
      <c r="H1374" s="4">
        <v>0</v>
      </c>
      <c r="I1374" s="4">
        <v>244087.23</v>
      </c>
      <c r="J1374" s="4">
        <v>244087.23</v>
      </c>
    </row>
    <row r="1375" spans="1:10">
      <c r="A1375" s="3" t="s">
        <v>167</v>
      </c>
      <c r="B1375" s="3" t="s">
        <v>11</v>
      </c>
      <c r="C1375" s="3" t="s">
        <v>29</v>
      </c>
      <c r="D1375" s="3">
        <v>1.1000000000000001</v>
      </c>
      <c r="E1375" s="3" t="s">
        <v>31</v>
      </c>
      <c r="F1375" s="4">
        <v>50000</v>
      </c>
      <c r="G1375" s="4">
        <v>0</v>
      </c>
      <c r="H1375" s="4">
        <v>0</v>
      </c>
      <c r="I1375" s="4">
        <v>0</v>
      </c>
      <c r="J1375" s="4">
        <v>0</v>
      </c>
    </row>
    <row r="1376" spans="1:10">
      <c r="A1376" s="3" t="s">
        <v>168</v>
      </c>
      <c r="B1376" s="3" t="s">
        <v>11</v>
      </c>
      <c r="C1376" s="3" t="s">
        <v>22</v>
      </c>
      <c r="D1376" s="3">
        <v>1.1000000000000001</v>
      </c>
      <c r="E1376" s="3" t="s">
        <v>23</v>
      </c>
      <c r="F1376" s="4">
        <v>1000</v>
      </c>
      <c r="G1376" s="4">
        <v>0</v>
      </c>
      <c r="H1376" s="4">
        <v>0</v>
      </c>
      <c r="I1376" s="4">
        <v>0</v>
      </c>
      <c r="J1376" s="4">
        <v>0</v>
      </c>
    </row>
    <row r="1377" spans="1:10">
      <c r="A1377" s="3" t="s">
        <v>168</v>
      </c>
      <c r="B1377" s="3" t="s">
        <v>11</v>
      </c>
      <c r="C1377" s="3" t="s">
        <v>29</v>
      </c>
      <c r="D1377" s="3">
        <v>2.5</v>
      </c>
      <c r="E1377" s="3" t="s">
        <v>31</v>
      </c>
      <c r="F1377" s="4">
        <v>0</v>
      </c>
      <c r="G1377" s="4">
        <v>15000</v>
      </c>
      <c r="H1377" s="4">
        <v>-15000</v>
      </c>
      <c r="I1377" s="4">
        <v>0</v>
      </c>
      <c r="J1377" s="4">
        <v>0</v>
      </c>
    </row>
    <row r="1378" spans="1:10">
      <c r="A1378" s="3" t="s">
        <v>168</v>
      </c>
      <c r="B1378" s="3" t="s">
        <v>11</v>
      </c>
      <c r="C1378" s="3" t="s">
        <v>34</v>
      </c>
      <c r="D1378" s="3">
        <v>1.1000000000000001</v>
      </c>
      <c r="E1378" s="3" t="s">
        <v>35</v>
      </c>
      <c r="F1378" s="4">
        <v>15000</v>
      </c>
      <c r="G1378" s="4">
        <v>0</v>
      </c>
      <c r="H1378" s="4">
        <v>0</v>
      </c>
      <c r="I1378" s="4">
        <v>0</v>
      </c>
      <c r="J1378" s="4">
        <v>0</v>
      </c>
    </row>
    <row r="1379" spans="1:10">
      <c r="A1379" s="3" t="s">
        <v>169</v>
      </c>
      <c r="B1379" s="3" t="s">
        <v>11</v>
      </c>
      <c r="C1379" s="3" t="s">
        <v>34</v>
      </c>
      <c r="D1379" s="3">
        <v>1.1000000000000001</v>
      </c>
      <c r="E1379" s="3" t="s">
        <v>35</v>
      </c>
      <c r="F1379" s="4">
        <v>45000</v>
      </c>
      <c r="G1379" s="4">
        <v>0</v>
      </c>
      <c r="H1379" s="4">
        <v>0</v>
      </c>
      <c r="I1379" s="4">
        <v>30000</v>
      </c>
      <c r="J1379" s="4">
        <v>30000</v>
      </c>
    </row>
    <row r="1380" spans="1:10">
      <c r="A1380" s="3" t="s">
        <v>169</v>
      </c>
      <c r="B1380" s="3" t="s">
        <v>11</v>
      </c>
      <c r="C1380" s="3" t="s">
        <v>34</v>
      </c>
      <c r="D1380" s="3">
        <v>1.1000000000000001</v>
      </c>
      <c r="E1380" s="3" t="s">
        <v>36</v>
      </c>
      <c r="F1380" s="4">
        <v>0</v>
      </c>
      <c r="G1380" s="4">
        <v>20000</v>
      </c>
      <c r="H1380" s="4">
        <v>0</v>
      </c>
      <c r="I1380" s="4">
        <v>16240</v>
      </c>
      <c r="J1380" s="4">
        <v>16240</v>
      </c>
    </row>
    <row r="1381" spans="1:10">
      <c r="A1381" s="3" t="s">
        <v>169</v>
      </c>
      <c r="B1381" s="3" t="s">
        <v>11</v>
      </c>
      <c r="C1381" s="3" t="s">
        <v>80</v>
      </c>
      <c r="D1381" s="3">
        <v>1.1000000000000001</v>
      </c>
      <c r="E1381" s="3" t="s">
        <v>81</v>
      </c>
      <c r="F1381" s="4">
        <v>200000</v>
      </c>
      <c r="G1381" s="4">
        <v>0</v>
      </c>
      <c r="H1381" s="4">
        <v>-200000</v>
      </c>
      <c r="I1381" s="4">
        <v>0</v>
      </c>
      <c r="J1381" s="4">
        <v>0</v>
      </c>
    </row>
    <row r="1382" spans="1:10">
      <c r="A1382" s="3" t="s">
        <v>80</v>
      </c>
      <c r="B1382" s="3" t="s">
        <v>11</v>
      </c>
      <c r="C1382" s="3" t="s">
        <v>12</v>
      </c>
      <c r="D1382" s="3">
        <v>1.1000000000000001</v>
      </c>
      <c r="E1382" s="3" t="s">
        <v>13</v>
      </c>
      <c r="F1382" s="4">
        <v>110000</v>
      </c>
      <c r="G1382" s="4">
        <v>0</v>
      </c>
      <c r="H1382" s="4">
        <v>0</v>
      </c>
      <c r="I1382" s="4">
        <v>0</v>
      </c>
      <c r="J1382" s="4">
        <v>0</v>
      </c>
    </row>
    <row r="1383" spans="1:10">
      <c r="A1383" s="3" t="s">
        <v>80</v>
      </c>
      <c r="B1383" s="3" t="s">
        <v>11</v>
      </c>
      <c r="C1383" s="3" t="s">
        <v>12</v>
      </c>
      <c r="D1383" s="3">
        <v>1.5</v>
      </c>
      <c r="E1383" s="3" t="s">
        <v>13</v>
      </c>
      <c r="F1383" s="4">
        <v>0</v>
      </c>
      <c r="G1383" s="4">
        <v>90000</v>
      </c>
      <c r="H1383" s="4">
        <v>0</v>
      </c>
      <c r="I1383" s="4">
        <v>0</v>
      </c>
      <c r="J1383" s="4">
        <v>0</v>
      </c>
    </row>
    <row r="1384" spans="1:10">
      <c r="A1384" s="3" t="s">
        <v>80</v>
      </c>
      <c r="B1384" s="3" t="s">
        <v>11</v>
      </c>
      <c r="C1384" s="3" t="s">
        <v>24</v>
      </c>
      <c r="D1384" s="3">
        <v>1.1000000000000001</v>
      </c>
      <c r="E1384" s="3" t="s">
        <v>25</v>
      </c>
      <c r="F1384" s="4">
        <v>25600</v>
      </c>
      <c r="G1384" s="4">
        <v>0</v>
      </c>
      <c r="H1384" s="4">
        <v>-25600</v>
      </c>
      <c r="I1384" s="4">
        <v>0</v>
      </c>
      <c r="J1384" s="4">
        <v>0</v>
      </c>
    </row>
    <row r="1385" spans="1:10">
      <c r="A1385" s="3" t="s">
        <v>80</v>
      </c>
      <c r="B1385" s="3" t="s">
        <v>11</v>
      </c>
      <c r="C1385" s="3" t="s">
        <v>27</v>
      </c>
      <c r="D1385" s="3">
        <v>1.1000000000000001</v>
      </c>
      <c r="E1385" s="3" t="s">
        <v>28</v>
      </c>
      <c r="F1385" s="4">
        <v>13000</v>
      </c>
      <c r="G1385" s="4">
        <v>0</v>
      </c>
      <c r="H1385" s="4">
        <v>0</v>
      </c>
      <c r="I1385" s="4">
        <v>0</v>
      </c>
      <c r="J1385" s="4">
        <v>0</v>
      </c>
    </row>
    <row r="1386" spans="1:10">
      <c r="A1386" s="3" t="s">
        <v>80</v>
      </c>
      <c r="B1386" s="3" t="s">
        <v>11</v>
      </c>
      <c r="C1386" s="3" t="s">
        <v>54</v>
      </c>
      <c r="D1386" s="3">
        <v>1.1000000000000001</v>
      </c>
      <c r="E1386" s="3" t="s">
        <v>55</v>
      </c>
      <c r="F1386" s="4">
        <v>15000</v>
      </c>
      <c r="G1386" s="4">
        <v>0</v>
      </c>
      <c r="H1386" s="4">
        <v>0</v>
      </c>
      <c r="I1386" s="4">
        <v>0</v>
      </c>
      <c r="J1386" s="4">
        <v>0</v>
      </c>
    </row>
    <row r="1387" spans="1:10">
      <c r="A1387" s="3" t="s">
        <v>80</v>
      </c>
      <c r="B1387" s="3" t="s">
        <v>11</v>
      </c>
      <c r="C1387" s="3" t="s">
        <v>71</v>
      </c>
      <c r="D1387" s="3">
        <v>1.1000000000000001</v>
      </c>
      <c r="E1387" s="3" t="s">
        <v>72</v>
      </c>
      <c r="F1387" s="4">
        <v>20800</v>
      </c>
      <c r="G1387" s="4">
        <v>62200</v>
      </c>
      <c r="H1387" s="4">
        <v>0</v>
      </c>
      <c r="I1387" s="4">
        <v>0</v>
      </c>
      <c r="J1387" s="4">
        <v>0</v>
      </c>
    </row>
    <row r="1388" spans="1:10">
      <c r="A1388" s="3" t="s">
        <v>170</v>
      </c>
      <c r="B1388" s="3" t="s">
        <v>11</v>
      </c>
      <c r="C1388" s="3" t="s">
        <v>12</v>
      </c>
      <c r="D1388" s="3">
        <v>1.1000000000000001</v>
      </c>
      <c r="E1388" s="3" t="s">
        <v>13</v>
      </c>
      <c r="F1388" s="4">
        <v>65000</v>
      </c>
      <c r="G1388" s="4">
        <v>0</v>
      </c>
      <c r="H1388" s="4">
        <v>0</v>
      </c>
      <c r="I1388" s="4">
        <v>20266</v>
      </c>
      <c r="J1388" s="4">
        <v>20198</v>
      </c>
    </row>
    <row r="1389" spans="1:10">
      <c r="A1389" s="3" t="s">
        <v>170</v>
      </c>
      <c r="B1389" s="3" t="s">
        <v>11</v>
      </c>
      <c r="C1389" s="3" t="s">
        <v>14</v>
      </c>
      <c r="D1389" s="3">
        <v>1.1000000000000001</v>
      </c>
      <c r="E1389" s="3" t="s">
        <v>15</v>
      </c>
      <c r="F1389" s="4">
        <v>280000</v>
      </c>
      <c r="G1389" s="4">
        <v>0</v>
      </c>
      <c r="H1389" s="4">
        <v>0</v>
      </c>
      <c r="I1389" s="4">
        <v>0</v>
      </c>
      <c r="J1389" s="4">
        <v>0</v>
      </c>
    </row>
    <row r="1390" spans="1:10">
      <c r="A1390" s="3" t="s">
        <v>170</v>
      </c>
      <c r="B1390" s="3" t="s">
        <v>11</v>
      </c>
      <c r="C1390" s="3" t="s">
        <v>19</v>
      </c>
      <c r="D1390" s="3">
        <v>1.1000000000000001</v>
      </c>
      <c r="E1390" s="3" t="s">
        <v>21</v>
      </c>
      <c r="F1390" s="4">
        <v>10000</v>
      </c>
      <c r="G1390" s="4">
        <v>0</v>
      </c>
      <c r="H1390" s="4">
        <v>0</v>
      </c>
      <c r="I1390" s="4">
        <v>3048</v>
      </c>
      <c r="J1390" s="4">
        <v>2798</v>
      </c>
    </row>
    <row r="1391" spans="1:10">
      <c r="A1391" s="3" t="s">
        <v>170</v>
      </c>
      <c r="B1391" s="3" t="s">
        <v>11</v>
      </c>
      <c r="C1391" s="3" t="s">
        <v>22</v>
      </c>
      <c r="D1391" s="3">
        <v>1.1000000000000001</v>
      </c>
      <c r="E1391" s="3" t="s">
        <v>23</v>
      </c>
      <c r="F1391" s="4">
        <v>10000</v>
      </c>
      <c r="G1391" s="4">
        <v>0</v>
      </c>
      <c r="H1391" s="4">
        <v>0</v>
      </c>
      <c r="I1391" s="4">
        <v>1619</v>
      </c>
      <c r="J1391" s="4">
        <v>1619</v>
      </c>
    </row>
    <row r="1392" spans="1:10">
      <c r="A1392" s="3" t="s">
        <v>170</v>
      </c>
      <c r="B1392" s="3" t="s">
        <v>11</v>
      </c>
      <c r="C1392" s="3" t="s">
        <v>24</v>
      </c>
      <c r="D1392" s="3">
        <v>1.1000000000000001</v>
      </c>
      <c r="E1392" s="3" t="s">
        <v>25</v>
      </c>
      <c r="F1392" s="4">
        <v>25600</v>
      </c>
      <c r="G1392" s="4">
        <v>0</v>
      </c>
      <c r="H1392" s="4">
        <v>0</v>
      </c>
      <c r="I1392" s="4">
        <v>1356</v>
      </c>
      <c r="J1392" s="4">
        <v>596</v>
      </c>
    </row>
    <row r="1393" spans="1:10">
      <c r="A1393" s="3" t="s">
        <v>170</v>
      </c>
      <c r="B1393" s="3" t="s">
        <v>11</v>
      </c>
      <c r="C1393" s="3" t="s">
        <v>27</v>
      </c>
      <c r="D1393" s="3">
        <v>1.1000000000000001</v>
      </c>
      <c r="E1393" s="3" t="s">
        <v>28</v>
      </c>
      <c r="F1393" s="4">
        <v>7500</v>
      </c>
      <c r="G1393" s="4">
        <v>0</v>
      </c>
      <c r="H1393" s="4">
        <v>0</v>
      </c>
      <c r="I1393" s="4">
        <v>0</v>
      </c>
      <c r="J1393" s="4">
        <v>0</v>
      </c>
    </row>
    <row r="1394" spans="1:10">
      <c r="A1394" s="3" t="s">
        <v>170</v>
      </c>
      <c r="B1394" s="3" t="s">
        <v>11</v>
      </c>
      <c r="C1394" s="3" t="s">
        <v>29</v>
      </c>
      <c r="D1394" s="3">
        <v>1.1000000000000001</v>
      </c>
      <c r="E1394" s="3" t="s">
        <v>31</v>
      </c>
      <c r="F1394" s="4">
        <v>50000</v>
      </c>
      <c r="G1394" s="4">
        <v>0</v>
      </c>
      <c r="H1394" s="4">
        <v>0</v>
      </c>
      <c r="I1394" s="4">
        <v>20980</v>
      </c>
      <c r="J1394" s="4">
        <v>20980</v>
      </c>
    </row>
    <row r="1395" spans="1:10">
      <c r="A1395" s="3" t="s">
        <v>170</v>
      </c>
      <c r="B1395" s="3" t="s">
        <v>11</v>
      </c>
      <c r="C1395" s="3" t="s">
        <v>37</v>
      </c>
      <c r="D1395" s="3">
        <v>1.1000000000000001</v>
      </c>
      <c r="E1395" s="3" t="s">
        <v>48</v>
      </c>
      <c r="F1395" s="4">
        <v>7500</v>
      </c>
      <c r="G1395" s="4">
        <v>0</v>
      </c>
      <c r="H1395" s="4">
        <v>0</v>
      </c>
      <c r="I1395" s="4">
        <v>0</v>
      </c>
      <c r="J1395" s="4">
        <v>0</v>
      </c>
    </row>
    <row r="1396" spans="1:10">
      <c r="A1396" s="3" t="s">
        <v>170</v>
      </c>
      <c r="B1396" s="3" t="s">
        <v>11</v>
      </c>
      <c r="C1396" s="3" t="s">
        <v>49</v>
      </c>
      <c r="D1396" s="3">
        <v>1.1000000000000001</v>
      </c>
      <c r="E1396" s="3" t="s">
        <v>50</v>
      </c>
      <c r="F1396" s="4">
        <v>15000</v>
      </c>
      <c r="G1396" s="4">
        <v>0</v>
      </c>
      <c r="H1396" s="4">
        <v>0</v>
      </c>
      <c r="I1396" s="4">
        <v>0</v>
      </c>
      <c r="J1396" s="4">
        <v>0</v>
      </c>
    </row>
    <row r="1397" spans="1:10">
      <c r="A1397" s="3" t="s">
        <v>170</v>
      </c>
      <c r="B1397" s="3" t="s">
        <v>11</v>
      </c>
      <c r="C1397" s="3" t="s">
        <v>51</v>
      </c>
      <c r="D1397" s="3">
        <v>1.1000000000000001</v>
      </c>
      <c r="E1397" s="3" t="s">
        <v>52</v>
      </c>
      <c r="F1397" s="4">
        <v>10000</v>
      </c>
      <c r="G1397" s="4">
        <v>0</v>
      </c>
      <c r="H1397" s="4">
        <v>0</v>
      </c>
      <c r="I1397" s="4">
        <v>0</v>
      </c>
      <c r="J1397" s="4">
        <v>0</v>
      </c>
    </row>
    <row r="1398" spans="1:10">
      <c r="A1398" s="3" t="s">
        <v>170</v>
      </c>
      <c r="B1398" s="3" t="s">
        <v>11</v>
      </c>
      <c r="C1398" s="3" t="s">
        <v>54</v>
      </c>
      <c r="D1398" s="3">
        <v>1.1000000000000001</v>
      </c>
      <c r="E1398" s="3" t="s">
        <v>55</v>
      </c>
      <c r="F1398" s="4">
        <v>15000</v>
      </c>
      <c r="G1398" s="4">
        <v>0</v>
      </c>
      <c r="H1398" s="4">
        <v>0</v>
      </c>
      <c r="I1398" s="4">
        <v>854</v>
      </c>
      <c r="J1398" s="4">
        <v>854</v>
      </c>
    </row>
    <row r="1399" spans="1:10">
      <c r="A1399" s="3" t="s">
        <v>170</v>
      </c>
      <c r="B1399" s="3" t="s">
        <v>11</v>
      </c>
      <c r="C1399" s="3" t="s">
        <v>62</v>
      </c>
      <c r="D1399" s="3">
        <v>1.1000000000000001</v>
      </c>
      <c r="E1399" s="3" t="s">
        <v>64</v>
      </c>
      <c r="F1399" s="4">
        <v>2000</v>
      </c>
      <c r="G1399" s="4">
        <v>0</v>
      </c>
      <c r="H1399" s="4">
        <v>0</v>
      </c>
      <c r="I1399" s="4">
        <v>0</v>
      </c>
      <c r="J1399" s="4">
        <v>0</v>
      </c>
    </row>
    <row r="1400" spans="1:10">
      <c r="A1400" s="3" t="s">
        <v>170</v>
      </c>
      <c r="B1400" s="3" t="s">
        <v>11</v>
      </c>
      <c r="C1400" s="3" t="s">
        <v>65</v>
      </c>
      <c r="D1400" s="3">
        <v>1.1000000000000001</v>
      </c>
      <c r="E1400" s="3" t="s">
        <v>66</v>
      </c>
      <c r="F1400" s="4">
        <v>11000</v>
      </c>
      <c r="G1400" s="4">
        <v>0</v>
      </c>
      <c r="H1400" s="4">
        <v>0</v>
      </c>
      <c r="I1400" s="4">
        <v>304</v>
      </c>
      <c r="J1400" s="4">
        <v>304</v>
      </c>
    </row>
    <row r="1401" spans="1:10">
      <c r="A1401" s="3" t="s">
        <v>170</v>
      </c>
      <c r="B1401" s="3" t="s">
        <v>11</v>
      </c>
      <c r="C1401" s="3" t="s">
        <v>71</v>
      </c>
      <c r="D1401" s="3">
        <v>1.1000000000000001</v>
      </c>
      <c r="E1401" s="3" t="s">
        <v>72</v>
      </c>
      <c r="F1401" s="4">
        <v>31200</v>
      </c>
      <c r="G1401" s="4">
        <v>21800</v>
      </c>
      <c r="H1401" s="4">
        <v>0</v>
      </c>
      <c r="I1401" s="4">
        <v>1058.67</v>
      </c>
      <c r="J1401" s="4">
        <v>931.67</v>
      </c>
    </row>
    <row r="1402" spans="1:10">
      <c r="A1402" s="3" t="s">
        <v>170</v>
      </c>
      <c r="B1402" s="3" t="s">
        <v>11</v>
      </c>
      <c r="C1402" s="3" t="s">
        <v>76</v>
      </c>
      <c r="D1402" s="3">
        <v>1.1000000000000001</v>
      </c>
      <c r="E1402" s="3" t="s">
        <v>77</v>
      </c>
      <c r="F1402" s="4">
        <v>10000</v>
      </c>
      <c r="G1402" s="4">
        <v>10000</v>
      </c>
      <c r="H1402" s="4">
        <v>0</v>
      </c>
      <c r="I1402" s="4">
        <v>3732</v>
      </c>
      <c r="J1402" s="4">
        <v>3732</v>
      </c>
    </row>
    <row r="1403" spans="1:10">
      <c r="A1403" s="3" t="s">
        <v>170</v>
      </c>
      <c r="B1403" s="3" t="s">
        <v>11</v>
      </c>
      <c r="C1403" s="3" t="s">
        <v>80</v>
      </c>
      <c r="D1403" s="3">
        <v>1.1000000000000001</v>
      </c>
      <c r="E1403" s="3" t="s">
        <v>81</v>
      </c>
      <c r="F1403" s="4">
        <v>20000</v>
      </c>
      <c r="G1403" s="4">
        <v>0</v>
      </c>
      <c r="H1403" s="4">
        <v>0</v>
      </c>
      <c r="I1403" s="4">
        <v>0</v>
      </c>
      <c r="J1403" s="4">
        <v>0</v>
      </c>
    </row>
    <row r="1404" spans="1:10">
      <c r="A1404" s="3" t="s">
        <v>171</v>
      </c>
      <c r="B1404" s="3" t="s">
        <v>11</v>
      </c>
      <c r="C1404" s="3" t="s">
        <v>12</v>
      </c>
      <c r="D1404" s="3">
        <v>1.1000000000000001</v>
      </c>
      <c r="E1404" s="3" t="s">
        <v>13</v>
      </c>
      <c r="F1404" s="4">
        <v>175000</v>
      </c>
      <c r="G1404" s="4">
        <v>0</v>
      </c>
      <c r="H1404" s="4">
        <v>0</v>
      </c>
      <c r="I1404" s="4">
        <v>63474.1</v>
      </c>
      <c r="J1404" s="4">
        <v>56330.1</v>
      </c>
    </row>
    <row r="1405" spans="1:10">
      <c r="A1405" s="3" t="s">
        <v>171</v>
      </c>
      <c r="B1405" s="3" t="s">
        <v>11</v>
      </c>
      <c r="C1405" s="3" t="s">
        <v>12</v>
      </c>
      <c r="D1405" s="3">
        <v>1.5</v>
      </c>
      <c r="E1405" s="3" t="s">
        <v>13</v>
      </c>
      <c r="F1405" s="4">
        <v>0</v>
      </c>
      <c r="G1405" s="4">
        <v>150000</v>
      </c>
      <c r="H1405" s="4">
        <v>0</v>
      </c>
      <c r="I1405" s="4">
        <v>0</v>
      </c>
      <c r="J1405" s="4">
        <v>0</v>
      </c>
    </row>
    <row r="1406" spans="1:10">
      <c r="A1406" s="3" t="s">
        <v>171</v>
      </c>
      <c r="B1406" s="3" t="s">
        <v>11</v>
      </c>
      <c r="C1406" s="3" t="s">
        <v>14</v>
      </c>
      <c r="D1406" s="3">
        <v>1.1000000000000001</v>
      </c>
      <c r="E1406" s="3" t="s">
        <v>15</v>
      </c>
      <c r="F1406" s="4">
        <v>140000</v>
      </c>
      <c r="G1406" s="4">
        <v>0</v>
      </c>
      <c r="H1406" s="4">
        <v>0</v>
      </c>
      <c r="I1406" s="4">
        <v>0</v>
      </c>
      <c r="J1406" s="4">
        <v>0</v>
      </c>
    </row>
    <row r="1407" spans="1:10">
      <c r="A1407" s="3" t="s">
        <v>171</v>
      </c>
      <c r="B1407" s="3" t="s">
        <v>11</v>
      </c>
      <c r="C1407" s="3" t="s">
        <v>17</v>
      </c>
      <c r="D1407" s="3">
        <v>1.1000000000000001</v>
      </c>
      <c r="E1407" s="3" t="s">
        <v>18</v>
      </c>
      <c r="F1407" s="4">
        <v>10816</v>
      </c>
      <c r="G1407" s="4">
        <v>0</v>
      </c>
      <c r="H1407" s="4">
        <v>0</v>
      </c>
      <c r="I1407" s="4">
        <v>0</v>
      </c>
      <c r="J1407" s="4">
        <v>0</v>
      </c>
    </row>
    <row r="1408" spans="1:10">
      <c r="A1408" s="3" t="s">
        <v>171</v>
      </c>
      <c r="B1408" s="3" t="s">
        <v>11</v>
      </c>
      <c r="C1408" s="3" t="s">
        <v>24</v>
      </c>
      <c r="D1408" s="3">
        <v>1.1000000000000001</v>
      </c>
      <c r="E1408" s="3" t="s">
        <v>25</v>
      </c>
      <c r="F1408" s="4">
        <v>35000</v>
      </c>
      <c r="G1408" s="4">
        <v>0</v>
      </c>
      <c r="H1408" s="4">
        <v>0</v>
      </c>
      <c r="I1408" s="4">
        <v>3566</v>
      </c>
      <c r="J1408" s="4">
        <v>3004</v>
      </c>
    </row>
    <row r="1409" spans="1:10">
      <c r="A1409" s="3" t="s">
        <v>171</v>
      </c>
      <c r="B1409" s="3" t="s">
        <v>11</v>
      </c>
      <c r="C1409" s="3" t="s">
        <v>27</v>
      </c>
      <c r="D1409" s="3">
        <v>1.1000000000000001</v>
      </c>
      <c r="E1409" s="3" t="s">
        <v>28</v>
      </c>
      <c r="F1409" s="4">
        <v>35000</v>
      </c>
      <c r="G1409" s="4">
        <v>0</v>
      </c>
      <c r="H1409" s="4">
        <v>0</v>
      </c>
      <c r="I1409" s="4">
        <v>0</v>
      </c>
      <c r="J1409" s="4">
        <v>0</v>
      </c>
    </row>
    <row r="1410" spans="1:10">
      <c r="A1410" s="3" t="s">
        <v>171</v>
      </c>
      <c r="B1410" s="3" t="s">
        <v>11</v>
      </c>
      <c r="C1410" s="3" t="s">
        <v>29</v>
      </c>
      <c r="D1410" s="3">
        <v>1.1000000000000001</v>
      </c>
      <c r="E1410" s="3" t="s">
        <v>31</v>
      </c>
      <c r="F1410" s="4">
        <v>50000</v>
      </c>
      <c r="G1410" s="4">
        <v>0</v>
      </c>
      <c r="H1410" s="4">
        <v>0</v>
      </c>
      <c r="I1410" s="4">
        <v>11416.25</v>
      </c>
      <c r="J1410" s="4">
        <v>8322</v>
      </c>
    </row>
    <row r="1411" spans="1:10">
      <c r="A1411" s="3" t="s">
        <v>171</v>
      </c>
      <c r="B1411" s="3" t="s">
        <v>11</v>
      </c>
      <c r="C1411" s="3" t="s">
        <v>34</v>
      </c>
      <c r="D1411" s="3">
        <v>1.1000000000000001</v>
      </c>
      <c r="E1411" s="3" t="s">
        <v>35</v>
      </c>
      <c r="F1411" s="4">
        <v>3000</v>
      </c>
      <c r="G1411" s="4">
        <v>0</v>
      </c>
      <c r="H1411" s="4">
        <v>0</v>
      </c>
      <c r="I1411" s="4">
        <v>448</v>
      </c>
      <c r="J1411" s="4">
        <v>448</v>
      </c>
    </row>
    <row r="1412" spans="1:10">
      <c r="A1412" s="3" t="s">
        <v>171</v>
      </c>
      <c r="B1412" s="3" t="s">
        <v>11</v>
      </c>
      <c r="C1412" s="3" t="s">
        <v>34</v>
      </c>
      <c r="D1412" s="3">
        <v>1.1000000000000001</v>
      </c>
      <c r="E1412" s="3" t="s">
        <v>36</v>
      </c>
      <c r="F1412" s="4">
        <v>8500</v>
      </c>
      <c r="G1412" s="4">
        <v>0</v>
      </c>
      <c r="H1412" s="4">
        <v>0</v>
      </c>
      <c r="I1412" s="4">
        <v>0</v>
      </c>
      <c r="J1412" s="4">
        <v>0</v>
      </c>
    </row>
    <row r="1413" spans="1:10">
      <c r="A1413" s="3" t="s">
        <v>171</v>
      </c>
      <c r="B1413" s="3" t="s">
        <v>11</v>
      </c>
      <c r="C1413" s="3" t="s">
        <v>37</v>
      </c>
      <c r="D1413" s="3">
        <v>1.1000000000000001</v>
      </c>
      <c r="E1413" s="3" t="s">
        <v>39</v>
      </c>
      <c r="F1413" s="4">
        <v>7000</v>
      </c>
      <c r="G1413" s="4">
        <v>0</v>
      </c>
      <c r="H1413" s="4">
        <v>-7000</v>
      </c>
      <c r="I1413" s="4">
        <v>0</v>
      </c>
      <c r="J1413" s="4">
        <v>0</v>
      </c>
    </row>
    <row r="1414" spans="1:10">
      <c r="A1414" s="3" t="s">
        <v>171</v>
      </c>
      <c r="B1414" s="3" t="s">
        <v>11</v>
      </c>
      <c r="C1414" s="3" t="s">
        <v>37</v>
      </c>
      <c r="D1414" s="3">
        <v>1.1000000000000001</v>
      </c>
      <c r="E1414" s="3" t="s">
        <v>48</v>
      </c>
      <c r="F1414" s="4">
        <v>2500</v>
      </c>
      <c r="G1414" s="4">
        <v>0</v>
      </c>
      <c r="H1414" s="4">
        <v>0</v>
      </c>
      <c r="I1414" s="4">
        <v>0</v>
      </c>
      <c r="J1414" s="4">
        <v>0</v>
      </c>
    </row>
    <row r="1415" spans="1:10">
      <c r="A1415" s="3" t="s">
        <v>171</v>
      </c>
      <c r="B1415" s="3" t="s">
        <v>11</v>
      </c>
      <c r="C1415" s="3" t="s">
        <v>49</v>
      </c>
      <c r="D1415" s="3">
        <v>1.1000000000000001</v>
      </c>
      <c r="E1415" s="3" t="s">
        <v>50</v>
      </c>
      <c r="F1415" s="4">
        <v>20000</v>
      </c>
      <c r="G1415" s="4">
        <v>0</v>
      </c>
      <c r="H1415" s="4">
        <v>0</v>
      </c>
      <c r="I1415" s="4">
        <v>0</v>
      </c>
      <c r="J1415" s="4">
        <v>0</v>
      </c>
    </row>
    <row r="1416" spans="1:10">
      <c r="A1416" s="3" t="s">
        <v>171</v>
      </c>
      <c r="B1416" s="3" t="s">
        <v>11</v>
      </c>
      <c r="C1416" s="3" t="s">
        <v>51</v>
      </c>
      <c r="D1416" s="3">
        <v>1.1000000000000001</v>
      </c>
      <c r="E1416" s="3" t="s">
        <v>52</v>
      </c>
      <c r="F1416" s="4">
        <v>8500</v>
      </c>
      <c r="G1416" s="4">
        <v>0</v>
      </c>
      <c r="H1416" s="4">
        <v>0</v>
      </c>
      <c r="I1416" s="4">
        <v>0</v>
      </c>
      <c r="J1416" s="4">
        <v>0</v>
      </c>
    </row>
    <row r="1417" spans="1:10">
      <c r="A1417" s="3" t="s">
        <v>171</v>
      </c>
      <c r="B1417" s="3" t="s">
        <v>11</v>
      </c>
      <c r="C1417" s="3" t="s">
        <v>51</v>
      </c>
      <c r="D1417" s="3">
        <v>1.1000000000000001</v>
      </c>
      <c r="E1417" s="3" t="s">
        <v>53</v>
      </c>
      <c r="F1417" s="4">
        <v>5200</v>
      </c>
      <c r="G1417" s="4">
        <v>0</v>
      </c>
      <c r="H1417" s="4">
        <v>0</v>
      </c>
      <c r="I1417" s="4">
        <v>0</v>
      </c>
      <c r="J1417" s="4">
        <v>0</v>
      </c>
    </row>
    <row r="1418" spans="1:10">
      <c r="A1418" s="3" t="s">
        <v>171</v>
      </c>
      <c r="B1418" s="3" t="s">
        <v>11</v>
      </c>
      <c r="C1418" s="3" t="s">
        <v>54</v>
      </c>
      <c r="D1418" s="3">
        <v>1.1000000000000001</v>
      </c>
      <c r="E1418" s="3" t="s">
        <v>55</v>
      </c>
      <c r="F1418" s="4">
        <v>12000</v>
      </c>
      <c r="G1418" s="4">
        <v>0</v>
      </c>
      <c r="H1418" s="4">
        <v>0</v>
      </c>
      <c r="I1418" s="4">
        <v>0</v>
      </c>
      <c r="J1418" s="4">
        <v>0</v>
      </c>
    </row>
    <row r="1419" spans="1:10">
      <c r="A1419" s="3" t="s">
        <v>171</v>
      </c>
      <c r="B1419" s="3" t="s">
        <v>11</v>
      </c>
      <c r="C1419" s="3" t="s">
        <v>58</v>
      </c>
      <c r="D1419" s="3">
        <v>1.1000000000000001</v>
      </c>
      <c r="E1419" s="3" t="s">
        <v>59</v>
      </c>
      <c r="F1419" s="4">
        <v>10000</v>
      </c>
      <c r="G1419" s="4">
        <v>0</v>
      </c>
      <c r="H1419" s="4">
        <v>0</v>
      </c>
      <c r="I1419" s="4">
        <v>0</v>
      </c>
      <c r="J1419" s="4">
        <v>0</v>
      </c>
    </row>
    <row r="1420" spans="1:10">
      <c r="A1420" s="3" t="s">
        <v>171</v>
      </c>
      <c r="B1420" s="3" t="s">
        <v>11</v>
      </c>
      <c r="C1420" s="3" t="s">
        <v>62</v>
      </c>
      <c r="D1420" s="3">
        <v>1.1000000000000001</v>
      </c>
      <c r="E1420" s="3" t="s">
        <v>64</v>
      </c>
      <c r="F1420" s="4">
        <v>2000</v>
      </c>
      <c r="G1420" s="4">
        <v>0</v>
      </c>
      <c r="H1420" s="4">
        <v>0</v>
      </c>
      <c r="I1420" s="4">
        <v>0</v>
      </c>
      <c r="J1420" s="4">
        <v>0</v>
      </c>
    </row>
    <row r="1421" spans="1:10">
      <c r="A1421" s="3" t="s">
        <v>171</v>
      </c>
      <c r="B1421" s="3" t="s">
        <v>11</v>
      </c>
      <c r="C1421" s="3" t="s">
        <v>65</v>
      </c>
      <c r="D1421" s="3">
        <v>1.1000000000000001</v>
      </c>
      <c r="E1421" s="3" t="s">
        <v>66</v>
      </c>
      <c r="F1421" s="4">
        <v>15000</v>
      </c>
      <c r="G1421" s="4">
        <v>0</v>
      </c>
      <c r="H1421" s="4">
        <v>0</v>
      </c>
      <c r="I1421" s="4">
        <v>0</v>
      </c>
      <c r="J1421" s="4">
        <v>0</v>
      </c>
    </row>
    <row r="1422" spans="1:10">
      <c r="A1422" s="3" t="s">
        <v>171</v>
      </c>
      <c r="B1422" s="3" t="s">
        <v>11</v>
      </c>
      <c r="C1422" s="3" t="s">
        <v>71</v>
      </c>
      <c r="D1422" s="3">
        <v>1.1000000000000001</v>
      </c>
      <c r="E1422" s="3" t="s">
        <v>72</v>
      </c>
      <c r="F1422" s="4">
        <v>31200</v>
      </c>
      <c r="G1422" s="4">
        <v>15800</v>
      </c>
      <c r="H1422" s="4">
        <v>0</v>
      </c>
      <c r="I1422" s="4">
        <v>570.01</v>
      </c>
      <c r="J1422" s="4">
        <v>570.01</v>
      </c>
    </row>
    <row r="1423" spans="1:10">
      <c r="A1423" s="3" t="s">
        <v>171</v>
      </c>
      <c r="B1423" s="3" t="s">
        <v>11</v>
      </c>
      <c r="C1423" s="3" t="s">
        <v>76</v>
      </c>
      <c r="D1423" s="3">
        <v>1.1000000000000001</v>
      </c>
      <c r="E1423" s="3" t="s">
        <v>77</v>
      </c>
      <c r="F1423" s="4">
        <v>10000</v>
      </c>
      <c r="G1423" s="4">
        <v>9000</v>
      </c>
      <c r="H1423" s="4">
        <v>0</v>
      </c>
      <c r="I1423" s="4">
        <v>1712.94</v>
      </c>
      <c r="J1423" s="4">
        <v>1712.94</v>
      </c>
    </row>
    <row r="1424" spans="1:10">
      <c r="A1424" s="3" t="s">
        <v>171</v>
      </c>
      <c r="B1424" s="3" t="s">
        <v>11</v>
      </c>
      <c r="C1424" s="3" t="s">
        <v>80</v>
      </c>
      <c r="D1424" s="3">
        <v>1.1000000000000001</v>
      </c>
      <c r="E1424" s="3" t="s">
        <v>81</v>
      </c>
      <c r="F1424" s="4">
        <v>31200</v>
      </c>
      <c r="G1424" s="4">
        <v>0</v>
      </c>
      <c r="H1424" s="4">
        <v>0</v>
      </c>
      <c r="I1424" s="4">
        <v>0</v>
      </c>
      <c r="J1424" s="4">
        <v>0</v>
      </c>
    </row>
    <row r="1425" spans="1:10">
      <c r="A1425" s="3" t="s">
        <v>172</v>
      </c>
      <c r="B1425" s="3" t="s">
        <v>11</v>
      </c>
      <c r="C1425" s="3" t="s">
        <v>12</v>
      </c>
      <c r="D1425" s="3">
        <v>1.1000000000000001</v>
      </c>
      <c r="E1425" s="3" t="s">
        <v>13</v>
      </c>
      <c r="F1425" s="4">
        <v>50000</v>
      </c>
      <c r="G1425" s="4">
        <v>0</v>
      </c>
      <c r="H1425" s="4">
        <v>0</v>
      </c>
      <c r="I1425" s="4">
        <v>0</v>
      </c>
      <c r="J1425" s="4">
        <v>0</v>
      </c>
    </row>
    <row r="1426" spans="1:10">
      <c r="A1426" s="3" t="s">
        <v>172</v>
      </c>
      <c r="B1426" s="3" t="s">
        <v>11</v>
      </c>
      <c r="C1426" s="3" t="s">
        <v>12</v>
      </c>
      <c r="D1426" s="3">
        <v>1.5</v>
      </c>
      <c r="E1426" s="3" t="s">
        <v>13</v>
      </c>
      <c r="F1426" s="4">
        <v>0</v>
      </c>
      <c r="G1426" s="4">
        <v>150000</v>
      </c>
      <c r="H1426" s="4">
        <v>0</v>
      </c>
      <c r="I1426" s="4">
        <v>0</v>
      </c>
      <c r="J1426" s="4">
        <v>0</v>
      </c>
    </row>
    <row r="1427" spans="1:10">
      <c r="A1427" s="3" t="s">
        <v>172</v>
      </c>
      <c r="B1427" s="3" t="s">
        <v>11</v>
      </c>
      <c r="C1427" s="3" t="s">
        <v>27</v>
      </c>
      <c r="D1427" s="3">
        <v>1.1000000000000001</v>
      </c>
      <c r="E1427" s="3" t="s">
        <v>28</v>
      </c>
      <c r="F1427" s="4">
        <v>25000</v>
      </c>
      <c r="G1427" s="4">
        <v>0</v>
      </c>
      <c r="H1427" s="4">
        <v>0</v>
      </c>
      <c r="I1427" s="4">
        <v>0</v>
      </c>
      <c r="J1427" s="4">
        <v>0</v>
      </c>
    </row>
    <row r="1428" spans="1:10">
      <c r="A1428" s="3" t="s">
        <v>172</v>
      </c>
      <c r="B1428" s="3" t="s">
        <v>11</v>
      </c>
      <c r="C1428" s="3" t="s">
        <v>54</v>
      </c>
      <c r="D1428" s="3">
        <v>1.1000000000000001</v>
      </c>
      <c r="E1428" s="3" t="s">
        <v>55</v>
      </c>
      <c r="F1428" s="4">
        <v>15000</v>
      </c>
      <c r="G1428" s="4">
        <v>0</v>
      </c>
      <c r="H1428" s="4">
        <v>-15000</v>
      </c>
      <c r="I1428" s="4">
        <v>0</v>
      </c>
      <c r="J1428" s="4">
        <v>0</v>
      </c>
    </row>
    <row r="1429" spans="1:10">
      <c r="A1429" s="3" t="s">
        <v>172</v>
      </c>
      <c r="B1429" s="3" t="s">
        <v>11</v>
      </c>
      <c r="C1429" s="3" t="s">
        <v>71</v>
      </c>
      <c r="D1429" s="3">
        <v>1.1000000000000001</v>
      </c>
      <c r="E1429" s="3" t="s">
        <v>72</v>
      </c>
      <c r="F1429" s="4">
        <v>0</v>
      </c>
      <c r="G1429" s="4">
        <v>30000</v>
      </c>
      <c r="H1429" s="4">
        <v>0</v>
      </c>
      <c r="I1429" s="4">
        <v>0</v>
      </c>
      <c r="J1429" s="4">
        <v>0</v>
      </c>
    </row>
    <row r="1430" spans="1:10">
      <c r="A1430" s="3" t="s">
        <v>173</v>
      </c>
      <c r="B1430" s="3" t="s">
        <v>11</v>
      </c>
      <c r="C1430" s="3" t="s">
        <v>54</v>
      </c>
      <c r="D1430" s="3">
        <v>1.1000000000000001</v>
      </c>
      <c r="E1430" s="3" t="s">
        <v>55</v>
      </c>
      <c r="F1430" s="4">
        <v>8500</v>
      </c>
      <c r="G1430" s="4">
        <v>0</v>
      </c>
      <c r="H1430" s="4">
        <v>0</v>
      </c>
      <c r="I1430" s="4">
        <v>0</v>
      </c>
      <c r="J1430" s="4">
        <v>0</v>
      </c>
    </row>
    <row r="1431" spans="1:10">
      <c r="A1431" s="3" t="s">
        <v>174</v>
      </c>
      <c r="B1431" s="3" t="s">
        <v>11</v>
      </c>
      <c r="C1431" s="3" t="s">
        <v>12</v>
      </c>
      <c r="D1431" s="3">
        <v>1.1000000000000001</v>
      </c>
      <c r="E1431" s="3" t="s">
        <v>13</v>
      </c>
      <c r="F1431" s="4">
        <v>5500</v>
      </c>
      <c r="G1431" s="4">
        <v>0</v>
      </c>
      <c r="H1431" s="4">
        <v>0</v>
      </c>
      <c r="I1431" s="4">
        <v>312</v>
      </c>
      <c r="J1431" s="4">
        <v>312</v>
      </c>
    </row>
    <row r="1432" spans="1:10">
      <c r="A1432" s="3" t="s">
        <v>174</v>
      </c>
      <c r="B1432" s="3" t="s">
        <v>11</v>
      </c>
      <c r="C1432" s="3" t="s">
        <v>24</v>
      </c>
      <c r="D1432" s="3">
        <v>1.1000000000000001</v>
      </c>
      <c r="E1432" s="3" t="s">
        <v>25</v>
      </c>
      <c r="F1432" s="4">
        <v>7500</v>
      </c>
      <c r="G1432" s="4">
        <v>0</v>
      </c>
      <c r="H1432" s="4">
        <v>0</v>
      </c>
      <c r="I1432" s="4">
        <v>0</v>
      </c>
      <c r="J1432" s="4">
        <v>0</v>
      </c>
    </row>
    <row r="1433" spans="1:10">
      <c r="A1433" s="3" t="s">
        <v>174</v>
      </c>
      <c r="B1433" s="3" t="s">
        <v>11</v>
      </c>
      <c r="C1433" s="3" t="s">
        <v>29</v>
      </c>
      <c r="D1433" s="3">
        <v>1.1000000000000001</v>
      </c>
      <c r="E1433" s="3" t="s">
        <v>31</v>
      </c>
      <c r="F1433" s="4">
        <v>5000</v>
      </c>
      <c r="G1433" s="4">
        <v>0</v>
      </c>
      <c r="H1433" s="4">
        <v>0</v>
      </c>
      <c r="I1433" s="4">
        <v>347</v>
      </c>
      <c r="J1433" s="4">
        <v>347</v>
      </c>
    </row>
    <row r="1434" spans="1:10">
      <c r="A1434" s="3" t="s">
        <v>174</v>
      </c>
      <c r="B1434" s="3" t="s">
        <v>11</v>
      </c>
      <c r="C1434" s="3" t="s">
        <v>71</v>
      </c>
      <c r="D1434" s="3">
        <v>1.1000000000000001</v>
      </c>
      <c r="E1434" s="3" t="s">
        <v>72</v>
      </c>
      <c r="F1434" s="4">
        <v>31200</v>
      </c>
      <c r="G1434" s="4">
        <v>0</v>
      </c>
      <c r="H1434" s="4">
        <v>0</v>
      </c>
      <c r="I1434" s="4">
        <v>0</v>
      </c>
      <c r="J1434" s="4">
        <v>0</v>
      </c>
    </row>
    <row r="1435" spans="1:10">
      <c r="A1435" s="3" t="s">
        <v>175</v>
      </c>
      <c r="B1435" s="3" t="s">
        <v>11</v>
      </c>
      <c r="C1435" s="3" t="s">
        <v>12</v>
      </c>
      <c r="D1435" s="3">
        <v>1.1000000000000001</v>
      </c>
      <c r="E1435" s="3" t="s">
        <v>13</v>
      </c>
      <c r="F1435" s="4">
        <v>100000</v>
      </c>
      <c r="G1435" s="4">
        <v>0</v>
      </c>
      <c r="H1435" s="4">
        <v>0</v>
      </c>
      <c r="I1435" s="4">
        <v>0</v>
      </c>
      <c r="J1435" s="4">
        <v>0</v>
      </c>
    </row>
    <row r="1436" spans="1:10">
      <c r="A1436" s="3" t="s">
        <v>175</v>
      </c>
      <c r="B1436" s="3" t="s">
        <v>11</v>
      </c>
      <c r="C1436" s="3" t="s">
        <v>22</v>
      </c>
      <c r="D1436" s="3">
        <v>1.1000000000000001</v>
      </c>
      <c r="E1436" s="3" t="s">
        <v>23</v>
      </c>
      <c r="F1436" s="4">
        <v>10000</v>
      </c>
      <c r="G1436" s="4">
        <v>0</v>
      </c>
      <c r="H1436" s="4">
        <v>-10000</v>
      </c>
      <c r="I1436" s="4">
        <v>0</v>
      </c>
      <c r="J1436" s="4">
        <v>0</v>
      </c>
    </row>
    <row r="1437" spans="1:10">
      <c r="A1437" s="3" t="s">
        <v>176</v>
      </c>
      <c r="B1437" s="3" t="s">
        <v>11</v>
      </c>
      <c r="C1437" s="3" t="s">
        <v>12</v>
      </c>
      <c r="D1437" s="3">
        <v>1.1000000000000001</v>
      </c>
      <c r="E1437" s="3" t="s">
        <v>13</v>
      </c>
      <c r="F1437" s="4">
        <v>1650000</v>
      </c>
      <c r="G1437" s="4">
        <v>0</v>
      </c>
      <c r="H1437" s="4">
        <v>0</v>
      </c>
      <c r="I1437" s="4">
        <v>362679.03</v>
      </c>
      <c r="J1437" s="4">
        <v>355934.63</v>
      </c>
    </row>
    <row r="1438" spans="1:10">
      <c r="A1438" s="3" t="s">
        <v>176</v>
      </c>
      <c r="B1438" s="3" t="s">
        <v>11</v>
      </c>
      <c r="C1438" s="3" t="s">
        <v>12</v>
      </c>
      <c r="D1438" s="3">
        <v>1.5</v>
      </c>
      <c r="E1438" s="3" t="s">
        <v>13</v>
      </c>
      <c r="F1438" s="4">
        <v>0</v>
      </c>
      <c r="G1438" s="4">
        <v>2000000</v>
      </c>
      <c r="H1438" s="4">
        <v>-245185.14</v>
      </c>
      <c r="I1438" s="4">
        <v>40189.4</v>
      </c>
      <c r="J1438" s="4">
        <v>26808.799999999999</v>
      </c>
    </row>
    <row r="1439" spans="1:10">
      <c r="A1439" s="3" t="s">
        <v>176</v>
      </c>
      <c r="B1439" s="3" t="s">
        <v>11</v>
      </c>
      <c r="C1439" s="3" t="s">
        <v>14</v>
      </c>
      <c r="D1439" s="3">
        <v>1.5</v>
      </c>
      <c r="E1439" s="3" t="s">
        <v>15</v>
      </c>
      <c r="F1439" s="4">
        <v>1400000</v>
      </c>
      <c r="G1439" s="4">
        <v>0</v>
      </c>
      <c r="H1439" s="4">
        <v>-700000</v>
      </c>
      <c r="I1439" s="4">
        <v>0</v>
      </c>
      <c r="J1439" s="4">
        <v>0</v>
      </c>
    </row>
    <row r="1440" spans="1:10">
      <c r="A1440" s="3" t="s">
        <v>176</v>
      </c>
      <c r="B1440" s="3" t="s">
        <v>11</v>
      </c>
      <c r="C1440" s="3" t="s">
        <v>22</v>
      </c>
      <c r="D1440" s="3">
        <v>1.1000000000000001</v>
      </c>
      <c r="E1440" s="3" t="s">
        <v>23</v>
      </c>
      <c r="F1440" s="4">
        <v>10000</v>
      </c>
      <c r="G1440" s="4">
        <v>0</v>
      </c>
      <c r="H1440" s="4">
        <v>-10000</v>
      </c>
      <c r="I1440" s="4">
        <v>0</v>
      </c>
      <c r="J1440" s="4">
        <v>0</v>
      </c>
    </row>
    <row r="1441" spans="1:10">
      <c r="A1441" s="3" t="s">
        <v>176</v>
      </c>
      <c r="B1441" s="3" t="s">
        <v>11</v>
      </c>
      <c r="C1441" s="3" t="s">
        <v>29</v>
      </c>
      <c r="D1441" s="3">
        <v>1.1000000000000001</v>
      </c>
      <c r="E1441" s="3" t="s">
        <v>31</v>
      </c>
      <c r="F1441" s="4">
        <v>118000</v>
      </c>
      <c r="G1441" s="4">
        <v>0</v>
      </c>
      <c r="H1441" s="4">
        <v>0</v>
      </c>
      <c r="I1441" s="4">
        <v>46353.94</v>
      </c>
      <c r="J1441" s="4">
        <v>46353.94</v>
      </c>
    </row>
    <row r="1442" spans="1:10">
      <c r="A1442" s="3" t="s">
        <v>176</v>
      </c>
      <c r="B1442" s="3" t="s">
        <v>11</v>
      </c>
      <c r="C1442" s="3" t="s">
        <v>29</v>
      </c>
      <c r="D1442" s="3">
        <v>2.5</v>
      </c>
      <c r="E1442" s="3" t="s">
        <v>31</v>
      </c>
      <c r="F1442" s="4">
        <v>0</v>
      </c>
      <c r="G1442" s="4">
        <v>1705000</v>
      </c>
      <c r="H1442" s="4">
        <v>-480000</v>
      </c>
      <c r="I1442" s="4">
        <v>1211840.01</v>
      </c>
      <c r="J1442" s="4">
        <v>0</v>
      </c>
    </row>
    <row r="1443" spans="1:10">
      <c r="A1443" s="3" t="s">
        <v>176</v>
      </c>
      <c r="B1443" s="3" t="s">
        <v>11</v>
      </c>
      <c r="C1443" s="3" t="s">
        <v>34</v>
      </c>
      <c r="D1443" s="3">
        <v>1.1000000000000001</v>
      </c>
      <c r="E1443" s="3" t="s">
        <v>35</v>
      </c>
      <c r="F1443" s="4">
        <v>30000</v>
      </c>
      <c r="G1443" s="4">
        <v>0</v>
      </c>
      <c r="H1443" s="4">
        <v>0</v>
      </c>
      <c r="I1443" s="4">
        <v>12025.2</v>
      </c>
      <c r="J1443" s="4">
        <v>12025.2</v>
      </c>
    </row>
    <row r="1444" spans="1:10">
      <c r="A1444" s="3" t="s">
        <v>176</v>
      </c>
      <c r="B1444" s="3" t="s">
        <v>11</v>
      </c>
      <c r="C1444" s="3" t="s">
        <v>37</v>
      </c>
      <c r="D1444" s="3">
        <v>1.1000000000000001</v>
      </c>
      <c r="E1444" s="3" t="s">
        <v>39</v>
      </c>
      <c r="F1444" s="4">
        <v>29000</v>
      </c>
      <c r="G1444" s="4">
        <v>600000</v>
      </c>
      <c r="H1444" s="4">
        <v>-600000</v>
      </c>
      <c r="I1444" s="4">
        <v>8876.9</v>
      </c>
      <c r="J1444" s="4">
        <v>8876.9</v>
      </c>
    </row>
    <row r="1445" spans="1:10">
      <c r="A1445" s="3" t="s">
        <v>176</v>
      </c>
      <c r="B1445" s="3" t="s">
        <v>11</v>
      </c>
      <c r="C1445" s="3" t="s">
        <v>37</v>
      </c>
      <c r="D1445" s="3">
        <v>1.1000000000000001</v>
      </c>
      <c r="E1445" s="3" t="s">
        <v>48</v>
      </c>
      <c r="F1445" s="4">
        <v>250000</v>
      </c>
      <c r="G1445" s="4">
        <v>240000</v>
      </c>
      <c r="H1445" s="4">
        <v>-240000</v>
      </c>
      <c r="I1445" s="4">
        <v>41699.49</v>
      </c>
      <c r="J1445" s="4">
        <v>41699.49</v>
      </c>
    </row>
    <row r="1446" spans="1:10">
      <c r="A1446" s="3" t="s">
        <v>176</v>
      </c>
      <c r="B1446" s="3" t="s">
        <v>11</v>
      </c>
      <c r="C1446" s="3" t="s">
        <v>54</v>
      </c>
      <c r="D1446" s="3">
        <v>1.1000000000000001</v>
      </c>
      <c r="E1446" s="3" t="s">
        <v>55</v>
      </c>
      <c r="F1446" s="4">
        <v>145000</v>
      </c>
      <c r="G1446" s="4">
        <v>0</v>
      </c>
      <c r="H1446" s="4">
        <v>0</v>
      </c>
      <c r="I1446" s="4">
        <v>144222.35999999999</v>
      </c>
      <c r="J1446" s="4">
        <v>143769.35</v>
      </c>
    </row>
    <row r="1447" spans="1:10">
      <c r="A1447" s="3" t="s">
        <v>176</v>
      </c>
      <c r="B1447" s="3" t="s">
        <v>11</v>
      </c>
      <c r="C1447" s="3" t="s">
        <v>58</v>
      </c>
      <c r="D1447" s="3">
        <v>1.1000000000000001</v>
      </c>
      <c r="E1447" s="3" t="s">
        <v>59</v>
      </c>
      <c r="F1447" s="4">
        <v>0</v>
      </c>
      <c r="G1447" s="4">
        <v>1600000</v>
      </c>
      <c r="H1447" s="4">
        <v>0</v>
      </c>
      <c r="I1447" s="4">
        <v>340573.66</v>
      </c>
      <c r="J1447" s="4">
        <v>340573.66</v>
      </c>
    </row>
    <row r="1448" spans="1:10">
      <c r="A1448" s="3" t="s">
        <v>176</v>
      </c>
      <c r="B1448" s="3" t="s">
        <v>11</v>
      </c>
      <c r="C1448" s="3" t="s">
        <v>62</v>
      </c>
      <c r="D1448" s="3">
        <v>1.1000000000000001</v>
      </c>
      <c r="E1448" s="3" t="s">
        <v>64</v>
      </c>
      <c r="F1448" s="4">
        <v>600000</v>
      </c>
      <c r="G1448" s="4">
        <v>0</v>
      </c>
      <c r="H1448" s="4">
        <v>-300000</v>
      </c>
      <c r="I1448" s="4">
        <v>226918.14</v>
      </c>
      <c r="J1448" s="4">
        <v>224018.14</v>
      </c>
    </row>
    <row r="1449" spans="1:10">
      <c r="A1449" s="3" t="s">
        <v>176</v>
      </c>
      <c r="B1449" s="3" t="s">
        <v>11</v>
      </c>
      <c r="C1449" s="3" t="s">
        <v>62</v>
      </c>
      <c r="D1449" s="3">
        <v>1.5</v>
      </c>
      <c r="E1449" s="3" t="s">
        <v>64</v>
      </c>
      <c r="F1449" s="4">
        <v>0</v>
      </c>
      <c r="G1449" s="4">
        <v>100000</v>
      </c>
      <c r="H1449" s="4">
        <v>0</v>
      </c>
      <c r="I1449" s="4">
        <v>0</v>
      </c>
      <c r="J1449" s="4">
        <v>0</v>
      </c>
    </row>
    <row r="1450" spans="1:10">
      <c r="A1450" s="3" t="s">
        <v>176</v>
      </c>
      <c r="B1450" s="3" t="s">
        <v>11</v>
      </c>
      <c r="C1450" s="3" t="s">
        <v>65</v>
      </c>
      <c r="D1450" s="3">
        <v>1.1000000000000001</v>
      </c>
      <c r="E1450" s="3" t="s">
        <v>66</v>
      </c>
      <c r="F1450" s="4">
        <v>2000000</v>
      </c>
      <c r="G1450" s="4">
        <v>0</v>
      </c>
      <c r="H1450" s="4">
        <v>-61036.32</v>
      </c>
      <c r="I1450" s="4">
        <v>1665959.81</v>
      </c>
      <c r="J1450" s="4">
        <v>1663457.03</v>
      </c>
    </row>
    <row r="1451" spans="1:10">
      <c r="A1451" s="3" t="s">
        <v>176</v>
      </c>
      <c r="B1451" s="3" t="s">
        <v>11</v>
      </c>
      <c r="C1451" s="3" t="s">
        <v>65</v>
      </c>
      <c r="D1451" s="3">
        <v>1.5</v>
      </c>
      <c r="E1451" s="3" t="s">
        <v>66</v>
      </c>
      <c r="F1451" s="4">
        <v>0</v>
      </c>
      <c r="G1451" s="4">
        <v>1411246.2</v>
      </c>
      <c r="H1451" s="4">
        <v>-1400000</v>
      </c>
      <c r="I1451" s="4">
        <v>10440</v>
      </c>
      <c r="J1451" s="4">
        <v>10440</v>
      </c>
    </row>
    <row r="1452" spans="1:10">
      <c r="A1452" s="3" t="s">
        <v>176</v>
      </c>
      <c r="B1452" s="3" t="s">
        <v>11</v>
      </c>
      <c r="C1452" s="3" t="s">
        <v>67</v>
      </c>
      <c r="D1452" s="3">
        <v>1.1000000000000001</v>
      </c>
      <c r="E1452" s="3" t="s">
        <v>68</v>
      </c>
      <c r="F1452" s="4">
        <v>450000</v>
      </c>
      <c r="G1452" s="4">
        <v>0</v>
      </c>
      <c r="H1452" s="4">
        <v>0</v>
      </c>
      <c r="I1452" s="4">
        <v>1740</v>
      </c>
      <c r="J1452" s="4">
        <v>1740</v>
      </c>
    </row>
    <row r="1453" spans="1:10">
      <c r="A1453" s="3" t="s">
        <v>176</v>
      </c>
      <c r="B1453" s="3" t="s">
        <v>11</v>
      </c>
      <c r="C1453" s="3" t="s">
        <v>71</v>
      </c>
      <c r="D1453" s="3">
        <v>1.1000000000000001</v>
      </c>
      <c r="E1453" s="3" t="s">
        <v>72</v>
      </c>
      <c r="F1453" s="4">
        <v>150000</v>
      </c>
      <c r="G1453" s="4">
        <v>342000</v>
      </c>
      <c r="H1453" s="4">
        <v>0</v>
      </c>
      <c r="I1453" s="4">
        <v>95406.96</v>
      </c>
      <c r="J1453" s="4">
        <v>95406.96</v>
      </c>
    </row>
    <row r="1454" spans="1:10">
      <c r="A1454" s="3" t="s">
        <v>176</v>
      </c>
      <c r="B1454" s="3" t="s">
        <v>11</v>
      </c>
      <c r="C1454" s="3" t="s">
        <v>71</v>
      </c>
      <c r="D1454" s="3">
        <v>1.5</v>
      </c>
      <c r="E1454" s="3" t="s">
        <v>72</v>
      </c>
      <c r="F1454" s="4">
        <v>0</v>
      </c>
      <c r="G1454" s="4">
        <v>750000</v>
      </c>
      <c r="H1454" s="4">
        <v>0</v>
      </c>
      <c r="I1454" s="4">
        <v>0</v>
      </c>
      <c r="J1454" s="4">
        <v>0</v>
      </c>
    </row>
    <row r="1455" spans="1:10">
      <c r="A1455" s="3" t="s">
        <v>176</v>
      </c>
      <c r="B1455" s="3" t="s">
        <v>11</v>
      </c>
      <c r="C1455" s="3" t="s">
        <v>80</v>
      </c>
      <c r="D1455" s="3">
        <v>1.1000000000000001</v>
      </c>
      <c r="E1455" s="3" t="s">
        <v>81</v>
      </c>
      <c r="F1455" s="4">
        <v>800000</v>
      </c>
      <c r="G1455" s="4">
        <v>300000</v>
      </c>
      <c r="H1455" s="4">
        <v>0</v>
      </c>
      <c r="I1455" s="4">
        <v>790387.93</v>
      </c>
      <c r="J1455" s="4">
        <v>790387.93</v>
      </c>
    </row>
    <row r="1456" spans="1:10">
      <c r="A1456" s="3" t="s">
        <v>176</v>
      </c>
      <c r="B1456" s="3" t="s">
        <v>11</v>
      </c>
      <c r="C1456" s="3" t="s">
        <v>80</v>
      </c>
      <c r="D1456" s="3">
        <v>2.6</v>
      </c>
      <c r="E1456" s="3" t="s">
        <v>81</v>
      </c>
      <c r="F1456" s="4">
        <v>0</v>
      </c>
      <c r="G1456" s="4">
        <v>70000</v>
      </c>
      <c r="H1456" s="4">
        <v>0</v>
      </c>
      <c r="I1456" s="4">
        <v>0</v>
      </c>
      <c r="J1456" s="4">
        <v>0</v>
      </c>
    </row>
    <row r="1457" spans="1:10">
      <c r="A1457" s="3" t="s">
        <v>177</v>
      </c>
      <c r="B1457" s="3" t="s">
        <v>11</v>
      </c>
      <c r="C1457" s="3" t="s">
        <v>12</v>
      </c>
      <c r="D1457" s="3">
        <v>1.1000000000000001</v>
      </c>
      <c r="E1457" s="3" t="s">
        <v>13</v>
      </c>
      <c r="F1457" s="4">
        <v>50000</v>
      </c>
      <c r="G1457" s="4">
        <v>0</v>
      </c>
      <c r="H1457" s="4">
        <v>0</v>
      </c>
      <c r="I1457" s="4">
        <v>0</v>
      </c>
      <c r="J1457" s="4">
        <v>0</v>
      </c>
    </row>
    <row r="1458" spans="1:10">
      <c r="A1458" s="3" t="s">
        <v>177</v>
      </c>
      <c r="B1458" s="3" t="s">
        <v>11</v>
      </c>
      <c r="C1458" s="3" t="s">
        <v>14</v>
      </c>
      <c r="D1458" s="3">
        <v>1.5</v>
      </c>
      <c r="E1458" s="3" t="s">
        <v>15</v>
      </c>
      <c r="F1458" s="4">
        <v>700000</v>
      </c>
      <c r="G1458" s="4">
        <v>0</v>
      </c>
      <c r="H1458" s="4">
        <v>-700000</v>
      </c>
      <c r="I1458" s="4">
        <v>0</v>
      </c>
      <c r="J1458" s="4">
        <v>0</v>
      </c>
    </row>
    <row r="1459" spans="1:10">
      <c r="A1459" s="3" t="s">
        <v>177</v>
      </c>
      <c r="B1459" s="3" t="s">
        <v>11</v>
      </c>
      <c r="C1459" s="3" t="s">
        <v>17</v>
      </c>
      <c r="D1459" s="3">
        <v>1.1000000000000001</v>
      </c>
      <c r="E1459" s="3" t="s">
        <v>18</v>
      </c>
      <c r="F1459" s="4">
        <v>12000</v>
      </c>
      <c r="G1459" s="4">
        <v>0</v>
      </c>
      <c r="H1459" s="4">
        <v>0</v>
      </c>
      <c r="I1459" s="4">
        <v>0</v>
      </c>
      <c r="J1459" s="4">
        <v>0</v>
      </c>
    </row>
    <row r="1460" spans="1:10">
      <c r="A1460" s="3" t="s">
        <v>177</v>
      </c>
      <c r="B1460" s="3" t="s">
        <v>11</v>
      </c>
      <c r="C1460" s="3" t="s">
        <v>29</v>
      </c>
      <c r="D1460" s="3">
        <v>1.1000000000000001</v>
      </c>
      <c r="E1460" s="3" t="s">
        <v>31</v>
      </c>
      <c r="F1460" s="4">
        <v>20000</v>
      </c>
      <c r="G1460" s="4">
        <v>0</v>
      </c>
      <c r="H1460" s="4">
        <v>0</v>
      </c>
      <c r="I1460" s="4">
        <v>0</v>
      </c>
      <c r="J1460" s="4">
        <v>0</v>
      </c>
    </row>
    <row r="1461" spans="1:10">
      <c r="A1461" s="3" t="s">
        <v>178</v>
      </c>
      <c r="B1461" s="3" t="s">
        <v>11</v>
      </c>
      <c r="C1461" s="3" t="s">
        <v>65</v>
      </c>
      <c r="D1461" s="3">
        <v>1.1000000000000001</v>
      </c>
      <c r="E1461" s="3" t="s">
        <v>66</v>
      </c>
      <c r="F1461" s="4">
        <v>13000</v>
      </c>
      <c r="G1461" s="4">
        <v>0</v>
      </c>
      <c r="H1461" s="4">
        <v>0</v>
      </c>
      <c r="I1461" s="4">
        <v>0</v>
      </c>
      <c r="J1461" s="4">
        <v>0</v>
      </c>
    </row>
    <row r="1462" spans="1:10">
      <c r="A1462" s="3" t="s">
        <v>179</v>
      </c>
      <c r="B1462" s="3" t="s">
        <v>11</v>
      </c>
      <c r="C1462" s="3" t="s">
        <v>12</v>
      </c>
      <c r="D1462" s="3">
        <v>1.1000000000000001</v>
      </c>
      <c r="E1462" s="3" t="s">
        <v>13</v>
      </c>
      <c r="F1462" s="4">
        <v>92000</v>
      </c>
      <c r="G1462" s="4">
        <v>0</v>
      </c>
      <c r="H1462" s="4">
        <v>0</v>
      </c>
      <c r="I1462" s="4">
        <v>21671.39</v>
      </c>
      <c r="J1462" s="4">
        <v>21671.39</v>
      </c>
    </row>
    <row r="1463" spans="1:10">
      <c r="A1463" s="3" t="s">
        <v>179</v>
      </c>
      <c r="B1463" s="3" t="s">
        <v>11</v>
      </c>
      <c r="C1463" s="3" t="s">
        <v>12</v>
      </c>
      <c r="D1463" s="3">
        <v>1.5</v>
      </c>
      <c r="E1463" s="3" t="s">
        <v>13</v>
      </c>
      <c r="F1463" s="4">
        <v>0</v>
      </c>
      <c r="G1463" s="4">
        <v>310000</v>
      </c>
      <c r="H1463" s="4">
        <v>0</v>
      </c>
      <c r="I1463" s="4">
        <v>132345.24</v>
      </c>
      <c r="J1463" s="4">
        <v>100763.66</v>
      </c>
    </row>
    <row r="1464" spans="1:10">
      <c r="A1464" s="3" t="s">
        <v>179</v>
      </c>
      <c r="B1464" s="3" t="s">
        <v>11</v>
      </c>
      <c r="C1464" s="3" t="s">
        <v>22</v>
      </c>
      <c r="D1464" s="3">
        <v>1.1000000000000001</v>
      </c>
      <c r="E1464" s="3" t="s">
        <v>23</v>
      </c>
      <c r="F1464" s="4">
        <v>11000</v>
      </c>
      <c r="G1464" s="4">
        <v>0</v>
      </c>
      <c r="H1464" s="4">
        <v>0</v>
      </c>
      <c r="I1464" s="4">
        <v>2761</v>
      </c>
      <c r="J1464" s="4">
        <v>1505</v>
      </c>
    </row>
    <row r="1465" spans="1:10">
      <c r="A1465" s="3" t="s">
        <v>179</v>
      </c>
      <c r="B1465" s="3" t="s">
        <v>11</v>
      </c>
      <c r="C1465" s="3" t="s">
        <v>24</v>
      </c>
      <c r="D1465" s="3">
        <v>1.5</v>
      </c>
      <c r="E1465" s="3" t="s">
        <v>25</v>
      </c>
      <c r="F1465" s="4">
        <v>0</v>
      </c>
      <c r="G1465" s="4">
        <v>50000</v>
      </c>
      <c r="H1465" s="4">
        <v>0</v>
      </c>
      <c r="I1465" s="4">
        <v>0</v>
      </c>
      <c r="J1465" s="4">
        <v>0</v>
      </c>
    </row>
    <row r="1466" spans="1:10">
      <c r="A1466" s="3" t="s">
        <v>179</v>
      </c>
      <c r="B1466" s="3" t="s">
        <v>11</v>
      </c>
      <c r="C1466" s="3" t="s">
        <v>29</v>
      </c>
      <c r="D1466" s="3">
        <v>1.1000000000000001</v>
      </c>
      <c r="E1466" s="3" t="s">
        <v>31</v>
      </c>
      <c r="F1466" s="4">
        <v>45000</v>
      </c>
      <c r="G1466" s="4">
        <v>0</v>
      </c>
      <c r="H1466" s="4">
        <v>0</v>
      </c>
      <c r="I1466" s="4">
        <v>0</v>
      </c>
      <c r="J1466" s="4">
        <v>0</v>
      </c>
    </row>
    <row r="1467" spans="1:10">
      <c r="A1467" s="3" t="s">
        <v>179</v>
      </c>
      <c r="B1467" s="3" t="s">
        <v>11</v>
      </c>
      <c r="C1467" s="3" t="s">
        <v>37</v>
      </c>
      <c r="D1467" s="3">
        <v>1.1000000000000001</v>
      </c>
      <c r="E1467" s="3" t="s">
        <v>46</v>
      </c>
      <c r="F1467" s="4">
        <v>10000</v>
      </c>
      <c r="G1467" s="4">
        <v>0</v>
      </c>
      <c r="H1467" s="4">
        <v>0</v>
      </c>
      <c r="I1467" s="4">
        <v>0</v>
      </c>
      <c r="J1467" s="4">
        <v>0</v>
      </c>
    </row>
    <row r="1468" spans="1:10">
      <c r="A1468" s="3" t="s">
        <v>179</v>
      </c>
      <c r="B1468" s="3" t="s">
        <v>11</v>
      </c>
      <c r="C1468" s="3" t="s">
        <v>51</v>
      </c>
      <c r="D1468" s="3">
        <v>1.1000000000000001</v>
      </c>
      <c r="E1468" s="3" t="s">
        <v>52</v>
      </c>
      <c r="F1468" s="4">
        <v>5000</v>
      </c>
      <c r="G1468" s="4">
        <v>0</v>
      </c>
      <c r="H1468" s="4">
        <v>0</v>
      </c>
      <c r="I1468" s="4">
        <v>0</v>
      </c>
      <c r="J1468" s="4">
        <v>0</v>
      </c>
    </row>
    <row r="1469" spans="1:10">
      <c r="A1469" s="3" t="s">
        <v>179</v>
      </c>
      <c r="B1469" s="3" t="s">
        <v>11</v>
      </c>
      <c r="C1469" s="3" t="s">
        <v>71</v>
      </c>
      <c r="D1469" s="3">
        <v>1.1000000000000001</v>
      </c>
      <c r="E1469" s="3" t="s">
        <v>72</v>
      </c>
      <c r="F1469" s="4">
        <v>25000</v>
      </c>
      <c r="G1469" s="4">
        <v>37400</v>
      </c>
      <c r="H1469" s="4">
        <v>0</v>
      </c>
      <c r="I1469" s="4">
        <v>0</v>
      </c>
      <c r="J1469" s="4">
        <v>0</v>
      </c>
    </row>
    <row r="1470" spans="1:10">
      <c r="A1470" s="3" t="s">
        <v>179</v>
      </c>
      <c r="B1470" s="3" t="s">
        <v>11</v>
      </c>
      <c r="C1470" s="3" t="s">
        <v>80</v>
      </c>
      <c r="D1470" s="3">
        <v>1.1000000000000001</v>
      </c>
      <c r="E1470" s="3" t="s">
        <v>81</v>
      </c>
      <c r="F1470" s="4">
        <v>30000</v>
      </c>
      <c r="G1470" s="4">
        <v>0</v>
      </c>
      <c r="H1470" s="4">
        <v>0</v>
      </c>
      <c r="I1470" s="4">
        <v>200</v>
      </c>
      <c r="J1470" s="4">
        <v>200</v>
      </c>
    </row>
    <row r="1471" spans="1:10">
      <c r="A1471" s="3" t="s">
        <v>180</v>
      </c>
      <c r="B1471" s="3" t="s">
        <v>11</v>
      </c>
      <c r="C1471" s="3" t="s">
        <v>24</v>
      </c>
      <c r="D1471" s="3">
        <v>1.1000000000000001</v>
      </c>
      <c r="E1471" s="3" t="s">
        <v>25</v>
      </c>
      <c r="F1471" s="4">
        <v>20000000</v>
      </c>
      <c r="G1471" s="4">
        <v>0</v>
      </c>
      <c r="H1471" s="4">
        <v>-5890000</v>
      </c>
      <c r="I1471" s="4">
        <v>13783689.17</v>
      </c>
      <c r="J1471" s="4">
        <v>13783689.17</v>
      </c>
    </row>
    <row r="1472" spans="1:10">
      <c r="A1472" s="3" t="s">
        <v>180</v>
      </c>
      <c r="B1472" s="3" t="s">
        <v>11</v>
      </c>
      <c r="C1472" s="3" t="s">
        <v>24</v>
      </c>
      <c r="D1472" s="3">
        <v>2.5</v>
      </c>
      <c r="E1472" s="3" t="s">
        <v>25</v>
      </c>
      <c r="F1472" s="4">
        <v>12000000</v>
      </c>
      <c r="G1472" s="4">
        <v>0</v>
      </c>
      <c r="H1472" s="4">
        <v>0</v>
      </c>
      <c r="I1472" s="4">
        <v>11858565.77</v>
      </c>
      <c r="J1472" s="4">
        <v>11671534.57</v>
      </c>
    </row>
    <row r="1473" spans="1:10">
      <c r="A1473" s="3" t="s">
        <v>180</v>
      </c>
      <c r="B1473" s="3" t="s">
        <v>11</v>
      </c>
      <c r="C1473" s="3" t="s">
        <v>27</v>
      </c>
      <c r="D1473" s="3">
        <v>1.1000000000000001</v>
      </c>
      <c r="E1473" s="3" t="s">
        <v>28</v>
      </c>
      <c r="F1473" s="4">
        <v>15000</v>
      </c>
      <c r="G1473" s="4">
        <v>0</v>
      </c>
      <c r="H1473" s="4">
        <v>0</v>
      </c>
      <c r="I1473" s="4">
        <v>0</v>
      </c>
      <c r="J1473" s="4">
        <v>0</v>
      </c>
    </row>
    <row r="1474" spans="1:10">
      <c r="A1474" s="3" t="s">
        <v>180</v>
      </c>
      <c r="B1474" s="3" t="s">
        <v>11</v>
      </c>
      <c r="C1474" s="3" t="s">
        <v>29</v>
      </c>
      <c r="D1474" s="3">
        <v>2.5</v>
      </c>
      <c r="E1474" s="3" t="s">
        <v>31</v>
      </c>
      <c r="F1474" s="4">
        <v>50000</v>
      </c>
      <c r="G1474" s="4">
        <v>0</v>
      </c>
      <c r="H1474" s="4">
        <v>-50000</v>
      </c>
      <c r="I1474" s="4">
        <v>0</v>
      </c>
      <c r="J1474" s="4">
        <v>0</v>
      </c>
    </row>
    <row r="1475" spans="1:10">
      <c r="A1475" s="3" t="s">
        <v>180</v>
      </c>
      <c r="B1475" s="3" t="s">
        <v>11</v>
      </c>
      <c r="C1475" s="3" t="s">
        <v>37</v>
      </c>
      <c r="D1475" s="3">
        <v>1.1000000000000001</v>
      </c>
      <c r="E1475" s="3" t="s">
        <v>43</v>
      </c>
      <c r="F1475" s="4">
        <v>15000</v>
      </c>
      <c r="G1475" s="4">
        <v>0</v>
      </c>
      <c r="H1475" s="4">
        <v>0</v>
      </c>
      <c r="I1475" s="4">
        <v>0</v>
      </c>
      <c r="J1475" s="4">
        <v>0</v>
      </c>
    </row>
    <row r="1476" spans="1:10">
      <c r="A1476" s="3" t="s">
        <v>180</v>
      </c>
      <c r="B1476" s="3" t="s">
        <v>11</v>
      </c>
      <c r="C1476" s="3" t="s">
        <v>37</v>
      </c>
      <c r="D1476" s="3">
        <v>1.1000000000000001</v>
      </c>
      <c r="E1476" s="3" t="s">
        <v>39</v>
      </c>
      <c r="F1476" s="4">
        <v>15000</v>
      </c>
      <c r="G1476" s="4">
        <v>0</v>
      </c>
      <c r="H1476" s="4">
        <v>0</v>
      </c>
      <c r="I1476" s="4">
        <v>118</v>
      </c>
      <c r="J1476" s="4">
        <v>118</v>
      </c>
    </row>
    <row r="1477" spans="1:10">
      <c r="A1477" s="3" t="s">
        <v>181</v>
      </c>
      <c r="B1477" s="3" t="s">
        <v>11</v>
      </c>
      <c r="C1477" s="3" t="s">
        <v>19</v>
      </c>
      <c r="D1477" s="3">
        <v>1.1000000000000001</v>
      </c>
      <c r="E1477" s="3" t="s">
        <v>21</v>
      </c>
      <c r="F1477" s="4">
        <v>0</v>
      </c>
      <c r="G1477" s="4">
        <v>4190000</v>
      </c>
      <c r="H1477" s="4">
        <v>0</v>
      </c>
      <c r="I1477" s="4">
        <v>0</v>
      </c>
      <c r="J1477" s="4">
        <v>0</v>
      </c>
    </row>
    <row r="1478" spans="1:10">
      <c r="A1478" s="3" t="s">
        <v>182</v>
      </c>
      <c r="B1478" s="3" t="s">
        <v>11</v>
      </c>
      <c r="C1478" s="3" t="s">
        <v>24</v>
      </c>
      <c r="D1478" s="3">
        <v>1.1000000000000001</v>
      </c>
      <c r="E1478" s="3" t="s">
        <v>25</v>
      </c>
      <c r="F1478" s="4">
        <v>2500</v>
      </c>
      <c r="G1478" s="4">
        <v>0</v>
      </c>
      <c r="H1478" s="4">
        <v>0</v>
      </c>
      <c r="I1478" s="4">
        <v>0</v>
      </c>
      <c r="J1478" s="4">
        <v>0</v>
      </c>
    </row>
    <row r="1479" spans="1:10">
      <c r="A1479" s="3" t="s">
        <v>183</v>
      </c>
      <c r="B1479" s="3" t="s">
        <v>11</v>
      </c>
      <c r="C1479" s="3" t="s">
        <v>12</v>
      </c>
      <c r="D1479" s="3">
        <v>1.1000000000000001</v>
      </c>
      <c r="E1479" s="3" t="s">
        <v>13</v>
      </c>
      <c r="F1479" s="4">
        <v>10000</v>
      </c>
      <c r="G1479" s="4">
        <v>0</v>
      </c>
      <c r="H1479" s="4">
        <v>0</v>
      </c>
      <c r="I1479" s="4">
        <v>0</v>
      </c>
      <c r="J1479" s="4">
        <v>0</v>
      </c>
    </row>
    <row r="1480" spans="1:10">
      <c r="A1480" s="3" t="s">
        <v>183</v>
      </c>
      <c r="B1480" s="3" t="s">
        <v>11</v>
      </c>
      <c r="C1480" s="3" t="s">
        <v>27</v>
      </c>
      <c r="D1480" s="3">
        <v>1.1000000000000001</v>
      </c>
      <c r="E1480" s="3" t="s">
        <v>28</v>
      </c>
      <c r="F1480" s="4">
        <v>20000</v>
      </c>
      <c r="G1480" s="4">
        <v>0</v>
      </c>
      <c r="H1480" s="4">
        <v>0</v>
      </c>
      <c r="I1480" s="4">
        <v>0</v>
      </c>
      <c r="J1480" s="4">
        <v>0</v>
      </c>
    </row>
    <row r="1481" spans="1:10">
      <c r="A1481" s="3" t="s">
        <v>183</v>
      </c>
      <c r="B1481" s="3" t="s">
        <v>11</v>
      </c>
      <c r="C1481" s="3" t="s">
        <v>29</v>
      </c>
      <c r="D1481" s="3">
        <v>1.1000000000000001</v>
      </c>
      <c r="E1481" s="3" t="s">
        <v>31</v>
      </c>
      <c r="F1481" s="4">
        <v>55000</v>
      </c>
      <c r="G1481" s="4">
        <v>0</v>
      </c>
      <c r="H1481" s="4">
        <v>0</v>
      </c>
      <c r="I1481" s="4">
        <v>18613.97</v>
      </c>
      <c r="J1481" s="4">
        <v>12253.23</v>
      </c>
    </row>
    <row r="1482" spans="1:10">
      <c r="A1482" s="3" t="s">
        <v>183</v>
      </c>
      <c r="B1482" s="3" t="s">
        <v>11</v>
      </c>
      <c r="C1482" s="3" t="s">
        <v>37</v>
      </c>
      <c r="D1482" s="3">
        <v>1.1000000000000001</v>
      </c>
      <c r="E1482" s="3" t="s">
        <v>39</v>
      </c>
      <c r="F1482" s="4">
        <v>7000</v>
      </c>
      <c r="G1482" s="4">
        <v>0</v>
      </c>
      <c r="H1482" s="4">
        <v>0</v>
      </c>
      <c r="I1482" s="4">
        <v>0</v>
      </c>
      <c r="J1482" s="4">
        <v>0</v>
      </c>
    </row>
    <row r="1483" spans="1:10">
      <c r="A1483" s="3" t="s">
        <v>183</v>
      </c>
      <c r="B1483" s="3" t="s">
        <v>11</v>
      </c>
      <c r="C1483" s="3" t="s">
        <v>51</v>
      </c>
      <c r="D1483" s="3">
        <v>1.1000000000000001</v>
      </c>
      <c r="E1483" s="3" t="s">
        <v>52</v>
      </c>
      <c r="F1483" s="4">
        <v>3500</v>
      </c>
      <c r="G1483" s="4">
        <v>10000</v>
      </c>
      <c r="H1483" s="4">
        <v>0</v>
      </c>
      <c r="I1483" s="4">
        <v>4950</v>
      </c>
      <c r="J1483" s="4">
        <v>4950</v>
      </c>
    </row>
    <row r="1484" spans="1:10">
      <c r="A1484" s="3" t="s">
        <v>183</v>
      </c>
      <c r="B1484" s="3" t="s">
        <v>11</v>
      </c>
      <c r="C1484" s="3" t="s">
        <v>54</v>
      </c>
      <c r="D1484" s="3">
        <v>1.1000000000000001</v>
      </c>
      <c r="E1484" s="3" t="s">
        <v>55</v>
      </c>
      <c r="F1484" s="4">
        <v>4500</v>
      </c>
      <c r="G1484" s="4">
        <v>0</v>
      </c>
      <c r="H1484" s="4">
        <v>0</v>
      </c>
      <c r="I1484" s="4">
        <v>0</v>
      </c>
      <c r="J1484" s="4">
        <v>0</v>
      </c>
    </row>
    <row r="1485" spans="1:10">
      <c r="A1485" s="3" t="s">
        <v>184</v>
      </c>
      <c r="B1485" s="3" t="s">
        <v>11</v>
      </c>
      <c r="C1485" s="3" t="s">
        <v>12</v>
      </c>
      <c r="D1485" s="3">
        <v>1.5</v>
      </c>
      <c r="E1485" s="3" t="s">
        <v>13</v>
      </c>
      <c r="F1485" s="4">
        <v>181393</v>
      </c>
      <c r="G1485" s="4">
        <v>0</v>
      </c>
      <c r="H1485" s="4">
        <v>0</v>
      </c>
      <c r="I1485" s="4">
        <v>177991.9</v>
      </c>
      <c r="J1485" s="4">
        <v>139695.21</v>
      </c>
    </row>
    <row r="1486" spans="1:10">
      <c r="A1486" s="3" t="s">
        <v>184</v>
      </c>
      <c r="B1486" s="3" t="s">
        <v>11</v>
      </c>
      <c r="C1486" s="3" t="s">
        <v>14</v>
      </c>
      <c r="D1486" s="3">
        <v>1.5</v>
      </c>
      <c r="E1486" s="3" t="s">
        <v>15</v>
      </c>
      <c r="F1486" s="4">
        <v>204925.44</v>
      </c>
      <c r="G1486" s="4">
        <v>17681.669999999998</v>
      </c>
      <c r="H1486" s="4">
        <v>0</v>
      </c>
      <c r="I1486" s="4">
        <v>222607.11</v>
      </c>
      <c r="J1486" s="4">
        <v>195654.21</v>
      </c>
    </row>
    <row r="1487" spans="1:10">
      <c r="A1487" s="3" t="s">
        <v>184</v>
      </c>
      <c r="B1487" s="3" t="s">
        <v>11</v>
      </c>
      <c r="C1487" s="3" t="s">
        <v>17</v>
      </c>
      <c r="D1487" s="3">
        <v>1.5</v>
      </c>
      <c r="E1487" s="3" t="s">
        <v>18</v>
      </c>
      <c r="F1487" s="4">
        <v>70388.34</v>
      </c>
      <c r="G1487" s="4">
        <v>0</v>
      </c>
      <c r="H1487" s="4">
        <v>0</v>
      </c>
      <c r="I1487" s="4">
        <v>58557.01</v>
      </c>
      <c r="J1487" s="4">
        <v>47004.7</v>
      </c>
    </row>
    <row r="1488" spans="1:10">
      <c r="A1488" s="3" t="s">
        <v>184</v>
      </c>
      <c r="B1488" s="3" t="s">
        <v>11</v>
      </c>
      <c r="C1488" s="3" t="s">
        <v>19</v>
      </c>
      <c r="D1488" s="3">
        <v>1.5</v>
      </c>
      <c r="E1488" s="3" t="s">
        <v>20</v>
      </c>
      <c r="F1488" s="4">
        <v>15839.98</v>
      </c>
      <c r="G1488" s="4">
        <v>27500</v>
      </c>
      <c r="H1488" s="4">
        <v>0</v>
      </c>
      <c r="I1488" s="4">
        <v>12966.93</v>
      </c>
      <c r="J1488" s="4">
        <v>10047.91</v>
      </c>
    </row>
    <row r="1489" spans="1:10">
      <c r="A1489" s="3" t="s">
        <v>184</v>
      </c>
      <c r="B1489" s="3" t="s">
        <v>11</v>
      </c>
      <c r="C1489" s="3" t="s">
        <v>19</v>
      </c>
      <c r="D1489" s="3">
        <v>1.5</v>
      </c>
      <c r="E1489" s="3" t="s">
        <v>21</v>
      </c>
      <c r="F1489" s="4">
        <v>40083.279999999999</v>
      </c>
      <c r="G1489" s="4">
        <v>0</v>
      </c>
      <c r="H1489" s="4">
        <v>0</v>
      </c>
      <c r="I1489" s="4">
        <v>40083.279999999999</v>
      </c>
      <c r="J1489" s="4">
        <v>32575.4</v>
      </c>
    </row>
    <row r="1490" spans="1:10">
      <c r="A1490" s="3" t="s">
        <v>184</v>
      </c>
      <c r="B1490" s="3" t="s">
        <v>11</v>
      </c>
      <c r="C1490" s="3" t="s">
        <v>22</v>
      </c>
      <c r="D1490" s="3">
        <v>1.5</v>
      </c>
      <c r="E1490" s="3" t="s">
        <v>23</v>
      </c>
      <c r="F1490" s="4">
        <v>103870.63</v>
      </c>
      <c r="G1490" s="4">
        <v>0</v>
      </c>
      <c r="H1490" s="4">
        <v>0</v>
      </c>
      <c r="I1490" s="4">
        <v>85053.75</v>
      </c>
      <c r="J1490" s="4">
        <v>67260.03</v>
      </c>
    </row>
    <row r="1491" spans="1:10">
      <c r="A1491" s="3" t="s">
        <v>184</v>
      </c>
      <c r="B1491" s="3" t="s">
        <v>11</v>
      </c>
      <c r="C1491" s="3" t="s">
        <v>24</v>
      </c>
      <c r="D1491" s="3">
        <v>1.1000000000000001</v>
      </c>
      <c r="E1491" s="3" t="s">
        <v>26</v>
      </c>
      <c r="F1491" s="4">
        <v>0</v>
      </c>
      <c r="G1491" s="4">
        <v>120000</v>
      </c>
      <c r="H1491" s="4">
        <v>-61596.55</v>
      </c>
      <c r="I1491" s="4">
        <v>35844.14</v>
      </c>
      <c r="J1491" s="4">
        <v>0</v>
      </c>
    </row>
    <row r="1492" spans="1:10">
      <c r="A1492" s="3" t="s">
        <v>184</v>
      </c>
      <c r="B1492" s="3" t="s">
        <v>11</v>
      </c>
      <c r="C1492" s="3" t="s">
        <v>24</v>
      </c>
      <c r="D1492" s="3">
        <v>1.5</v>
      </c>
      <c r="E1492" s="3" t="s">
        <v>25</v>
      </c>
      <c r="F1492" s="4">
        <v>276027.24</v>
      </c>
      <c r="G1492" s="4">
        <v>0</v>
      </c>
      <c r="H1492" s="4">
        <v>-20000</v>
      </c>
      <c r="I1492" s="4">
        <v>256027.24</v>
      </c>
      <c r="J1492" s="4">
        <v>213069.93</v>
      </c>
    </row>
    <row r="1493" spans="1:10">
      <c r="A1493" s="3" t="s">
        <v>184</v>
      </c>
      <c r="B1493" s="3" t="s">
        <v>11</v>
      </c>
      <c r="C1493" s="3" t="s">
        <v>24</v>
      </c>
      <c r="D1493" s="3">
        <v>1.5</v>
      </c>
      <c r="E1493" s="3" t="s">
        <v>26</v>
      </c>
      <c r="F1493" s="4">
        <v>29980.37</v>
      </c>
      <c r="G1493" s="4">
        <v>0</v>
      </c>
      <c r="H1493" s="4">
        <v>0</v>
      </c>
      <c r="I1493" s="4">
        <v>29980.37</v>
      </c>
      <c r="J1493" s="4">
        <v>24535.7</v>
      </c>
    </row>
    <row r="1494" spans="1:10">
      <c r="A1494" s="3" t="s">
        <v>184</v>
      </c>
      <c r="B1494" s="3" t="s">
        <v>11</v>
      </c>
      <c r="C1494" s="3" t="s">
        <v>27</v>
      </c>
      <c r="D1494" s="3">
        <v>1.5</v>
      </c>
      <c r="E1494" s="3" t="s">
        <v>28</v>
      </c>
      <c r="F1494" s="4">
        <v>83295.87</v>
      </c>
      <c r="G1494" s="4">
        <v>4800</v>
      </c>
      <c r="H1494" s="4">
        <v>0</v>
      </c>
      <c r="I1494" s="4">
        <v>88095.87</v>
      </c>
      <c r="J1494" s="4">
        <v>72725.56</v>
      </c>
    </row>
    <row r="1495" spans="1:10">
      <c r="A1495" s="3" t="s">
        <v>184</v>
      </c>
      <c r="B1495" s="3" t="s">
        <v>11</v>
      </c>
      <c r="C1495" s="3" t="s">
        <v>29</v>
      </c>
      <c r="D1495" s="3">
        <v>1.5</v>
      </c>
      <c r="E1495" s="3" t="s">
        <v>30</v>
      </c>
      <c r="F1495" s="4">
        <v>8206.9</v>
      </c>
      <c r="G1495" s="4">
        <v>2500</v>
      </c>
      <c r="H1495" s="4">
        <v>0</v>
      </c>
      <c r="I1495" s="4">
        <v>7993.51</v>
      </c>
      <c r="J1495" s="4">
        <v>6204.14</v>
      </c>
    </row>
    <row r="1496" spans="1:10">
      <c r="A1496" s="3" t="s">
        <v>184</v>
      </c>
      <c r="B1496" s="3" t="s">
        <v>11</v>
      </c>
      <c r="C1496" s="3" t="s">
        <v>29</v>
      </c>
      <c r="D1496" s="3">
        <v>1.5</v>
      </c>
      <c r="E1496" s="3" t="s">
        <v>31</v>
      </c>
      <c r="F1496" s="4">
        <v>297507.95</v>
      </c>
      <c r="G1496" s="4">
        <v>329522.15000000002</v>
      </c>
      <c r="H1496" s="4">
        <v>-152067.18</v>
      </c>
      <c r="I1496" s="4">
        <v>206710.13</v>
      </c>
      <c r="J1496" s="4">
        <v>168108.55</v>
      </c>
    </row>
    <row r="1497" spans="1:10">
      <c r="A1497" s="3" t="s">
        <v>184</v>
      </c>
      <c r="B1497" s="3" t="s">
        <v>11</v>
      </c>
      <c r="C1497" s="3" t="s">
        <v>29</v>
      </c>
      <c r="D1497" s="3">
        <v>2.5</v>
      </c>
      <c r="E1497" s="3" t="s">
        <v>31</v>
      </c>
      <c r="F1497" s="4">
        <v>1977476.55</v>
      </c>
      <c r="G1497" s="4">
        <v>0</v>
      </c>
      <c r="H1497" s="4">
        <v>-1478237.4</v>
      </c>
      <c r="I1497" s="4">
        <v>316405.87</v>
      </c>
      <c r="J1497" s="4">
        <v>247953.05</v>
      </c>
    </row>
    <row r="1498" spans="1:10">
      <c r="A1498" s="3" t="s">
        <v>184</v>
      </c>
      <c r="B1498" s="3" t="s">
        <v>11</v>
      </c>
      <c r="C1498" s="3" t="s">
        <v>32</v>
      </c>
      <c r="D1498" s="3">
        <v>1.5</v>
      </c>
      <c r="E1498" s="3" t="s">
        <v>33</v>
      </c>
      <c r="F1498" s="4">
        <v>41250.39</v>
      </c>
      <c r="G1498" s="4">
        <v>3292.33</v>
      </c>
      <c r="H1498" s="4">
        <v>-10000</v>
      </c>
      <c r="I1498" s="4">
        <v>34542.720000000001</v>
      </c>
      <c r="J1498" s="4">
        <v>29650.15</v>
      </c>
    </row>
    <row r="1499" spans="1:10">
      <c r="A1499" s="3" t="s">
        <v>184</v>
      </c>
      <c r="B1499" s="3" t="s">
        <v>11</v>
      </c>
      <c r="C1499" s="3" t="s">
        <v>34</v>
      </c>
      <c r="D1499" s="3">
        <v>1.5</v>
      </c>
      <c r="E1499" s="3" t="s">
        <v>35</v>
      </c>
      <c r="F1499" s="4">
        <v>105204.5</v>
      </c>
      <c r="G1499" s="4">
        <v>0</v>
      </c>
      <c r="H1499" s="4">
        <v>-36348.28</v>
      </c>
      <c r="I1499" s="4">
        <v>66087.289999999994</v>
      </c>
      <c r="J1499" s="4">
        <v>52783.68</v>
      </c>
    </row>
    <row r="1500" spans="1:10">
      <c r="A1500" s="3" t="s">
        <v>184</v>
      </c>
      <c r="B1500" s="3" t="s">
        <v>11</v>
      </c>
      <c r="C1500" s="3" t="s">
        <v>34</v>
      </c>
      <c r="D1500" s="3">
        <v>1.5</v>
      </c>
      <c r="E1500" s="3" t="s">
        <v>36</v>
      </c>
      <c r="F1500" s="4">
        <v>76691.38</v>
      </c>
      <c r="G1500" s="4">
        <v>16379.82</v>
      </c>
      <c r="H1500" s="4">
        <v>-20000</v>
      </c>
      <c r="I1500" s="4">
        <v>73071.199999999997</v>
      </c>
      <c r="J1500" s="4">
        <v>58922.91</v>
      </c>
    </row>
    <row r="1501" spans="1:10">
      <c r="A1501" s="3" t="s">
        <v>184</v>
      </c>
      <c r="B1501" s="3" t="s">
        <v>11</v>
      </c>
      <c r="C1501" s="3" t="s">
        <v>37</v>
      </c>
      <c r="D1501" s="3">
        <v>1.1000000000000001</v>
      </c>
      <c r="E1501" s="3" t="s">
        <v>38</v>
      </c>
      <c r="F1501" s="4">
        <v>25514.33</v>
      </c>
      <c r="G1501" s="4">
        <v>0</v>
      </c>
      <c r="H1501" s="4">
        <v>0</v>
      </c>
      <c r="I1501" s="4">
        <v>18823.61</v>
      </c>
      <c r="J1501" s="4">
        <v>15047.91</v>
      </c>
    </row>
    <row r="1502" spans="1:10">
      <c r="A1502" s="3" t="s">
        <v>184</v>
      </c>
      <c r="B1502" s="3" t="s">
        <v>11</v>
      </c>
      <c r="C1502" s="3" t="s">
        <v>37</v>
      </c>
      <c r="D1502" s="3">
        <v>1.1000000000000001</v>
      </c>
      <c r="E1502" s="3" t="s">
        <v>39</v>
      </c>
      <c r="F1502" s="4">
        <v>507179.47</v>
      </c>
      <c r="G1502" s="4">
        <v>97722.45</v>
      </c>
      <c r="H1502" s="4">
        <v>-237500</v>
      </c>
      <c r="I1502" s="4">
        <v>367401.92</v>
      </c>
      <c r="J1502" s="4">
        <v>319727.15000000002</v>
      </c>
    </row>
    <row r="1503" spans="1:10">
      <c r="A1503" s="3" t="s">
        <v>184</v>
      </c>
      <c r="B1503" s="3" t="s">
        <v>11</v>
      </c>
      <c r="C1503" s="3" t="s">
        <v>37</v>
      </c>
      <c r="D1503" s="3">
        <v>1.1000000000000001</v>
      </c>
      <c r="E1503" s="3" t="s">
        <v>40</v>
      </c>
      <c r="F1503" s="4">
        <v>0</v>
      </c>
      <c r="G1503" s="4">
        <v>117500</v>
      </c>
      <c r="H1503" s="4">
        <v>-52279.89</v>
      </c>
      <c r="I1503" s="4">
        <v>12041.74</v>
      </c>
      <c r="J1503" s="4">
        <v>3007.29</v>
      </c>
    </row>
    <row r="1504" spans="1:10">
      <c r="A1504" s="3" t="s">
        <v>184</v>
      </c>
      <c r="B1504" s="3" t="s">
        <v>11</v>
      </c>
      <c r="C1504" s="3" t="s">
        <v>37</v>
      </c>
      <c r="D1504" s="3">
        <v>1.5</v>
      </c>
      <c r="E1504" s="3" t="s">
        <v>41</v>
      </c>
      <c r="F1504" s="4">
        <v>12801.38</v>
      </c>
      <c r="G1504" s="4">
        <v>0</v>
      </c>
      <c r="H1504" s="4">
        <v>0</v>
      </c>
      <c r="I1504" s="4">
        <v>12801.38</v>
      </c>
      <c r="J1504" s="4">
        <v>10534.33</v>
      </c>
    </row>
    <row r="1505" spans="1:10">
      <c r="A1505" s="3" t="s">
        <v>184</v>
      </c>
      <c r="B1505" s="3" t="s">
        <v>11</v>
      </c>
      <c r="C1505" s="3" t="s">
        <v>37</v>
      </c>
      <c r="D1505" s="3">
        <v>1.5</v>
      </c>
      <c r="E1505" s="3" t="s">
        <v>42</v>
      </c>
      <c r="F1505" s="4">
        <v>55711.49</v>
      </c>
      <c r="G1505" s="4">
        <v>0</v>
      </c>
      <c r="H1505" s="4">
        <v>-10000</v>
      </c>
      <c r="I1505" s="4">
        <v>45711.49</v>
      </c>
      <c r="J1505" s="4">
        <v>39261.97</v>
      </c>
    </row>
    <row r="1506" spans="1:10">
      <c r="A1506" s="3" t="s">
        <v>184</v>
      </c>
      <c r="B1506" s="3" t="s">
        <v>11</v>
      </c>
      <c r="C1506" s="3" t="s">
        <v>37</v>
      </c>
      <c r="D1506" s="3">
        <v>1.5</v>
      </c>
      <c r="E1506" s="3" t="s">
        <v>43</v>
      </c>
      <c r="F1506" s="4">
        <v>126446.39999999999</v>
      </c>
      <c r="G1506" s="4">
        <v>0</v>
      </c>
      <c r="H1506" s="4">
        <v>-20000</v>
      </c>
      <c r="I1506" s="4">
        <v>106446.39999999999</v>
      </c>
      <c r="J1506" s="4">
        <v>91281.02</v>
      </c>
    </row>
    <row r="1507" spans="1:10">
      <c r="A1507" s="3" t="s">
        <v>184</v>
      </c>
      <c r="B1507" s="3" t="s">
        <v>11</v>
      </c>
      <c r="C1507" s="3" t="s">
        <v>37</v>
      </c>
      <c r="D1507" s="3">
        <v>1.5</v>
      </c>
      <c r="E1507" s="3" t="s">
        <v>44</v>
      </c>
      <c r="F1507" s="4">
        <v>8560.9500000000007</v>
      </c>
      <c r="G1507" s="4">
        <v>35500</v>
      </c>
      <c r="H1507" s="4">
        <v>-17909.46</v>
      </c>
      <c r="I1507" s="4">
        <v>25548.55</v>
      </c>
      <c r="J1507" s="4">
        <v>5443.91</v>
      </c>
    </row>
    <row r="1508" spans="1:10">
      <c r="A1508" s="3" t="s">
        <v>184</v>
      </c>
      <c r="B1508" s="3" t="s">
        <v>11</v>
      </c>
      <c r="C1508" s="3" t="s">
        <v>37</v>
      </c>
      <c r="D1508" s="3">
        <v>1.5</v>
      </c>
      <c r="E1508" s="3" t="s">
        <v>45</v>
      </c>
      <c r="F1508" s="4">
        <v>11528.4</v>
      </c>
      <c r="G1508" s="4">
        <v>42500</v>
      </c>
      <c r="H1508" s="4">
        <v>-24215.09</v>
      </c>
      <c r="I1508" s="4">
        <v>11267.62</v>
      </c>
      <c r="J1508" s="4">
        <v>8660.16</v>
      </c>
    </row>
    <row r="1509" spans="1:10">
      <c r="A1509" s="3" t="s">
        <v>184</v>
      </c>
      <c r="B1509" s="3" t="s">
        <v>11</v>
      </c>
      <c r="C1509" s="3" t="s">
        <v>37</v>
      </c>
      <c r="D1509" s="3">
        <v>1.5</v>
      </c>
      <c r="E1509" s="3" t="s">
        <v>46</v>
      </c>
      <c r="F1509" s="4">
        <v>184880.3</v>
      </c>
      <c r="G1509" s="4">
        <v>45163.13</v>
      </c>
      <c r="H1509" s="4">
        <v>-50000</v>
      </c>
      <c r="I1509" s="4">
        <v>180043.43</v>
      </c>
      <c r="J1509" s="4">
        <v>155198.66</v>
      </c>
    </row>
    <row r="1510" spans="1:10">
      <c r="A1510" s="3" t="s">
        <v>184</v>
      </c>
      <c r="B1510" s="3" t="s">
        <v>11</v>
      </c>
      <c r="C1510" s="3" t="s">
        <v>37</v>
      </c>
      <c r="D1510" s="3">
        <v>1.5</v>
      </c>
      <c r="E1510" s="3" t="s">
        <v>40</v>
      </c>
      <c r="F1510" s="4">
        <v>32986.03</v>
      </c>
      <c r="G1510" s="4">
        <v>0</v>
      </c>
      <c r="H1510" s="4">
        <v>0</v>
      </c>
      <c r="I1510" s="4">
        <v>30362.21</v>
      </c>
      <c r="J1510" s="4">
        <v>30362.21</v>
      </c>
    </row>
    <row r="1511" spans="1:10">
      <c r="A1511" s="3" t="s">
        <v>184</v>
      </c>
      <c r="B1511" s="3" t="s">
        <v>11</v>
      </c>
      <c r="C1511" s="3" t="s">
        <v>37</v>
      </c>
      <c r="D1511" s="3">
        <v>1.5</v>
      </c>
      <c r="E1511" s="3" t="s">
        <v>47</v>
      </c>
      <c r="F1511" s="4">
        <v>9817.14</v>
      </c>
      <c r="G1511" s="4">
        <v>105000</v>
      </c>
      <c r="H1511" s="4">
        <v>-40009.89</v>
      </c>
      <c r="I1511" s="4">
        <v>71843.27</v>
      </c>
      <c r="J1511" s="4">
        <v>7795.91</v>
      </c>
    </row>
    <row r="1512" spans="1:10">
      <c r="A1512" s="3" t="s">
        <v>184</v>
      </c>
      <c r="B1512" s="3" t="s">
        <v>11</v>
      </c>
      <c r="C1512" s="3" t="s">
        <v>37</v>
      </c>
      <c r="D1512" s="3">
        <v>1.5</v>
      </c>
      <c r="E1512" s="3" t="s">
        <v>48</v>
      </c>
      <c r="F1512" s="4">
        <v>33272.519999999997</v>
      </c>
      <c r="G1512" s="4">
        <v>0</v>
      </c>
      <c r="H1512" s="4">
        <v>0</v>
      </c>
      <c r="I1512" s="4">
        <v>31270.1</v>
      </c>
      <c r="J1512" s="4">
        <v>23930.9</v>
      </c>
    </row>
    <row r="1513" spans="1:10">
      <c r="A1513" s="3" t="s">
        <v>184</v>
      </c>
      <c r="B1513" s="3" t="s">
        <v>11</v>
      </c>
      <c r="C1513" s="3" t="s">
        <v>49</v>
      </c>
      <c r="D1513" s="3">
        <v>1.5</v>
      </c>
      <c r="E1513" s="3" t="s">
        <v>50</v>
      </c>
      <c r="F1513" s="4">
        <v>73225.72</v>
      </c>
      <c r="G1513" s="4">
        <v>40000</v>
      </c>
      <c r="H1513" s="4">
        <v>-23545.96</v>
      </c>
      <c r="I1513" s="4">
        <v>67206.009999999995</v>
      </c>
      <c r="J1513" s="4">
        <v>53005.08</v>
      </c>
    </row>
    <row r="1514" spans="1:10">
      <c r="A1514" s="3" t="s">
        <v>184</v>
      </c>
      <c r="B1514" s="3" t="s">
        <v>11</v>
      </c>
      <c r="C1514" s="3" t="s">
        <v>51</v>
      </c>
      <c r="D1514" s="3">
        <v>1.1000000000000001</v>
      </c>
      <c r="E1514" s="3" t="s">
        <v>52</v>
      </c>
      <c r="F1514" s="4">
        <v>0</v>
      </c>
      <c r="G1514" s="4">
        <v>16153.99</v>
      </c>
      <c r="H1514" s="4">
        <v>0</v>
      </c>
      <c r="I1514" s="4">
        <v>16153.99</v>
      </c>
      <c r="J1514" s="4">
        <v>0</v>
      </c>
    </row>
    <row r="1515" spans="1:10">
      <c r="A1515" s="3" t="s">
        <v>184</v>
      </c>
      <c r="B1515" s="3" t="s">
        <v>11</v>
      </c>
      <c r="C1515" s="3" t="s">
        <v>51</v>
      </c>
      <c r="D1515" s="3">
        <v>1.5</v>
      </c>
      <c r="E1515" s="3" t="s">
        <v>52</v>
      </c>
      <c r="F1515" s="4">
        <v>273872.5</v>
      </c>
      <c r="G1515" s="4">
        <v>3047.67</v>
      </c>
      <c r="H1515" s="4">
        <v>-70000</v>
      </c>
      <c r="I1515" s="4">
        <v>206920.17</v>
      </c>
      <c r="J1515" s="4">
        <v>192129.67</v>
      </c>
    </row>
    <row r="1516" spans="1:10">
      <c r="A1516" s="3" t="s">
        <v>184</v>
      </c>
      <c r="B1516" s="3" t="s">
        <v>11</v>
      </c>
      <c r="C1516" s="3" t="s">
        <v>51</v>
      </c>
      <c r="D1516" s="3">
        <v>1.5</v>
      </c>
      <c r="E1516" s="3" t="s">
        <v>53</v>
      </c>
      <c r="F1516" s="4">
        <v>135470.06</v>
      </c>
      <c r="G1516" s="4">
        <v>0</v>
      </c>
      <c r="H1516" s="4">
        <v>-33520.93</v>
      </c>
      <c r="I1516" s="4">
        <v>100328.95</v>
      </c>
      <c r="J1516" s="4">
        <v>59596.15</v>
      </c>
    </row>
    <row r="1517" spans="1:10">
      <c r="A1517" s="3" t="s">
        <v>184</v>
      </c>
      <c r="B1517" s="3" t="s">
        <v>11</v>
      </c>
      <c r="C1517" s="3" t="s">
        <v>54</v>
      </c>
      <c r="D1517" s="3">
        <v>1.5</v>
      </c>
      <c r="E1517" s="3" t="s">
        <v>55</v>
      </c>
      <c r="F1517" s="4">
        <v>229389.24</v>
      </c>
      <c r="G1517" s="4">
        <v>45400.79</v>
      </c>
      <c r="H1517" s="4">
        <v>-75000</v>
      </c>
      <c r="I1517" s="4">
        <v>199790.03</v>
      </c>
      <c r="J1517" s="4">
        <v>173331.24</v>
      </c>
    </row>
    <row r="1518" spans="1:10">
      <c r="A1518" s="3" t="s">
        <v>184</v>
      </c>
      <c r="B1518" s="3" t="s">
        <v>11</v>
      </c>
      <c r="C1518" s="3" t="s">
        <v>56</v>
      </c>
      <c r="D1518" s="3">
        <v>1.5</v>
      </c>
      <c r="E1518" s="3" t="s">
        <v>57</v>
      </c>
      <c r="F1518" s="4">
        <v>87012.65</v>
      </c>
      <c r="G1518" s="4">
        <v>20003.27</v>
      </c>
      <c r="H1518" s="4">
        <v>-27000</v>
      </c>
      <c r="I1518" s="4">
        <v>80015.92</v>
      </c>
      <c r="J1518" s="4">
        <v>66649.66</v>
      </c>
    </row>
    <row r="1519" spans="1:10">
      <c r="A1519" s="3" t="s">
        <v>184</v>
      </c>
      <c r="B1519" s="3" t="s">
        <v>11</v>
      </c>
      <c r="C1519" s="3" t="s">
        <v>58</v>
      </c>
      <c r="D1519" s="3">
        <v>1.5</v>
      </c>
      <c r="E1519" s="3" t="s">
        <v>59</v>
      </c>
      <c r="F1519" s="4">
        <v>132290.34</v>
      </c>
      <c r="G1519" s="4">
        <v>9500</v>
      </c>
      <c r="H1519" s="4">
        <v>-17448.150000000001</v>
      </c>
      <c r="I1519" s="4">
        <v>117046.86</v>
      </c>
      <c r="J1519" s="4">
        <v>92436.83</v>
      </c>
    </row>
    <row r="1520" spans="1:10">
      <c r="A1520" s="3" t="s">
        <v>184</v>
      </c>
      <c r="B1520" s="3" t="s">
        <v>11</v>
      </c>
      <c r="C1520" s="3" t="s">
        <v>58</v>
      </c>
      <c r="D1520" s="3">
        <v>1.5</v>
      </c>
      <c r="E1520" s="3" t="s">
        <v>60</v>
      </c>
      <c r="F1520" s="4">
        <v>144304.19</v>
      </c>
      <c r="G1520" s="4">
        <v>21735.35</v>
      </c>
      <c r="H1520" s="4">
        <v>-30000</v>
      </c>
      <c r="I1520" s="4">
        <v>136039.54</v>
      </c>
      <c r="J1520" s="4">
        <v>116213.95</v>
      </c>
    </row>
    <row r="1521" spans="1:10">
      <c r="A1521" s="3" t="s">
        <v>184</v>
      </c>
      <c r="B1521" s="3" t="s">
        <v>11</v>
      </c>
      <c r="C1521" s="3" t="s">
        <v>58</v>
      </c>
      <c r="D1521" s="3">
        <v>1.5</v>
      </c>
      <c r="E1521" s="3" t="s">
        <v>61</v>
      </c>
      <c r="F1521" s="4">
        <v>162940.39000000001</v>
      </c>
      <c r="G1521" s="4">
        <v>38261.29</v>
      </c>
      <c r="H1521" s="4">
        <v>-50000</v>
      </c>
      <c r="I1521" s="4">
        <v>151201.68</v>
      </c>
      <c r="J1521" s="4">
        <v>129787.55</v>
      </c>
    </row>
    <row r="1522" spans="1:10">
      <c r="A1522" s="3" t="s">
        <v>184</v>
      </c>
      <c r="B1522" s="3" t="s">
        <v>11</v>
      </c>
      <c r="C1522" s="3" t="s">
        <v>62</v>
      </c>
      <c r="D1522" s="3">
        <v>1.5</v>
      </c>
      <c r="E1522" s="3" t="s">
        <v>64</v>
      </c>
      <c r="F1522" s="4">
        <v>98961.74</v>
      </c>
      <c r="G1522" s="4">
        <v>16284.7</v>
      </c>
      <c r="H1522" s="4">
        <v>-25000</v>
      </c>
      <c r="I1522" s="4">
        <v>90246.44</v>
      </c>
      <c r="J1522" s="4">
        <v>78342.649999999994</v>
      </c>
    </row>
    <row r="1523" spans="1:10">
      <c r="A1523" s="3" t="s">
        <v>184</v>
      </c>
      <c r="B1523" s="3" t="s">
        <v>11</v>
      </c>
      <c r="C1523" s="3" t="s">
        <v>62</v>
      </c>
      <c r="D1523" s="3">
        <v>1.5</v>
      </c>
      <c r="E1523" s="3" t="s">
        <v>63</v>
      </c>
      <c r="F1523" s="4">
        <v>29305.64</v>
      </c>
      <c r="G1523" s="4">
        <v>20500</v>
      </c>
      <c r="H1523" s="4">
        <v>-10755.4</v>
      </c>
      <c r="I1523" s="4">
        <v>37385.160000000003</v>
      </c>
      <c r="J1523" s="4">
        <v>25806.41</v>
      </c>
    </row>
    <row r="1524" spans="1:10">
      <c r="A1524" s="3" t="s">
        <v>184</v>
      </c>
      <c r="B1524" s="3" t="s">
        <v>11</v>
      </c>
      <c r="C1524" s="3" t="s">
        <v>65</v>
      </c>
      <c r="D1524" s="3">
        <v>1.5</v>
      </c>
      <c r="E1524" s="3" t="s">
        <v>66</v>
      </c>
      <c r="F1524" s="4">
        <v>126535.16</v>
      </c>
      <c r="G1524" s="4">
        <v>19802.3</v>
      </c>
      <c r="H1524" s="4">
        <v>-40000</v>
      </c>
      <c r="I1524" s="4">
        <v>106337.46</v>
      </c>
      <c r="J1524" s="4">
        <v>91213.16</v>
      </c>
    </row>
    <row r="1525" spans="1:10">
      <c r="A1525" s="3" t="s">
        <v>184</v>
      </c>
      <c r="B1525" s="3" t="s">
        <v>11</v>
      </c>
      <c r="C1525" s="3" t="s">
        <v>67</v>
      </c>
      <c r="D1525" s="3">
        <v>1.5</v>
      </c>
      <c r="E1525" s="3" t="s">
        <v>68</v>
      </c>
      <c r="F1525" s="4">
        <v>18494.439999999999</v>
      </c>
      <c r="G1525" s="4">
        <v>20000</v>
      </c>
      <c r="H1525" s="4">
        <v>-10414.040000000001</v>
      </c>
      <c r="I1525" s="4">
        <v>20785.71</v>
      </c>
      <c r="J1525" s="4">
        <v>16145.87</v>
      </c>
    </row>
    <row r="1526" spans="1:10">
      <c r="A1526" s="3" t="s">
        <v>184</v>
      </c>
      <c r="B1526" s="3" t="s">
        <v>11</v>
      </c>
      <c r="C1526" s="3" t="s">
        <v>69</v>
      </c>
      <c r="D1526" s="3">
        <v>1.5</v>
      </c>
      <c r="E1526" s="3" t="s">
        <v>70</v>
      </c>
      <c r="F1526" s="4">
        <v>26517.73</v>
      </c>
      <c r="G1526" s="4">
        <v>55000</v>
      </c>
      <c r="H1526" s="4">
        <v>-17098.07</v>
      </c>
      <c r="I1526" s="4">
        <v>61749.77</v>
      </c>
      <c r="J1526" s="4">
        <v>21432.46</v>
      </c>
    </row>
    <row r="1527" spans="1:10">
      <c r="A1527" s="3" t="s">
        <v>184</v>
      </c>
      <c r="B1527" s="3" t="s">
        <v>11</v>
      </c>
      <c r="C1527" s="3" t="s">
        <v>71</v>
      </c>
      <c r="D1527" s="3">
        <v>1.5</v>
      </c>
      <c r="E1527" s="3" t="s">
        <v>72</v>
      </c>
      <c r="F1527" s="4">
        <v>87193.1</v>
      </c>
      <c r="G1527" s="4">
        <v>0</v>
      </c>
      <c r="H1527" s="4">
        <v>0</v>
      </c>
      <c r="I1527" s="4">
        <v>87193.1</v>
      </c>
      <c r="J1527" s="4">
        <v>69075.08</v>
      </c>
    </row>
    <row r="1528" spans="1:10">
      <c r="A1528" s="3" t="s">
        <v>184</v>
      </c>
      <c r="B1528" s="3" t="s">
        <v>11</v>
      </c>
      <c r="C1528" s="3" t="s">
        <v>71</v>
      </c>
      <c r="D1528" s="3">
        <v>1.5</v>
      </c>
      <c r="E1528" s="3" t="s">
        <v>73</v>
      </c>
      <c r="F1528" s="4">
        <v>92810.18</v>
      </c>
      <c r="G1528" s="4">
        <v>0</v>
      </c>
      <c r="H1528" s="4">
        <v>-40000</v>
      </c>
      <c r="I1528" s="4">
        <v>52810.18</v>
      </c>
      <c r="J1528" s="4">
        <v>43134.97</v>
      </c>
    </row>
    <row r="1529" spans="1:10">
      <c r="A1529" s="3" t="s">
        <v>184</v>
      </c>
      <c r="B1529" s="3" t="s">
        <v>11</v>
      </c>
      <c r="C1529" s="3" t="s">
        <v>71</v>
      </c>
      <c r="D1529" s="3">
        <v>1.5</v>
      </c>
      <c r="E1529" s="3" t="s">
        <v>74</v>
      </c>
      <c r="F1529" s="4">
        <v>40508.11</v>
      </c>
      <c r="G1529" s="4">
        <v>0</v>
      </c>
      <c r="H1529" s="4">
        <v>0</v>
      </c>
      <c r="I1529" s="4">
        <v>40508.11</v>
      </c>
      <c r="J1529" s="4">
        <v>35180.69</v>
      </c>
    </row>
    <row r="1530" spans="1:10">
      <c r="A1530" s="3" t="s">
        <v>184</v>
      </c>
      <c r="B1530" s="3" t="s">
        <v>11</v>
      </c>
      <c r="C1530" s="3" t="s">
        <v>71</v>
      </c>
      <c r="D1530" s="3">
        <v>1.5</v>
      </c>
      <c r="E1530" s="3" t="s">
        <v>75</v>
      </c>
      <c r="F1530" s="4">
        <v>21616.61</v>
      </c>
      <c r="G1530" s="4">
        <v>0</v>
      </c>
      <c r="H1530" s="4">
        <v>0</v>
      </c>
      <c r="I1530" s="4">
        <v>21616.61</v>
      </c>
      <c r="J1530" s="4">
        <v>17679.66</v>
      </c>
    </row>
    <row r="1531" spans="1:10">
      <c r="A1531" s="3" t="s">
        <v>184</v>
      </c>
      <c r="B1531" s="3" t="s">
        <v>11</v>
      </c>
      <c r="C1531" s="3" t="s">
        <v>76</v>
      </c>
      <c r="D1531" s="3">
        <v>1.5</v>
      </c>
      <c r="E1531" s="3" t="s">
        <v>77</v>
      </c>
      <c r="F1531" s="4">
        <v>179148.62</v>
      </c>
      <c r="G1531" s="4">
        <v>0</v>
      </c>
      <c r="H1531" s="4">
        <v>-46300</v>
      </c>
      <c r="I1531" s="4">
        <v>128130.58</v>
      </c>
      <c r="J1531" s="4">
        <v>64942.51</v>
      </c>
    </row>
    <row r="1532" spans="1:10">
      <c r="A1532" s="3" t="s">
        <v>184</v>
      </c>
      <c r="B1532" s="3" t="s">
        <v>11</v>
      </c>
      <c r="C1532" s="3" t="s">
        <v>78</v>
      </c>
      <c r="D1532" s="3">
        <v>1.5</v>
      </c>
      <c r="E1532" s="3" t="s">
        <v>79</v>
      </c>
      <c r="F1532" s="4">
        <v>218871.52</v>
      </c>
      <c r="G1532" s="4">
        <v>52257.98</v>
      </c>
      <c r="H1532" s="4">
        <v>-75000</v>
      </c>
      <c r="I1532" s="4">
        <v>196129.5</v>
      </c>
      <c r="J1532" s="4">
        <v>163793.82999999999</v>
      </c>
    </row>
    <row r="1533" spans="1:10">
      <c r="A1533" s="3" t="s">
        <v>184</v>
      </c>
      <c r="B1533" s="3" t="s">
        <v>11</v>
      </c>
      <c r="C1533" s="3" t="s">
        <v>80</v>
      </c>
      <c r="D1533" s="3">
        <v>1.5</v>
      </c>
      <c r="E1533" s="3" t="s">
        <v>81</v>
      </c>
      <c r="F1533" s="4">
        <v>34869.67</v>
      </c>
      <c r="G1533" s="4">
        <v>0</v>
      </c>
      <c r="H1533" s="4">
        <v>0</v>
      </c>
      <c r="I1533" s="4">
        <v>31139.360000000001</v>
      </c>
      <c r="J1533" s="4">
        <v>24599.599999999999</v>
      </c>
    </row>
    <row r="1534" spans="1:10">
      <c r="A1534" s="3" t="s">
        <v>185</v>
      </c>
      <c r="B1534" s="3" t="s">
        <v>11</v>
      </c>
      <c r="C1534" s="3" t="s">
        <v>65</v>
      </c>
      <c r="D1534" s="3">
        <v>1.5</v>
      </c>
      <c r="E1534" s="3" t="s">
        <v>66</v>
      </c>
      <c r="F1534" s="4">
        <v>0</v>
      </c>
      <c r="G1534" s="4">
        <v>1000000</v>
      </c>
      <c r="H1534" s="4">
        <v>-1000000</v>
      </c>
      <c r="I1534" s="4">
        <v>0</v>
      </c>
      <c r="J1534" s="4">
        <v>0</v>
      </c>
    </row>
    <row r="1535" spans="1:10">
      <c r="A1535" s="3" t="s">
        <v>186</v>
      </c>
      <c r="B1535" s="3" t="s">
        <v>11</v>
      </c>
      <c r="C1535" s="3" t="s">
        <v>54</v>
      </c>
      <c r="D1535" s="3">
        <v>1.1000000000000001</v>
      </c>
      <c r="E1535" s="3" t="s">
        <v>55</v>
      </c>
      <c r="F1535" s="4">
        <v>0</v>
      </c>
      <c r="G1535" s="4">
        <v>1000000</v>
      </c>
      <c r="H1535" s="4">
        <v>0</v>
      </c>
      <c r="I1535" s="4">
        <v>0</v>
      </c>
      <c r="J1535" s="4">
        <v>0</v>
      </c>
    </row>
    <row r="1536" spans="1:10">
      <c r="A1536" s="3" t="s">
        <v>186</v>
      </c>
      <c r="B1536" s="3" t="s">
        <v>11</v>
      </c>
      <c r="C1536" s="3" t="s">
        <v>54</v>
      </c>
      <c r="D1536" s="3">
        <v>1.5</v>
      </c>
      <c r="E1536" s="3" t="s">
        <v>55</v>
      </c>
      <c r="F1536" s="4">
        <v>0</v>
      </c>
      <c r="G1536" s="4">
        <v>601309.52</v>
      </c>
      <c r="H1536" s="4">
        <v>0</v>
      </c>
      <c r="I1536" s="4">
        <v>601309.52</v>
      </c>
      <c r="J1536" s="4">
        <v>601309.52</v>
      </c>
    </row>
    <row r="1537" spans="1:10">
      <c r="A1537" s="3" t="s">
        <v>187</v>
      </c>
      <c r="B1537" s="3" t="s">
        <v>11</v>
      </c>
      <c r="C1537" s="3" t="s">
        <v>24</v>
      </c>
      <c r="D1537" s="3">
        <v>1.1000000000000001</v>
      </c>
      <c r="E1537" s="3" t="s">
        <v>25</v>
      </c>
      <c r="F1537" s="4">
        <v>0</v>
      </c>
      <c r="G1537" s="4">
        <v>900000</v>
      </c>
      <c r="H1537" s="4">
        <v>0</v>
      </c>
      <c r="I1537" s="4">
        <v>900000</v>
      </c>
      <c r="J1537" s="4">
        <v>900000</v>
      </c>
    </row>
    <row r="1538" spans="1:10">
      <c r="A1538" s="3" t="s">
        <v>187</v>
      </c>
      <c r="B1538" s="3" t="s">
        <v>11</v>
      </c>
      <c r="C1538" s="3" t="s">
        <v>188</v>
      </c>
      <c r="D1538" s="3">
        <v>1.1000000000000001</v>
      </c>
      <c r="E1538" s="3" t="s">
        <v>189</v>
      </c>
      <c r="F1538" s="4">
        <v>33380223.350000001</v>
      </c>
      <c r="G1538" s="4">
        <v>0</v>
      </c>
      <c r="H1538" s="4">
        <v>-7481824.4299999997</v>
      </c>
      <c r="I1538" s="4">
        <v>25898398.920000002</v>
      </c>
      <c r="J1538" s="4">
        <v>25898398.920000002</v>
      </c>
    </row>
    <row r="1539" spans="1:10">
      <c r="A1539" s="3" t="s">
        <v>187</v>
      </c>
      <c r="B1539" s="3" t="s">
        <v>11</v>
      </c>
      <c r="C1539" s="3" t="s">
        <v>188</v>
      </c>
      <c r="D1539" s="3">
        <v>1.5</v>
      </c>
      <c r="E1539" s="3" t="s">
        <v>190</v>
      </c>
      <c r="F1539" s="4">
        <v>4500000</v>
      </c>
      <c r="G1539" s="4">
        <v>320900</v>
      </c>
      <c r="H1539" s="4">
        <v>0</v>
      </c>
      <c r="I1539" s="4">
        <v>4820900</v>
      </c>
      <c r="J1539" s="4">
        <v>4820900</v>
      </c>
    </row>
    <row r="1540" spans="1:10">
      <c r="A1540" s="3" t="s">
        <v>187</v>
      </c>
      <c r="B1540" s="3" t="s">
        <v>11</v>
      </c>
      <c r="C1540" s="3" t="s">
        <v>188</v>
      </c>
      <c r="D1540" s="3">
        <v>2.5</v>
      </c>
      <c r="E1540" s="3" t="s">
        <v>189</v>
      </c>
      <c r="F1540" s="4">
        <v>0</v>
      </c>
      <c r="G1540" s="4">
        <v>8681824.4299999997</v>
      </c>
      <c r="H1540" s="4">
        <v>0</v>
      </c>
      <c r="I1540" s="4">
        <v>8681824.4299999997</v>
      </c>
      <c r="J1540" s="4">
        <v>8681824.4299999997</v>
      </c>
    </row>
    <row r="1541" spans="1:10">
      <c r="A1541" s="3" t="s">
        <v>187</v>
      </c>
      <c r="B1541" s="3" t="s">
        <v>11</v>
      </c>
      <c r="C1541" s="3" t="s">
        <v>69</v>
      </c>
      <c r="D1541" s="3">
        <v>1.5</v>
      </c>
      <c r="E1541" s="3" t="s">
        <v>191</v>
      </c>
      <c r="F1541" s="4">
        <v>4820900</v>
      </c>
      <c r="G1541" s="4">
        <v>0</v>
      </c>
      <c r="H1541" s="4">
        <v>-320900</v>
      </c>
      <c r="I1541" s="4">
        <v>4500000</v>
      </c>
      <c r="J1541" s="4">
        <v>4500000</v>
      </c>
    </row>
    <row r="1542" spans="1:10">
      <c r="A1542" s="3" t="s">
        <v>192</v>
      </c>
      <c r="B1542" s="3" t="s">
        <v>11</v>
      </c>
      <c r="C1542" s="3" t="s">
        <v>54</v>
      </c>
      <c r="D1542" s="3">
        <v>1.1000000000000001</v>
      </c>
      <c r="E1542" s="3" t="s">
        <v>55</v>
      </c>
      <c r="F1542" s="4">
        <v>1000000</v>
      </c>
      <c r="G1542" s="4">
        <v>0</v>
      </c>
      <c r="H1542" s="4">
        <v>-192000</v>
      </c>
      <c r="I1542" s="4">
        <v>0</v>
      </c>
      <c r="J1542" s="4">
        <v>0</v>
      </c>
    </row>
    <row r="1543" spans="1:10">
      <c r="A1543" s="3" t="s">
        <v>192</v>
      </c>
      <c r="B1543" s="3" t="s">
        <v>11</v>
      </c>
      <c r="C1543" s="3" t="s">
        <v>71</v>
      </c>
      <c r="D1543" s="3">
        <v>1.1000000000000001</v>
      </c>
      <c r="E1543" s="3" t="s">
        <v>72</v>
      </c>
      <c r="F1543" s="4">
        <v>880000</v>
      </c>
      <c r="G1543" s="4">
        <v>1670000</v>
      </c>
      <c r="H1543" s="4">
        <v>0</v>
      </c>
      <c r="I1543" s="4">
        <v>17082</v>
      </c>
      <c r="J1543" s="4">
        <v>17082</v>
      </c>
    </row>
    <row r="1544" spans="1:10">
      <c r="A1544" s="3" t="s">
        <v>192</v>
      </c>
      <c r="B1544" s="3" t="s">
        <v>11</v>
      </c>
      <c r="C1544" s="3" t="s">
        <v>71</v>
      </c>
      <c r="D1544" s="3">
        <v>1.5</v>
      </c>
      <c r="E1544" s="3" t="s">
        <v>72</v>
      </c>
      <c r="F1544" s="4">
        <v>0</v>
      </c>
      <c r="G1544" s="4">
        <v>2000000</v>
      </c>
      <c r="H1544" s="4">
        <v>0</v>
      </c>
      <c r="I1544" s="4">
        <v>1999942.89</v>
      </c>
      <c r="J1544" s="4">
        <v>1999942.89</v>
      </c>
    </row>
    <row r="1545" spans="1:10">
      <c r="A1545" s="3" t="s">
        <v>193</v>
      </c>
      <c r="B1545" s="3" t="s">
        <v>11</v>
      </c>
      <c r="C1545" s="3" t="s">
        <v>71</v>
      </c>
      <c r="D1545" s="3">
        <v>1.1000000000000001</v>
      </c>
      <c r="E1545" s="3" t="s">
        <v>72</v>
      </c>
      <c r="F1545" s="4">
        <v>3000000</v>
      </c>
      <c r="G1545" s="4">
        <v>0</v>
      </c>
      <c r="H1545" s="4">
        <v>-2844319.76</v>
      </c>
      <c r="I1545" s="4">
        <v>0</v>
      </c>
      <c r="J1545" s="4">
        <v>0</v>
      </c>
    </row>
    <row r="1546" spans="1:10">
      <c r="A1546" s="3" t="s">
        <v>194</v>
      </c>
      <c r="B1546" s="3" t="s">
        <v>11</v>
      </c>
      <c r="C1546" s="3" t="s">
        <v>12</v>
      </c>
      <c r="D1546" s="3">
        <v>1.1000000000000001</v>
      </c>
      <c r="E1546" s="3" t="s">
        <v>13</v>
      </c>
      <c r="F1546" s="4">
        <v>1820000</v>
      </c>
      <c r="G1546" s="4">
        <v>0</v>
      </c>
      <c r="H1546" s="4">
        <v>-30000</v>
      </c>
      <c r="I1546" s="4">
        <v>1752477.8</v>
      </c>
      <c r="J1546" s="4">
        <v>1731502.8</v>
      </c>
    </row>
    <row r="1547" spans="1:10">
      <c r="A1547" s="3" t="s">
        <v>194</v>
      </c>
      <c r="B1547" s="3" t="s">
        <v>11</v>
      </c>
      <c r="C1547" s="3" t="s">
        <v>12</v>
      </c>
      <c r="D1547" s="3">
        <v>1.5</v>
      </c>
      <c r="E1547" s="3" t="s">
        <v>13</v>
      </c>
      <c r="F1547" s="4">
        <v>0</v>
      </c>
      <c r="G1547" s="4">
        <v>3090000</v>
      </c>
      <c r="H1547" s="4">
        <v>0</v>
      </c>
      <c r="I1547" s="4">
        <v>2793139.87</v>
      </c>
      <c r="J1547" s="4">
        <v>2793139.87</v>
      </c>
    </row>
    <row r="1548" spans="1:10">
      <c r="A1548" s="3" t="s">
        <v>194</v>
      </c>
      <c r="B1548" s="3" t="s">
        <v>11</v>
      </c>
      <c r="C1548" s="3" t="s">
        <v>14</v>
      </c>
      <c r="D1548" s="3">
        <v>1.1000000000000001</v>
      </c>
      <c r="E1548" s="3" t="s">
        <v>15</v>
      </c>
      <c r="F1548" s="4">
        <v>620000</v>
      </c>
      <c r="G1548" s="4">
        <v>0</v>
      </c>
      <c r="H1548" s="4">
        <v>0</v>
      </c>
      <c r="I1548" s="4">
        <v>52189.74</v>
      </c>
      <c r="J1548" s="4">
        <v>52189.74</v>
      </c>
    </row>
    <row r="1549" spans="1:10">
      <c r="A1549" s="3" t="s">
        <v>194</v>
      </c>
      <c r="B1549" s="3" t="s">
        <v>11</v>
      </c>
      <c r="C1549" s="3" t="s">
        <v>24</v>
      </c>
      <c r="D1549" s="3">
        <v>1.1000000000000001</v>
      </c>
      <c r="E1549" s="3" t="s">
        <v>25</v>
      </c>
      <c r="F1549" s="4">
        <v>600000</v>
      </c>
      <c r="G1549" s="4">
        <v>400000</v>
      </c>
      <c r="H1549" s="4">
        <v>-50000</v>
      </c>
      <c r="I1549" s="4">
        <v>898906.25</v>
      </c>
      <c r="J1549" s="4">
        <v>853906.25</v>
      </c>
    </row>
    <row r="1550" spans="1:10">
      <c r="A1550" s="3" t="s">
        <v>194</v>
      </c>
      <c r="B1550" s="3" t="s">
        <v>11</v>
      </c>
      <c r="C1550" s="3" t="s">
        <v>29</v>
      </c>
      <c r="D1550" s="3">
        <v>2.5</v>
      </c>
      <c r="E1550" s="3" t="s">
        <v>31</v>
      </c>
      <c r="F1550" s="4">
        <v>0</v>
      </c>
      <c r="G1550" s="4">
        <v>3567478.94</v>
      </c>
      <c r="H1550" s="4">
        <v>-165588.79999999999</v>
      </c>
      <c r="I1550" s="4">
        <v>3401890.14</v>
      </c>
      <c r="J1550" s="4">
        <v>3203530.14</v>
      </c>
    </row>
    <row r="1551" spans="1:10">
      <c r="A1551" s="3" t="s">
        <v>194</v>
      </c>
      <c r="B1551" s="3" t="s">
        <v>11</v>
      </c>
      <c r="C1551" s="3" t="s">
        <v>49</v>
      </c>
      <c r="D1551" s="3">
        <v>1.1000000000000001</v>
      </c>
      <c r="E1551" s="3" t="s">
        <v>50</v>
      </c>
      <c r="F1551" s="4">
        <v>100000</v>
      </c>
      <c r="G1551" s="4">
        <v>0</v>
      </c>
      <c r="H1551" s="4">
        <v>0</v>
      </c>
      <c r="I1551" s="4">
        <v>0</v>
      </c>
      <c r="J1551" s="4">
        <v>0</v>
      </c>
    </row>
    <row r="1552" spans="1:10">
      <c r="A1552" s="3" t="s">
        <v>194</v>
      </c>
      <c r="B1552" s="3" t="s">
        <v>11</v>
      </c>
      <c r="C1552" s="3" t="s">
        <v>54</v>
      </c>
      <c r="D1552" s="3">
        <v>1.1000000000000001</v>
      </c>
      <c r="E1552" s="3" t="s">
        <v>55</v>
      </c>
      <c r="F1552" s="4">
        <v>1008500</v>
      </c>
      <c r="G1552" s="4">
        <v>100000</v>
      </c>
      <c r="H1552" s="4">
        <v>-1000000</v>
      </c>
      <c r="I1552" s="4">
        <v>99370</v>
      </c>
      <c r="J1552" s="4">
        <v>99370</v>
      </c>
    </row>
    <row r="1553" spans="1:10">
      <c r="A1553" s="3" t="s">
        <v>194</v>
      </c>
      <c r="B1553" s="3" t="s">
        <v>11</v>
      </c>
      <c r="C1553" s="3" t="s">
        <v>54</v>
      </c>
      <c r="D1553" s="3">
        <v>1.5</v>
      </c>
      <c r="E1553" s="3" t="s">
        <v>55</v>
      </c>
      <c r="F1553" s="4">
        <v>0</v>
      </c>
      <c r="G1553" s="4">
        <v>200000</v>
      </c>
      <c r="H1553" s="4">
        <v>0</v>
      </c>
      <c r="I1553" s="4">
        <v>194250</v>
      </c>
      <c r="J1553" s="4">
        <v>194250</v>
      </c>
    </row>
    <row r="1554" spans="1:10">
      <c r="A1554" s="3" t="s">
        <v>194</v>
      </c>
      <c r="B1554" s="3" t="s">
        <v>11</v>
      </c>
      <c r="C1554" s="3" t="s">
        <v>54</v>
      </c>
      <c r="D1554" s="3">
        <v>2.5</v>
      </c>
      <c r="E1554" s="3" t="s">
        <v>52</v>
      </c>
      <c r="F1554" s="4">
        <v>0</v>
      </c>
      <c r="G1554" s="4">
        <v>5500000</v>
      </c>
      <c r="H1554" s="4">
        <v>0</v>
      </c>
      <c r="I1554" s="4">
        <v>0</v>
      </c>
      <c r="J1554" s="4">
        <v>0</v>
      </c>
    </row>
    <row r="1555" spans="1:10">
      <c r="A1555" s="3" t="s">
        <v>194</v>
      </c>
      <c r="B1555" s="3" t="s">
        <v>11</v>
      </c>
      <c r="C1555" s="3" t="s">
        <v>62</v>
      </c>
      <c r="D1555" s="3">
        <v>1.1000000000000001</v>
      </c>
      <c r="E1555" s="3" t="s">
        <v>64</v>
      </c>
      <c r="F1555" s="4">
        <v>250000</v>
      </c>
      <c r="G1555" s="4">
        <v>0</v>
      </c>
      <c r="H1555" s="4">
        <v>-120000</v>
      </c>
      <c r="I1555" s="4">
        <v>30000</v>
      </c>
      <c r="J1555" s="4">
        <v>30000</v>
      </c>
    </row>
    <row r="1556" spans="1:10">
      <c r="A1556" s="3" t="s">
        <v>194</v>
      </c>
      <c r="B1556" s="3" t="s">
        <v>11</v>
      </c>
      <c r="C1556" s="3" t="s">
        <v>65</v>
      </c>
      <c r="D1556" s="3">
        <v>1.1000000000000001</v>
      </c>
      <c r="E1556" s="3" t="s">
        <v>66</v>
      </c>
      <c r="F1556" s="4">
        <v>75000</v>
      </c>
      <c r="G1556" s="4">
        <v>50000</v>
      </c>
      <c r="H1556" s="4">
        <v>0</v>
      </c>
      <c r="I1556" s="4">
        <v>0</v>
      </c>
      <c r="J1556" s="4">
        <v>0</v>
      </c>
    </row>
    <row r="1557" spans="1:10">
      <c r="A1557" s="3" t="s">
        <v>194</v>
      </c>
      <c r="B1557" s="3" t="s">
        <v>11</v>
      </c>
      <c r="C1557" s="3" t="s">
        <v>65</v>
      </c>
      <c r="D1557" s="3">
        <v>1.6</v>
      </c>
      <c r="E1557" s="3" t="s">
        <v>66</v>
      </c>
      <c r="F1557" s="4">
        <v>0</v>
      </c>
      <c r="G1557" s="4">
        <v>100000</v>
      </c>
      <c r="H1557" s="4">
        <v>-90845.759999999995</v>
      </c>
      <c r="I1557" s="4">
        <v>0</v>
      </c>
      <c r="J1557" s="4">
        <v>0</v>
      </c>
    </row>
    <row r="1558" spans="1:10">
      <c r="A1558" s="3" t="s">
        <v>194</v>
      </c>
      <c r="B1558" s="3" t="s">
        <v>11</v>
      </c>
      <c r="C1558" s="3" t="s">
        <v>69</v>
      </c>
      <c r="D1558" s="3">
        <v>2.5</v>
      </c>
      <c r="E1558" s="3" t="s">
        <v>52</v>
      </c>
      <c r="F1558" s="4">
        <v>0</v>
      </c>
      <c r="G1558" s="4">
        <v>2467919.75</v>
      </c>
      <c r="H1558" s="4">
        <v>0</v>
      </c>
      <c r="I1558" s="4">
        <v>2467919.75</v>
      </c>
      <c r="J1558" s="4">
        <v>2467919.75</v>
      </c>
    </row>
    <row r="1559" spans="1:10">
      <c r="A1559" s="3" t="s">
        <v>194</v>
      </c>
      <c r="B1559" s="3" t="s">
        <v>11</v>
      </c>
      <c r="C1559" s="3" t="s">
        <v>80</v>
      </c>
      <c r="D1559" s="3">
        <v>1.1000000000000001</v>
      </c>
      <c r="E1559" s="3" t="s">
        <v>81</v>
      </c>
      <c r="F1559" s="4">
        <v>30000</v>
      </c>
      <c r="G1559" s="4">
        <v>0</v>
      </c>
      <c r="H1559" s="4">
        <v>0</v>
      </c>
      <c r="I1559" s="4">
        <v>0</v>
      </c>
      <c r="J1559" s="4">
        <v>0</v>
      </c>
    </row>
    <row r="1560" spans="1:10">
      <c r="A1560" s="3" t="s">
        <v>194</v>
      </c>
      <c r="B1560" s="3" t="s">
        <v>146</v>
      </c>
      <c r="C1560" s="3" t="s">
        <v>54</v>
      </c>
      <c r="D1560" s="3">
        <v>2.5</v>
      </c>
      <c r="E1560" s="3" t="s">
        <v>55</v>
      </c>
      <c r="F1560" s="4">
        <v>0</v>
      </c>
      <c r="G1560" s="4">
        <v>2300000</v>
      </c>
      <c r="H1560" s="4">
        <v>0</v>
      </c>
      <c r="I1560" s="4">
        <v>2289116.6</v>
      </c>
      <c r="J1560" s="4">
        <v>2289116.6</v>
      </c>
    </row>
    <row r="1561" spans="1:10">
      <c r="A1561" s="3" t="s">
        <v>194</v>
      </c>
      <c r="B1561" s="3" t="s">
        <v>146</v>
      </c>
      <c r="C1561" s="3" t="s">
        <v>54</v>
      </c>
      <c r="D1561" s="3">
        <v>2.5</v>
      </c>
      <c r="E1561" s="3" t="s">
        <v>52</v>
      </c>
      <c r="F1561" s="4">
        <v>0</v>
      </c>
      <c r="G1561" s="4">
        <v>1500000</v>
      </c>
      <c r="H1561" s="4">
        <v>0</v>
      </c>
      <c r="I1561" s="4">
        <v>1493394</v>
      </c>
      <c r="J1561" s="4">
        <v>1493394</v>
      </c>
    </row>
    <row r="1562" spans="1:10">
      <c r="A1562" s="3" t="s">
        <v>195</v>
      </c>
      <c r="B1562" s="3" t="s">
        <v>11</v>
      </c>
      <c r="C1562" s="3" t="s">
        <v>24</v>
      </c>
      <c r="D1562" s="3">
        <v>1.1000000000000001</v>
      </c>
      <c r="E1562" s="3" t="s">
        <v>25</v>
      </c>
      <c r="F1562" s="4">
        <v>500000</v>
      </c>
      <c r="G1562" s="4">
        <v>496000</v>
      </c>
      <c r="H1562" s="4">
        <v>0</v>
      </c>
      <c r="I1562" s="4">
        <v>446794</v>
      </c>
      <c r="J1562" s="4">
        <v>430599</v>
      </c>
    </row>
    <row r="1563" spans="1:10">
      <c r="A1563" s="3" t="s">
        <v>195</v>
      </c>
      <c r="B1563" s="3" t="s">
        <v>11</v>
      </c>
      <c r="C1563" s="3" t="s">
        <v>24</v>
      </c>
      <c r="D1563" s="3">
        <v>1.5</v>
      </c>
      <c r="E1563" s="3" t="s">
        <v>25</v>
      </c>
      <c r="F1563" s="4">
        <v>0</v>
      </c>
      <c r="G1563" s="4">
        <v>387072</v>
      </c>
      <c r="H1563" s="4">
        <v>0</v>
      </c>
      <c r="I1563" s="4">
        <v>0</v>
      </c>
      <c r="J1563" s="4">
        <v>0</v>
      </c>
    </row>
    <row r="1564" spans="1:10">
      <c r="A1564" s="3" t="s">
        <v>195</v>
      </c>
      <c r="B1564" s="3" t="s">
        <v>11</v>
      </c>
      <c r="C1564" s="3" t="s">
        <v>29</v>
      </c>
      <c r="D1564" s="3">
        <v>2.5</v>
      </c>
      <c r="E1564" s="3" t="s">
        <v>31</v>
      </c>
      <c r="F1564" s="4">
        <v>8000000</v>
      </c>
      <c r="G1564" s="4">
        <v>998800</v>
      </c>
      <c r="H1564" s="4">
        <v>-7277000</v>
      </c>
      <c r="I1564" s="4">
        <v>1650250</v>
      </c>
      <c r="J1564" s="4">
        <v>1499050</v>
      </c>
    </row>
    <row r="1565" spans="1:10">
      <c r="A1565" s="3" t="s">
        <v>195</v>
      </c>
      <c r="B1565" s="3" t="s">
        <v>11</v>
      </c>
      <c r="C1565" s="3" t="s">
        <v>37</v>
      </c>
      <c r="D1565" s="3">
        <v>1.1000000000000001</v>
      </c>
      <c r="E1565" s="3" t="s">
        <v>39</v>
      </c>
      <c r="F1565" s="4">
        <v>0</v>
      </c>
      <c r="G1565" s="4">
        <v>350000</v>
      </c>
      <c r="H1565" s="4">
        <v>-200000</v>
      </c>
      <c r="I1565" s="4">
        <v>65250</v>
      </c>
      <c r="J1565" s="4">
        <v>65250</v>
      </c>
    </row>
    <row r="1566" spans="1:10">
      <c r="A1566" s="3" t="s">
        <v>195</v>
      </c>
      <c r="B1566" s="3" t="s">
        <v>11</v>
      </c>
      <c r="C1566" s="3" t="s">
        <v>54</v>
      </c>
      <c r="D1566" s="3">
        <v>1.5</v>
      </c>
      <c r="E1566" s="3" t="s">
        <v>55</v>
      </c>
      <c r="F1566" s="4">
        <v>4745080</v>
      </c>
      <c r="G1566" s="4">
        <v>0</v>
      </c>
      <c r="H1566" s="4">
        <v>0</v>
      </c>
      <c r="I1566" s="4">
        <v>4743000</v>
      </c>
      <c r="J1566" s="4">
        <v>4743000</v>
      </c>
    </row>
    <row r="1567" spans="1:10">
      <c r="A1567" s="3" t="s">
        <v>195</v>
      </c>
      <c r="B1567" s="3" t="s">
        <v>11</v>
      </c>
      <c r="C1567" s="3" t="s">
        <v>67</v>
      </c>
      <c r="D1567" s="3">
        <v>1.1000000000000001</v>
      </c>
      <c r="E1567" s="3" t="s">
        <v>68</v>
      </c>
      <c r="F1567" s="4">
        <v>710000</v>
      </c>
      <c r="G1567" s="4">
        <v>0</v>
      </c>
      <c r="H1567" s="4">
        <v>0</v>
      </c>
      <c r="I1567" s="4">
        <v>656700</v>
      </c>
      <c r="J1567" s="4">
        <v>656700</v>
      </c>
    </row>
    <row r="1568" spans="1:10">
      <c r="A1568" s="3" t="s">
        <v>195</v>
      </c>
      <c r="B1568" s="3" t="s">
        <v>11</v>
      </c>
      <c r="C1568" s="3" t="s">
        <v>67</v>
      </c>
      <c r="D1568" s="3">
        <v>1.5</v>
      </c>
      <c r="E1568" s="3" t="s">
        <v>68</v>
      </c>
      <c r="F1568" s="4">
        <v>100000</v>
      </c>
      <c r="G1568" s="4">
        <v>0</v>
      </c>
      <c r="H1568" s="4">
        <v>0</v>
      </c>
      <c r="I1568" s="4">
        <v>67500</v>
      </c>
      <c r="J1568" s="4">
        <v>67500</v>
      </c>
    </row>
    <row r="1569" spans="1:10">
      <c r="A1569" s="3" t="s">
        <v>196</v>
      </c>
      <c r="B1569" s="3" t="s">
        <v>11</v>
      </c>
      <c r="C1569" s="3" t="s">
        <v>12</v>
      </c>
      <c r="D1569" s="3">
        <v>1.1000000000000001</v>
      </c>
      <c r="E1569" s="3" t="s">
        <v>13</v>
      </c>
      <c r="F1569" s="4">
        <v>1850000</v>
      </c>
      <c r="G1569" s="4">
        <v>0</v>
      </c>
      <c r="H1569" s="4">
        <v>0</v>
      </c>
      <c r="I1569" s="4">
        <v>992000</v>
      </c>
      <c r="J1569" s="4">
        <v>992000</v>
      </c>
    </row>
    <row r="1570" spans="1:10">
      <c r="A1570" s="3" t="s">
        <v>196</v>
      </c>
      <c r="B1570" s="3" t="s">
        <v>11</v>
      </c>
      <c r="C1570" s="3" t="s">
        <v>12</v>
      </c>
      <c r="D1570" s="3">
        <v>1.5</v>
      </c>
      <c r="E1570" s="3" t="s">
        <v>13</v>
      </c>
      <c r="F1570" s="4">
        <v>0</v>
      </c>
      <c r="G1570" s="4">
        <v>2372000</v>
      </c>
      <c r="H1570" s="4">
        <v>-1000000</v>
      </c>
      <c r="I1570" s="4">
        <v>1372000</v>
      </c>
      <c r="J1570" s="4">
        <v>1372000</v>
      </c>
    </row>
    <row r="1571" spans="1:10">
      <c r="A1571" s="3" t="s">
        <v>196</v>
      </c>
      <c r="B1571" s="3" t="s">
        <v>11</v>
      </c>
      <c r="C1571" s="3" t="s">
        <v>76</v>
      </c>
      <c r="D1571" s="3">
        <v>1.1000000000000001</v>
      </c>
      <c r="E1571" s="3" t="s">
        <v>77</v>
      </c>
      <c r="F1571" s="4">
        <v>20000</v>
      </c>
      <c r="G1571" s="4">
        <v>3600</v>
      </c>
      <c r="H1571" s="4">
        <v>0</v>
      </c>
      <c r="I1571" s="4">
        <v>21600</v>
      </c>
      <c r="J1571" s="4">
        <v>14300</v>
      </c>
    </row>
    <row r="1572" spans="1:10">
      <c r="A1572" s="3" t="s">
        <v>197</v>
      </c>
      <c r="B1572" s="3" t="s">
        <v>11</v>
      </c>
      <c r="C1572" s="3" t="s">
        <v>27</v>
      </c>
      <c r="D1572" s="3">
        <v>1.1000000000000001</v>
      </c>
      <c r="E1572" s="3" t="s">
        <v>28</v>
      </c>
      <c r="F1572" s="4">
        <v>1000000</v>
      </c>
      <c r="G1572" s="4">
        <v>2700000</v>
      </c>
      <c r="H1572" s="4">
        <v>0</v>
      </c>
      <c r="I1572" s="4">
        <v>3665340.96</v>
      </c>
      <c r="J1572" s="4">
        <v>3645460.92</v>
      </c>
    </row>
    <row r="1573" spans="1:10">
      <c r="A1573" s="3" t="s">
        <v>197</v>
      </c>
      <c r="B1573" s="3" t="s">
        <v>11</v>
      </c>
      <c r="C1573" s="3" t="s">
        <v>27</v>
      </c>
      <c r="D1573" s="3">
        <v>1.5</v>
      </c>
      <c r="E1573" s="3" t="s">
        <v>28</v>
      </c>
      <c r="F1573" s="4">
        <v>0</v>
      </c>
      <c r="G1573" s="4">
        <v>11015297.27</v>
      </c>
      <c r="H1573" s="4">
        <v>0</v>
      </c>
      <c r="I1573" s="4">
        <v>10860590.48</v>
      </c>
      <c r="J1573" s="4">
        <v>10850671.49</v>
      </c>
    </row>
    <row r="1574" spans="1:10">
      <c r="A1574" s="3" t="s">
        <v>197</v>
      </c>
      <c r="B1574" s="3" t="s">
        <v>11</v>
      </c>
      <c r="C1574" s="3" t="s">
        <v>58</v>
      </c>
      <c r="D1574" s="3">
        <v>1.1000000000000001</v>
      </c>
      <c r="E1574" s="3" t="s">
        <v>59</v>
      </c>
      <c r="F1574" s="4">
        <v>1000000</v>
      </c>
      <c r="G1574" s="4">
        <v>0</v>
      </c>
      <c r="H1574" s="4">
        <v>0</v>
      </c>
      <c r="I1574" s="4">
        <v>972426.6</v>
      </c>
      <c r="J1574" s="4">
        <v>965560.4</v>
      </c>
    </row>
    <row r="1575" spans="1:10">
      <c r="A1575" s="3" t="s">
        <v>198</v>
      </c>
      <c r="B1575" s="3" t="s">
        <v>11</v>
      </c>
      <c r="C1575" s="3" t="s">
        <v>19</v>
      </c>
      <c r="D1575" s="3">
        <v>1.1000000000000001</v>
      </c>
      <c r="E1575" s="3" t="s">
        <v>20</v>
      </c>
      <c r="F1575" s="4">
        <v>15000</v>
      </c>
      <c r="G1575" s="4">
        <v>0</v>
      </c>
      <c r="H1575" s="4">
        <v>-15000</v>
      </c>
      <c r="I1575" s="4">
        <v>0</v>
      </c>
      <c r="J1575" s="4">
        <v>0</v>
      </c>
    </row>
    <row r="1576" spans="1:10">
      <c r="A1576" s="3" t="s">
        <v>198</v>
      </c>
      <c r="B1576" s="3" t="s">
        <v>11</v>
      </c>
      <c r="C1576" s="3" t="s">
        <v>24</v>
      </c>
      <c r="D1576" s="3">
        <v>1.1000000000000001</v>
      </c>
      <c r="E1576" s="3" t="s">
        <v>25</v>
      </c>
      <c r="F1576" s="4">
        <v>10000</v>
      </c>
      <c r="G1576" s="4">
        <v>0</v>
      </c>
      <c r="H1576" s="4">
        <v>0</v>
      </c>
      <c r="I1576" s="4">
        <v>0</v>
      </c>
      <c r="J1576" s="4">
        <v>0</v>
      </c>
    </row>
    <row r="1577" spans="1:10">
      <c r="A1577" s="3" t="s">
        <v>198</v>
      </c>
      <c r="B1577" s="3" t="s">
        <v>11</v>
      </c>
      <c r="C1577" s="3" t="s">
        <v>29</v>
      </c>
      <c r="D1577" s="3">
        <v>1.1000000000000001</v>
      </c>
      <c r="E1577" s="3" t="s">
        <v>31</v>
      </c>
      <c r="F1577" s="4">
        <v>50000</v>
      </c>
      <c r="G1577" s="4">
        <v>0</v>
      </c>
      <c r="H1577" s="4">
        <v>0</v>
      </c>
      <c r="I1577" s="4">
        <v>0</v>
      </c>
      <c r="J1577" s="4">
        <v>0</v>
      </c>
    </row>
    <row r="1578" spans="1:10">
      <c r="A1578" s="3" t="s">
        <v>198</v>
      </c>
      <c r="B1578" s="3" t="s">
        <v>11</v>
      </c>
      <c r="C1578" s="3" t="s">
        <v>37</v>
      </c>
      <c r="D1578" s="3">
        <v>1.1000000000000001</v>
      </c>
      <c r="E1578" s="3" t="s">
        <v>39</v>
      </c>
      <c r="F1578" s="4">
        <v>100000</v>
      </c>
      <c r="G1578" s="4">
        <v>0</v>
      </c>
      <c r="H1578" s="4">
        <v>0</v>
      </c>
      <c r="I1578" s="4">
        <v>0</v>
      </c>
      <c r="J1578" s="4">
        <v>0</v>
      </c>
    </row>
    <row r="1579" spans="1:10">
      <c r="A1579" s="3" t="s">
        <v>198</v>
      </c>
      <c r="B1579" s="3" t="s">
        <v>11</v>
      </c>
      <c r="C1579" s="3" t="s">
        <v>37</v>
      </c>
      <c r="D1579" s="3">
        <v>1.1000000000000001</v>
      </c>
      <c r="E1579" s="3" t="s">
        <v>47</v>
      </c>
      <c r="F1579" s="4">
        <v>5000</v>
      </c>
      <c r="G1579" s="4">
        <v>0</v>
      </c>
      <c r="H1579" s="4">
        <v>0</v>
      </c>
      <c r="I1579" s="4">
        <v>0</v>
      </c>
      <c r="J1579" s="4">
        <v>0</v>
      </c>
    </row>
    <row r="1580" spans="1:10">
      <c r="A1580" s="3" t="s">
        <v>198</v>
      </c>
      <c r="B1580" s="3" t="s">
        <v>11</v>
      </c>
      <c r="C1580" s="3" t="s">
        <v>51</v>
      </c>
      <c r="D1580" s="3">
        <v>1.1000000000000001</v>
      </c>
      <c r="E1580" s="3" t="s">
        <v>52</v>
      </c>
      <c r="F1580" s="4">
        <v>25000</v>
      </c>
      <c r="G1580" s="4">
        <v>0</v>
      </c>
      <c r="H1580" s="4">
        <v>0</v>
      </c>
      <c r="I1580" s="4">
        <v>0</v>
      </c>
      <c r="J1580" s="4">
        <v>0</v>
      </c>
    </row>
    <row r="1581" spans="1:10">
      <c r="A1581" s="3" t="s">
        <v>198</v>
      </c>
      <c r="B1581" s="3" t="s">
        <v>11</v>
      </c>
      <c r="C1581" s="3" t="s">
        <v>58</v>
      </c>
      <c r="D1581" s="3">
        <v>1.1000000000000001</v>
      </c>
      <c r="E1581" s="3" t="s">
        <v>59</v>
      </c>
      <c r="F1581" s="4">
        <v>25000</v>
      </c>
      <c r="G1581" s="4">
        <v>0</v>
      </c>
      <c r="H1581" s="4">
        <v>-25000</v>
      </c>
      <c r="I1581" s="4">
        <v>0</v>
      </c>
      <c r="J1581" s="4">
        <v>0</v>
      </c>
    </row>
    <row r="1582" spans="1:10">
      <c r="A1582" s="3" t="s">
        <v>198</v>
      </c>
      <c r="B1582" s="3" t="s">
        <v>11</v>
      </c>
      <c r="C1582" s="3" t="s">
        <v>69</v>
      </c>
      <c r="D1582" s="3">
        <v>1.1000000000000001</v>
      </c>
      <c r="E1582" s="3" t="s">
        <v>70</v>
      </c>
      <c r="F1582" s="4">
        <v>30000</v>
      </c>
      <c r="G1582" s="4">
        <v>0</v>
      </c>
      <c r="H1582" s="4">
        <v>0</v>
      </c>
      <c r="I1582" s="4">
        <v>0</v>
      </c>
      <c r="J1582" s="4">
        <v>0</v>
      </c>
    </row>
    <row r="1583" spans="1:10">
      <c r="A1583" s="3" t="s">
        <v>198</v>
      </c>
      <c r="B1583" s="3" t="s">
        <v>11</v>
      </c>
      <c r="C1583" s="3" t="s">
        <v>71</v>
      </c>
      <c r="D1583" s="3">
        <v>1.1000000000000001</v>
      </c>
      <c r="E1583" s="3" t="s">
        <v>73</v>
      </c>
      <c r="F1583" s="4">
        <v>35000</v>
      </c>
      <c r="G1583" s="4">
        <v>0</v>
      </c>
      <c r="H1583" s="4">
        <v>-35000</v>
      </c>
      <c r="I1583" s="4">
        <v>0</v>
      </c>
      <c r="J1583" s="4">
        <v>0</v>
      </c>
    </row>
    <row r="1584" spans="1:10">
      <c r="A1584" s="3" t="s">
        <v>198</v>
      </c>
      <c r="B1584" s="3" t="s">
        <v>11</v>
      </c>
      <c r="C1584" s="3" t="s">
        <v>71</v>
      </c>
      <c r="D1584" s="3">
        <v>1.1000000000000001</v>
      </c>
      <c r="E1584" s="3" t="s">
        <v>74</v>
      </c>
      <c r="F1584" s="4">
        <v>10000</v>
      </c>
      <c r="G1584" s="4">
        <v>0</v>
      </c>
      <c r="H1584" s="4">
        <v>0</v>
      </c>
      <c r="I1584" s="4">
        <v>0</v>
      </c>
      <c r="J1584" s="4">
        <v>0</v>
      </c>
    </row>
    <row r="1585" spans="1:10">
      <c r="A1585" s="3" t="s">
        <v>198</v>
      </c>
      <c r="B1585" s="3" t="s">
        <v>11</v>
      </c>
      <c r="C1585" s="3" t="s">
        <v>71</v>
      </c>
      <c r="D1585" s="3">
        <v>1.1000000000000001</v>
      </c>
      <c r="E1585" s="3" t="s">
        <v>75</v>
      </c>
      <c r="F1585" s="4">
        <v>2500</v>
      </c>
      <c r="G1585" s="4">
        <v>0</v>
      </c>
      <c r="H1585" s="4">
        <v>0</v>
      </c>
      <c r="I1585" s="4">
        <v>0</v>
      </c>
      <c r="J1585" s="4">
        <v>0</v>
      </c>
    </row>
    <row r="1586" spans="1:10">
      <c r="A1586" s="3" t="s">
        <v>198</v>
      </c>
      <c r="B1586" s="3" t="s">
        <v>11</v>
      </c>
      <c r="C1586" s="3" t="s">
        <v>78</v>
      </c>
      <c r="D1586" s="3">
        <v>1.1000000000000001</v>
      </c>
      <c r="E1586" s="3" t="s">
        <v>79</v>
      </c>
      <c r="F1586" s="4">
        <v>35500</v>
      </c>
      <c r="G1586" s="4">
        <v>0</v>
      </c>
      <c r="H1586" s="4">
        <v>0</v>
      </c>
      <c r="I1586" s="4">
        <v>0</v>
      </c>
      <c r="J1586" s="4">
        <v>0</v>
      </c>
    </row>
    <row r="1587" spans="1:10">
      <c r="A1587" s="3" t="s">
        <v>199</v>
      </c>
      <c r="B1587" s="3" t="s">
        <v>11</v>
      </c>
      <c r="C1587" s="3" t="s">
        <v>12</v>
      </c>
      <c r="D1587" s="3">
        <v>1.1000000000000001</v>
      </c>
      <c r="E1587" s="3" t="s">
        <v>13</v>
      </c>
      <c r="F1587" s="4">
        <v>0</v>
      </c>
      <c r="G1587" s="4">
        <v>30000</v>
      </c>
      <c r="H1587" s="4">
        <v>0</v>
      </c>
      <c r="I1587" s="4">
        <v>0</v>
      </c>
      <c r="J1587" s="4">
        <v>0</v>
      </c>
    </row>
    <row r="1588" spans="1:10">
      <c r="A1588" s="3" t="s">
        <v>199</v>
      </c>
      <c r="B1588" s="3" t="s">
        <v>11</v>
      </c>
      <c r="C1588" s="3" t="s">
        <v>17</v>
      </c>
      <c r="D1588" s="3">
        <v>1.1000000000000001</v>
      </c>
      <c r="E1588" s="3" t="s">
        <v>18</v>
      </c>
      <c r="F1588" s="4">
        <v>0</v>
      </c>
      <c r="G1588" s="4">
        <v>100000</v>
      </c>
      <c r="H1588" s="4">
        <v>0</v>
      </c>
      <c r="I1588" s="4">
        <v>0</v>
      </c>
      <c r="J1588" s="4">
        <v>0</v>
      </c>
    </row>
    <row r="1589" spans="1:10">
      <c r="A1589" s="3" t="s">
        <v>199</v>
      </c>
      <c r="B1589" s="3" t="s">
        <v>11</v>
      </c>
      <c r="C1589" s="3" t="s">
        <v>19</v>
      </c>
      <c r="D1589" s="3">
        <v>1.1000000000000001</v>
      </c>
      <c r="E1589" s="3" t="s">
        <v>20</v>
      </c>
      <c r="F1589" s="4">
        <v>27000</v>
      </c>
      <c r="G1589" s="4">
        <v>0</v>
      </c>
      <c r="H1589" s="4">
        <v>-27000</v>
      </c>
      <c r="I1589" s="4">
        <v>0</v>
      </c>
      <c r="J1589" s="4">
        <v>0</v>
      </c>
    </row>
    <row r="1590" spans="1:10">
      <c r="A1590" s="3" t="s">
        <v>199</v>
      </c>
      <c r="B1590" s="3" t="s">
        <v>11</v>
      </c>
      <c r="C1590" s="3" t="s">
        <v>22</v>
      </c>
      <c r="D1590" s="3">
        <v>1.1000000000000001</v>
      </c>
      <c r="E1590" s="3" t="s">
        <v>23</v>
      </c>
      <c r="F1590" s="4">
        <v>0</v>
      </c>
      <c r="G1590" s="4">
        <v>60000</v>
      </c>
      <c r="H1590" s="4">
        <v>0</v>
      </c>
      <c r="I1590" s="4">
        <v>45899.99</v>
      </c>
      <c r="J1590" s="4">
        <v>45899.99</v>
      </c>
    </row>
    <row r="1591" spans="1:10">
      <c r="A1591" s="3" t="s">
        <v>199</v>
      </c>
      <c r="B1591" s="3" t="s">
        <v>11</v>
      </c>
      <c r="C1591" s="3" t="s">
        <v>24</v>
      </c>
      <c r="D1591" s="3">
        <v>1.1000000000000001</v>
      </c>
      <c r="E1591" s="3" t="s">
        <v>25</v>
      </c>
      <c r="F1591" s="4">
        <v>20000</v>
      </c>
      <c r="G1591" s="4">
        <v>0</v>
      </c>
      <c r="H1591" s="4">
        <v>0</v>
      </c>
      <c r="I1591" s="4">
        <v>20000</v>
      </c>
      <c r="J1591" s="4">
        <v>20000</v>
      </c>
    </row>
    <row r="1592" spans="1:10">
      <c r="A1592" s="3" t="s">
        <v>199</v>
      </c>
      <c r="B1592" s="3" t="s">
        <v>11</v>
      </c>
      <c r="C1592" s="3" t="s">
        <v>24</v>
      </c>
      <c r="D1592" s="3">
        <v>1.1000000000000001</v>
      </c>
      <c r="E1592" s="3" t="s">
        <v>26</v>
      </c>
      <c r="F1592" s="4">
        <v>45000</v>
      </c>
      <c r="G1592" s="4">
        <v>0</v>
      </c>
      <c r="H1592" s="4">
        <v>0</v>
      </c>
      <c r="I1592" s="4">
        <v>0</v>
      </c>
      <c r="J1592" s="4">
        <v>0</v>
      </c>
    </row>
    <row r="1593" spans="1:10">
      <c r="A1593" s="3" t="s">
        <v>199</v>
      </c>
      <c r="B1593" s="3" t="s">
        <v>11</v>
      </c>
      <c r="C1593" s="3" t="s">
        <v>24</v>
      </c>
      <c r="D1593" s="3">
        <v>1.5</v>
      </c>
      <c r="E1593" s="3" t="s">
        <v>25</v>
      </c>
      <c r="F1593" s="4">
        <v>0</v>
      </c>
      <c r="G1593" s="4">
        <v>60000</v>
      </c>
      <c r="H1593" s="4">
        <v>0</v>
      </c>
      <c r="I1593" s="4">
        <v>27816.799999999999</v>
      </c>
      <c r="J1593" s="4">
        <v>27816.799999999999</v>
      </c>
    </row>
    <row r="1594" spans="1:10">
      <c r="A1594" s="3" t="s">
        <v>199</v>
      </c>
      <c r="B1594" s="3" t="s">
        <v>11</v>
      </c>
      <c r="C1594" s="3" t="s">
        <v>24</v>
      </c>
      <c r="D1594" s="3">
        <v>1.6</v>
      </c>
      <c r="E1594" s="3" t="s">
        <v>25</v>
      </c>
      <c r="F1594" s="4">
        <v>0</v>
      </c>
      <c r="G1594" s="4">
        <v>121775.5</v>
      </c>
      <c r="H1594" s="4">
        <v>0</v>
      </c>
      <c r="I1594" s="4">
        <v>0</v>
      </c>
      <c r="J1594" s="4">
        <v>0</v>
      </c>
    </row>
    <row r="1595" spans="1:10">
      <c r="A1595" s="3" t="s">
        <v>199</v>
      </c>
      <c r="B1595" s="3" t="s">
        <v>11</v>
      </c>
      <c r="C1595" s="3" t="s">
        <v>29</v>
      </c>
      <c r="D1595" s="3">
        <v>2.5</v>
      </c>
      <c r="E1595" s="3" t="s">
        <v>31</v>
      </c>
      <c r="F1595" s="4">
        <v>0</v>
      </c>
      <c r="G1595" s="4">
        <v>3249278.08</v>
      </c>
      <c r="H1595" s="4">
        <v>0</v>
      </c>
      <c r="I1595" s="4">
        <v>3249200</v>
      </c>
      <c r="J1595" s="4">
        <v>0</v>
      </c>
    </row>
    <row r="1596" spans="1:10">
      <c r="A1596" s="3" t="s">
        <v>199</v>
      </c>
      <c r="B1596" s="3" t="s">
        <v>11</v>
      </c>
      <c r="C1596" s="3" t="s">
        <v>34</v>
      </c>
      <c r="D1596" s="3">
        <v>1.1000000000000001</v>
      </c>
      <c r="E1596" s="3" t="s">
        <v>35</v>
      </c>
      <c r="F1596" s="4">
        <v>0</v>
      </c>
      <c r="G1596" s="4">
        <v>30000</v>
      </c>
      <c r="H1596" s="4">
        <v>0</v>
      </c>
      <c r="I1596" s="4">
        <v>26564</v>
      </c>
      <c r="J1596" s="4">
        <v>26564</v>
      </c>
    </row>
    <row r="1597" spans="1:10">
      <c r="A1597" s="3" t="s">
        <v>199</v>
      </c>
      <c r="B1597" s="3" t="s">
        <v>11</v>
      </c>
      <c r="C1597" s="3" t="s">
        <v>34</v>
      </c>
      <c r="D1597" s="3">
        <v>1.1000000000000001</v>
      </c>
      <c r="E1597" s="3" t="s">
        <v>36</v>
      </c>
      <c r="F1597" s="4">
        <v>25000</v>
      </c>
      <c r="G1597" s="4">
        <v>55000</v>
      </c>
      <c r="H1597" s="4">
        <v>0</v>
      </c>
      <c r="I1597" s="4">
        <v>17400</v>
      </c>
      <c r="J1597" s="4">
        <v>0</v>
      </c>
    </row>
    <row r="1598" spans="1:10">
      <c r="A1598" s="3" t="s">
        <v>199</v>
      </c>
      <c r="B1598" s="3" t="s">
        <v>11</v>
      </c>
      <c r="C1598" s="3" t="s">
        <v>37</v>
      </c>
      <c r="D1598" s="3">
        <v>1.1000000000000001</v>
      </c>
      <c r="E1598" s="3" t="s">
        <v>38</v>
      </c>
      <c r="F1598" s="4">
        <v>0</v>
      </c>
      <c r="G1598" s="4">
        <v>1060000</v>
      </c>
      <c r="H1598" s="4">
        <v>0</v>
      </c>
      <c r="I1598" s="4">
        <v>0</v>
      </c>
      <c r="J1598" s="4">
        <v>0</v>
      </c>
    </row>
    <row r="1599" spans="1:10">
      <c r="A1599" s="3" t="s">
        <v>199</v>
      </c>
      <c r="B1599" s="3" t="s">
        <v>11</v>
      </c>
      <c r="C1599" s="3" t="s">
        <v>37</v>
      </c>
      <c r="D1599" s="3">
        <v>1.1000000000000001</v>
      </c>
      <c r="E1599" s="3" t="s">
        <v>43</v>
      </c>
      <c r="F1599" s="4">
        <v>70000</v>
      </c>
      <c r="G1599" s="4">
        <v>0</v>
      </c>
      <c r="H1599" s="4">
        <v>-26000</v>
      </c>
      <c r="I1599" s="4">
        <v>0</v>
      </c>
      <c r="J1599" s="4">
        <v>0</v>
      </c>
    </row>
    <row r="1600" spans="1:10">
      <c r="A1600" s="3" t="s">
        <v>199</v>
      </c>
      <c r="B1600" s="3" t="s">
        <v>11</v>
      </c>
      <c r="C1600" s="3" t="s">
        <v>37</v>
      </c>
      <c r="D1600" s="3">
        <v>1.1000000000000001</v>
      </c>
      <c r="E1600" s="3" t="s">
        <v>39</v>
      </c>
      <c r="F1600" s="4">
        <v>1000000</v>
      </c>
      <c r="G1600" s="4">
        <v>0</v>
      </c>
      <c r="H1600" s="4">
        <v>0</v>
      </c>
      <c r="I1600" s="4">
        <v>33278.080000000002</v>
      </c>
      <c r="J1600" s="4">
        <v>0</v>
      </c>
    </row>
    <row r="1601" spans="1:10">
      <c r="A1601" s="3" t="s">
        <v>199</v>
      </c>
      <c r="B1601" s="3" t="s">
        <v>11</v>
      </c>
      <c r="C1601" s="3" t="s">
        <v>37</v>
      </c>
      <c r="D1601" s="3">
        <v>1.1000000000000001</v>
      </c>
      <c r="E1601" s="3" t="s">
        <v>47</v>
      </c>
      <c r="F1601" s="4">
        <v>10000</v>
      </c>
      <c r="G1601" s="4">
        <v>0</v>
      </c>
      <c r="H1601" s="4">
        <v>0</v>
      </c>
      <c r="I1601" s="4">
        <v>0</v>
      </c>
      <c r="J1601" s="4">
        <v>0</v>
      </c>
    </row>
    <row r="1602" spans="1:10">
      <c r="A1602" s="3" t="s">
        <v>199</v>
      </c>
      <c r="B1602" s="3" t="s">
        <v>11</v>
      </c>
      <c r="C1602" s="3" t="s">
        <v>49</v>
      </c>
      <c r="D1602" s="3">
        <v>1.1000000000000001</v>
      </c>
      <c r="E1602" s="3" t="s">
        <v>50</v>
      </c>
      <c r="F1602" s="4">
        <v>45000</v>
      </c>
      <c r="G1602" s="4">
        <v>0</v>
      </c>
      <c r="H1602" s="4">
        <v>0</v>
      </c>
      <c r="I1602" s="4">
        <v>26100</v>
      </c>
      <c r="J1602" s="4">
        <v>26100</v>
      </c>
    </row>
    <row r="1603" spans="1:10">
      <c r="A1603" s="3" t="s">
        <v>199</v>
      </c>
      <c r="B1603" s="3" t="s">
        <v>11</v>
      </c>
      <c r="C1603" s="3" t="s">
        <v>51</v>
      </c>
      <c r="D1603" s="3">
        <v>1.1000000000000001</v>
      </c>
      <c r="E1603" s="3" t="s">
        <v>52</v>
      </c>
      <c r="F1603" s="4">
        <v>100000</v>
      </c>
      <c r="G1603" s="4">
        <v>0</v>
      </c>
      <c r="H1603" s="4">
        <v>0</v>
      </c>
      <c r="I1603" s="4">
        <v>80040</v>
      </c>
      <c r="J1603" s="4">
        <v>80040</v>
      </c>
    </row>
    <row r="1604" spans="1:10">
      <c r="A1604" s="3" t="s">
        <v>199</v>
      </c>
      <c r="B1604" s="3" t="s">
        <v>11</v>
      </c>
      <c r="C1604" s="3" t="s">
        <v>51</v>
      </c>
      <c r="D1604" s="3">
        <v>1.1000000000000001</v>
      </c>
      <c r="E1604" s="3" t="s">
        <v>53</v>
      </c>
      <c r="F1604" s="4">
        <v>75000</v>
      </c>
      <c r="G1604" s="4">
        <v>0</v>
      </c>
      <c r="H1604" s="4">
        <v>-5000</v>
      </c>
      <c r="I1604" s="4">
        <v>0</v>
      </c>
      <c r="J1604" s="4">
        <v>0</v>
      </c>
    </row>
    <row r="1605" spans="1:10">
      <c r="A1605" s="3" t="s">
        <v>199</v>
      </c>
      <c r="B1605" s="3" t="s">
        <v>11</v>
      </c>
      <c r="C1605" s="3" t="s">
        <v>51</v>
      </c>
      <c r="D1605" s="3">
        <v>2.5</v>
      </c>
      <c r="E1605" s="3" t="s">
        <v>52</v>
      </c>
      <c r="F1605" s="4">
        <v>0</v>
      </c>
      <c r="G1605" s="4">
        <v>1485740.76</v>
      </c>
      <c r="H1605" s="4">
        <v>0</v>
      </c>
      <c r="I1605" s="4">
        <v>0</v>
      </c>
      <c r="J1605" s="4">
        <v>0</v>
      </c>
    </row>
    <row r="1606" spans="1:10">
      <c r="A1606" s="3" t="s">
        <v>199</v>
      </c>
      <c r="B1606" s="3" t="s">
        <v>11</v>
      </c>
      <c r="C1606" s="3" t="s">
        <v>58</v>
      </c>
      <c r="D1606" s="3">
        <v>1.1000000000000001</v>
      </c>
      <c r="E1606" s="3" t="s">
        <v>59</v>
      </c>
      <c r="F1606" s="4">
        <v>35000</v>
      </c>
      <c r="G1606" s="4">
        <v>0</v>
      </c>
      <c r="H1606" s="4">
        <v>-35000</v>
      </c>
      <c r="I1606" s="4">
        <v>0</v>
      </c>
      <c r="J1606" s="4">
        <v>0</v>
      </c>
    </row>
    <row r="1607" spans="1:10">
      <c r="A1607" s="3" t="s">
        <v>199</v>
      </c>
      <c r="B1607" s="3" t="s">
        <v>11</v>
      </c>
      <c r="C1607" s="3" t="s">
        <v>65</v>
      </c>
      <c r="D1607" s="3">
        <v>1.1000000000000001</v>
      </c>
      <c r="E1607" s="3" t="s">
        <v>66</v>
      </c>
      <c r="F1607" s="4">
        <v>0</v>
      </c>
      <c r="G1607" s="4">
        <v>100000</v>
      </c>
      <c r="H1607" s="4">
        <v>0</v>
      </c>
      <c r="I1607" s="4">
        <v>26100</v>
      </c>
      <c r="J1607" s="4">
        <v>26100</v>
      </c>
    </row>
    <row r="1608" spans="1:10">
      <c r="A1608" s="3" t="s">
        <v>199</v>
      </c>
      <c r="B1608" s="3" t="s">
        <v>11</v>
      </c>
      <c r="C1608" s="3" t="s">
        <v>71</v>
      </c>
      <c r="D1608" s="3">
        <v>1.1000000000000001</v>
      </c>
      <c r="E1608" s="3" t="s">
        <v>72</v>
      </c>
      <c r="F1608" s="4">
        <v>75000</v>
      </c>
      <c r="G1608" s="4">
        <v>125000</v>
      </c>
      <c r="H1608" s="4">
        <v>0</v>
      </c>
      <c r="I1608" s="4">
        <v>79692</v>
      </c>
      <c r="J1608" s="4">
        <v>79692</v>
      </c>
    </row>
    <row r="1609" spans="1:10">
      <c r="A1609" s="3" t="s">
        <v>199</v>
      </c>
      <c r="B1609" s="3" t="s">
        <v>11</v>
      </c>
      <c r="C1609" s="3" t="s">
        <v>71</v>
      </c>
      <c r="D1609" s="3">
        <v>1.1000000000000001</v>
      </c>
      <c r="E1609" s="3" t="s">
        <v>73</v>
      </c>
      <c r="F1609" s="4">
        <v>85000</v>
      </c>
      <c r="G1609" s="4">
        <v>23550.32</v>
      </c>
      <c r="H1609" s="4">
        <v>0</v>
      </c>
      <c r="I1609" s="4">
        <v>72111.759999999995</v>
      </c>
      <c r="J1609" s="4">
        <v>72111.759999999995</v>
      </c>
    </row>
    <row r="1610" spans="1:10">
      <c r="A1610" s="3" t="s">
        <v>199</v>
      </c>
      <c r="B1610" s="3" t="s">
        <v>11</v>
      </c>
      <c r="C1610" s="3" t="s">
        <v>71</v>
      </c>
      <c r="D1610" s="3">
        <v>1.1000000000000001</v>
      </c>
      <c r="E1610" s="3" t="s">
        <v>74</v>
      </c>
      <c r="F1610" s="4">
        <v>52000</v>
      </c>
      <c r="G1610" s="4">
        <v>0</v>
      </c>
      <c r="H1610" s="4">
        <v>0</v>
      </c>
      <c r="I1610" s="4">
        <v>0</v>
      </c>
      <c r="J1610" s="4">
        <v>0</v>
      </c>
    </row>
    <row r="1611" spans="1:10">
      <c r="A1611" s="3" t="s">
        <v>199</v>
      </c>
      <c r="B1611" s="3" t="s">
        <v>11</v>
      </c>
      <c r="C1611" s="3" t="s">
        <v>71</v>
      </c>
      <c r="D1611" s="3">
        <v>1.5</v>
      </c>
      <c r="E1611" s="3" t="s">
        <v>73</v>
      </c>
      <c r="F1611" s="4">
        <v>0</v>
      </c>
      <c r="G1611" s="4">
        <v>314000</v>
      </c>
      <c r="H1611" s="4">
        <v>0</v>
      </c>
      <c r="I1611" s="4">
        <v>235201.6</v>
      </c>
      <c r="J1611" s="4">
        <v>167109.6</v>
      </c>
    </row>
    <row r="1612" spans="1:10">
      <c r="A1612" s="3" t="s">
        <v>199</v>
      </c>
      <c r="B1612" s="3" t="s">
        <v>11</v>
      </c>
      <c r="C1612" s="3" t="s">
        <v>78</v>
      </c>
      <c r="D1612" s="3">
        <v>1.1000000000000001</v>
      </c>
      <c r="E1612" s="3" t="s">
        <v>79</v>
      </c>
      <c r="F1612" s="4">
        <v>35000</v>
      </c>
      <c r="G1612" s="4">
        <v>0</v>
      </c>
      <c r="H1612" s="4">
        <v>0</v>
      </c>
      <c r="I1612" s="4">
        <v>0</v>
      </c>
      <c r="J1612" s="4">
        <v>0</v>
      </c>
    </row>
    <row r="1613" spans="1:10">
      <c r="A1613" s="3" t="s">
        <v>200</v>
      </c>
      <c r="B1613" s="3" t="s">
        <v>11</v>
      </c>
      <c r="C1613" s="3" t="s">
        <v>24</v>
      </c>
      <c r="D1613" s="3">
        <v>1.1000000000000001</v>
      </c>
      <c r="E1613" s="3" t="s">
        <v>25</v>
      </c>
      <c r="F1613" s="4">
        <v>15000</v>
      </c>
      <c r="G1613" s="4">
        <v>0</v>
      </c>
      <c r="H1613" s="4">
        <v>0</v>
      </c>
      <c r="I1613" s="4">
        <v>0</v>
      </c>
      <c r="J1613" s="4">
        <v>0</v>
      </c>
    </row>
    <row r="1614" spans="1:10">
      <c r="A1614" s="3" t="s">
        <v>200</v>
      </c>
      <c r="B1614" s="3" t="s">
        <v>11</v>
      </c>
      <c r="C1614" s="3" t="s">
        <v>24</v>
      </c>
      <c r="D1614" s="3">
        <v>1.6</v>
      </c>
      <c r="E1614" s="3" t="s">
        <v>25</v>
      </c>
      <c r="F1614" s="4">
        <v>0</v>
      </c>
      <c r="G1614" s="4">
        <v>10000</v>
      </c>
      <c r="H1614" s="4">
        <v>0</v>
      </c>
      <c r="I1614" s="4">
        <v>0</v>
      </c>
      <c r="J1614" s="4">
        <v>0</v>
      </c>
    </row>
    <row r="1615" spans="1:10">
      <c r="A1615" s="3" t="s">
        <v>200</v>
      </c>
      <c r="B1615" s="3" t="s">
        <v>11</v>
      </c>
      <c r="C1615" s="3" t="s">
        <v>29</v>
      </c>
      <c r="D1615" s="3">
        <v>1.1000000000000001</v>
      </c>
      <c r="E1615" s="3" t="s">
        <v>31</v>
      </c>
      <c r="F1615" s="4">
        <v>0</v>
      </c>
      <c r="G1615" s="4">
        <v>86460</v>
      </c>
      <c r="H1615" s="4">
        <v>0</v>
      </c>
      <c r="I1615" s="4">
        <v>61876</v>
      </c>
      <c r="J1615" s="4">
        <v>56376</v>
      </c>
    </row>
    <row r="1616" spans="1:10">
      <c r="A1616" s="3" t="s">
        <v>200</v>
      </c>
      <c r="B1616" s="3" t="s">
        <v>11</v>
      </c>
      <c r="C1616" s="3" t="s">
        <v>29</v>
      </c>
      <c r="D1616" s="3">
        <v>2.5</v>
      </c>
      <c r="E1616" s="3" t="s">
        <v>31</v>
      </c>
      <c r="F1616" s="4">
        <v>0</v>
      </c>
      <c r="G1616" s="4">
        <v>3248102.52</v>
      </c>
      <c r="H1616" s="4">
        <v>0</v>
      </c>
      <c r="I1616" s="4">
        <v>3248099.77</v>
      </c>
      <c r="J1616" s="4">
        <v>0</v>
      </c>
    </row>
    <row r="1617" spans="1:10">
      <c r="A1617" s="3" t="s">
        <v>200</v>
      </c>
      <c r="B1617" s="3" t="s">
        <v>11</v>
      </c>
      <c r="C1617" s="3" t="s">
        <v>34</v>
      </c>
      <c r="D1617" s="3">
        <v>1.1000000000000001</v>
      </c>
      <c r="E1617" s="3" t="s">
        <v>36</v>
      </c>
      <c r="F1617" s="4">
        <v>15000</v>
      </c>
      <c r="G1617" s="4">
        <v>0</v>
      </c>
      <c r="H1617" s="4">
        <v>0</v>
      </c>
      <c r="I1617" s="4">
        <v>0</v>
      </c>
      <c r="J1617" s="4">
        <v>0</v>
      </c>
    </row>
    <row r="1618" spans="1:10">
      <c r="A1618" s="3" t="s">
        <v>200</v>
      </c>
      <c r="B1618" s="3" t="s">
        <v>11</v>
      </c>
      <c r="C1618" s="3" t="s">
        <v>54</v>
      </c>
      <c r="D1618" s="3">
        <v>1.1000000000000001</v>
      </c>
      <c r="E1618" s="3" t="s">
        <v>55</v>
      </c>
      <c r="F1618" s="4">
        <v>75000</v>
      </c>
      <c r="G1618" s="4">
        <v>0</v>
      </c>
      <c r="H1618" s="4">
        <v>-33700</v>
      </c>
      <c r="I1618" s="4">
        <v>0</v>
      </c>
      <c r="J1618" s="4">
        <v>0</v>
      </c>
    </row>
    <row r="1619" spans="1:10">
      <c r="A1619" s="3" t="s">
        <v>200</v>
      </c>
      <c r="B1619" s="3" t="s">
        <v>11</v>
      </c>
      <c r="C1619" s="3" t="s">
        <v>71</v>
      </c>
      <c r="D1619" s="3">
        <v>1.1000000000000001</v>
      </c>
      <c r="E1619" s="3" t="s">
        <v>73</v>
      </c>
      <c r="F1619" s="4">
        <v>10400</v>
      </c>
      <c r="G1619" s="4">
        <v>0</v>
      </c>
      <c r="H1619" s="4">
        <v>-10400</v>
      </c>
      <c r="I1619" s="4">
        <v>0</v>
      </c>
      <c r="J1619" s="4">
        <v>0</v>
      </c>
    </row>
    <row r="1620" spans="1:10">
      <c r="A1620" s="3" t="s">
        <v>200</v>
      </c>
      <c r="B1620" s="3" t="s">
        <v>11</v>
      </c>
      <c r="C1620" s="3" t="s">
        <v>71</v>
      </c>
      <c r="D1620" s="3">
        <v>1.1000000000000001</v>
      </c>
      <c r="E1620" s="3" t="s">
        <v>75</v>
      </c>
      <c r="F1620" s="4">
        <v>16000</v>
      </c>
      <c r="G1620" s="4">
        <v>0</v>
      </c>
      <c r="H1620" s="4">
        <v>0</v>
      </c>
      <c r="I1620" s="4">
        <v>0</v>
      </c>
      <c r="J1620" s="4">
        <v>0</v>
      </c>
    </row>
    <row r="1621" spans="1:10">
      <c r="A1621" s="3" t="s">
        <v>201</v>
      </c>
      <c r="B1621" s="3" t="s">
        <v>11</v>
      </c>
      <c r="C1621" s="3" t="s">
        <v>24</v>
      </c>
      <c r="D1621" s="3">
        <v>1.1000000000000001</v>
      </c>
      <c r="E1621" s="3" t="s">
        <v>25</v>
      </c>
      <c r="F1621" s="4">
        <v>25000</v>
      </c>
      <c r="G1621" s="4">
        <v>0</v>
      </c>
      <c r="H1621" s="4">
        <v>0</v>
      </c>
      <c r="I1621" s="4">
        <v>0</v>
      </c>
      <c r="J1621" s="4">
        <v>0</v>
      </c>
    </row>
    <row r="1622" spans="1:10">
      <c r="A1622" s="3" t="s">
        <v>201</v>
      </c>
      <c r="B1622" s="3" t="s">
        <v>11</v>
      </c>
      <c r="C1622" s="3" t="s">
        <v>49</v>
      </c>
      <c r="D1622" s="3">
        <v>1.1000000000000001</v>
      </c>
      <c r="E1622" s="3" t="s">
        <v>50</v>
      </c>
      <c r="F1622" s="4">
        <v>0</v>
      </c>
      <c r="G1622" s="4">
        <v>15000</v>
      </c>
      <c r="H1622" s="4">
        <v>0</v>
      </c>
      <c r="I1622" s="4">
        <v>0</v>
      </c>
      <c r="J1622" s="4">
        <v>0</v>
      </c>
    </row>
    <row r="1623" spans="1:10">
      <c r="A1623" s="3" t="s">
        <v>201</v>
      </c>
      <c r="B1623" s="3" t="s">
        <v>11</v>
      </c>
      <c r="C1623" s="3" t="s">
        <v>51</v>
      </c>
      <c r="D1623" s="3">
        <v>1.1000000000000001</v>
      </c>
      <c r="E1623" s="3" t="s">
        <v>52</v>
      </c>
      <c r="F1623" s="4">
        <v>20000</v>
      </c>
      <c r="G1623" s="4">
        <v>0</v>
      </c>
      <c r="H1623" s="4">
        <v>0</v>
      </c>
      <c r="I1623" s="4">
        <v>0</v>
      </c>
      <c r="J1623" s="4">
        <v>0</v>
      </c>
    </row>
    <row r="1624" spans="1:10">
      <c r="A1624" s="3" t="s">
        <v>201</v>
      </c>
      <c r="B1624" s="3" t="s">
        <v>11</v>
      </c>
      <c r="C1624" s="3" t="s">
        <v>62</v>
      </c>
      <c r="D1624" s="3">
        <v>1.1000000000000001</v>
      </c>
      <c r="E1624" s="3" t="s">
        <v>64</v>
      </c>
      <c r="F1624" s="4">
        <v>0</v>
      </c>
      <c r="G1624" s="4">
        <v>50000</v>
      </c>
      <c r="H1624" s="4">
        <v>0</v>
      </c>
      <c r="I1624" s="4">
        <v>0</v>
      </c>
      <c r="J1624" s="4">
        <v>0</v>
      </c>
    </row>
    <row r="1625" spans="1:10">
      <c r="A1625" s="3" t="s">
        <v>201</v>
      </c>
      <c r="B1625" s="3" t="s">
        <v>11</v>
      </c>
      <c r="C1625" s="3" t="s">
        <v>65</v>
      </c>
      <c r="D1625" s="3">
        <v>1.1000000000000001</v>
      </c>
      <c r="E1625" s="3" t="s">
        <v>66</v>
      </c>
      <c r="F1625" s="4">
        <v>150000</v>
      </c>
      <c r="G1625" s="4">
        <v>50000</v>
      </c>
      <c r="H1625" s="4">
        <v>0</v>
      </c>
      <c r="I1625" s="4">
        <v>0</v>
      </c>
      <c r="J1625" s="4">
        <v>0</v>
      </c>
    </row>
    <row r="1626" spans="1:10">
      <c r="A1626" s="3" t="s">
        <v>201</v>
      </c>
      <c r="B1626" s="3" t="s">
        <v>11</v>
      </c>
      <c r="C1626" s="3" t="s">
        <v>71</v>
      </c>
      <c r="D1626" s="3">
        <v>1.1000000000000001</v>
      </c>
      <c r="E1626" s="3" t="s">
        <v>73</v>
      </c>
      <c r="F1626" s="4">
        <v>0</v>
      </c>
      <c r="G1626" s="4">
        <v>44892</v>
      </c>
      <c r="H1626" s="4">
        <v>0</v>
      </c>
      <c r="I1626" s="4">
        <v>44892</v>
      </c>
      <c r="J1626" s="4">
        <v>0</v>
      </c>
    </row>
    <row r="1627" spans="1:10">
      <c r="A1627" s="3" t="s">
        <v>202</v>
      </c>
      <c r="B1627" s="3" t="s">
        <v>11</v>
      </c>
      <c r="C1627" s="3" t="s">
        <v>29</v>
      </c>
      <c r="D1627" s="3">
        <v>1.1000000000000001</v>
      </c>
      <c r="E1627" s="3" t="s">
        <v>31</v>
      </c>
      <c r="F1627" s="4">
        <v>0</v>
      </c>
      <c r="G1627" s="4">
        <v>50000</v>
      </c>
      <c r="H1627" s="4">
        <v>0</v>
      </c>
      <c r="I1627" s="4">
        <v>0</v>
      </c>
      <c r="J1627" s="4">
        <v>0</v>
      </c>
    </row>
    <row r="1628" spans="1:10">
      <c r="A1628" s="3" t="s">
        <v>202</v>
      </c>
      <c r="B1628" s="3" t="s">
        <v>11</v>
      </c>
      <c r="C1628" s="3" t="s">
        <v>34</v>
      </c>
      <c r="D1628" s="3">
        <v>1.1000000000000001</v>
      </c>
      <c r="E1628" s="3" t="s">
        <v>35</v>
      </c>
      <c r="F1628" s="4">
        <v>65000</v>
      </c>
      <c r="G1628" s="4">
        <v>0</v>
      </c>
      <c r="H1628" s="4">
        <v>-41000</v>
      </c>
      <c r="I1628" s="4">
        <v>0</v>
      </c>
      <c r="J1628" s="4">
        <v>0</v>
      </c>
    </row>
    <row r="1629" spans="1:10">
      <c r="A1629" s="3" t="s">
        <v>203</v>
      </c>
      <c r="B1629" s="3" t="s">
        <v>11</v>
      </c>
      <c r="C1629" s="3" t="s">
        <v>65</v>
      </c>
      <c r="D1629" s="3">
        <v>1.1000000000000001</v>
      </c>
      <c r="E1629" s="3" t="s">
        <v>66</v>
      </c>
      <c r="F1629" s="4">
        <v>0</v>
      </c>
      <c r="G1629" s="4">
        <v>150000</v>
      </c>
      <c r="H1629" s="4">
        <v>0</v>
      </c>
      <c r="I1629" s="4">
        <v>0</v>
      </c>
      <c r="J1629" s="4">
        <v>0</v>
      </c>
    </row>
    <row r="1630" spans="1:10">
      <c r="A1630" s="3" t="s">
        <v>203</v>
      </c>
      <c r="B1630" s="3" t="s">
        <v>11</v>
      </c>
      <c r="C1630" s="3" t="s">
        <v>71</v>
      </c>
      <c r="D1630" s="3">
        <v>1.1000000000000001</v>
      </c>
      <c r="E1630" s="3" t="s">
        <v>73</v>
      </c>
      <c r="F1630" s="4">
        <v>10000</v>
      </c>
      <c r="G1630" s="4">
        <v>0</v>
      </c>
      <c r="H1630" s="4">
        <v>-10000</v>
      </c>
      <c r="I1630" s="4">
        <v>0</v>
      </c>
      <c r="J1630" s="4">
        <v>0</v>
      </c>
    </row>
    <row r="1631" spans="1:10">
      <c r="A1631" s="3" t="s">
        <v>204</v>
      </c>
      <c r="B1631" s="3" t="s">
        <v>11</v>
      </c>
      <c r="C1631" s="3" t="s">
        <v>49</v>
      </c>
      <c r="D1631" s="3">
        <v>1.1000000000000001</v>
      </c>
      <c r="E1631" s="3" t="s">
        <v>50</v>
      </c>
      <c r="F1631" s="4">
        <v>100000</v>
      </c>
      <c r="G1631" s="4">
        <v>0</v>
      </c>
      <c r="H1631" s="4">
        <v>-13500</v>
      </c>
      <c r="I1631" s="4">
        <v>0</v>
      </c>
      <c r="J1631" s="4">
        <v>0</v>
      </c>
    </row>
    <row r="1632" spans="1:10">
      <c r="A1632" s="3" t="s">
        <v>205</v>
      </c>
      <c r="B1632" s="3" t="s">
        <v>11</v>
      </c>
      <c r="C1632" s="3" t="s">
        <v>78</v>
      </c>
      <c r="D1632" s="3">
        <v>1.1000000000000001</v>
      </c>
      <c r="E1632" s="3" t="s">
        <v>79</v>
      </c>
      <c r="F1632" s="4">
        <v>25000</v>
      </c>
      <c r="G1632" s="4">
        <v>0</v>
      </c>
      <c r="H1632" s="4">
        <v>0</v>
      </c>
      <c r="I1632" s="4">
        <v>0</v>
      </c>
      <c r="J1632" s="4">
        <v>0</v>
      </c>
    </row>
    <row r="1633" spans="1:10">
      <c r="A1633" s="3" t="s">
        <v>206</v>
      </c>
      <c r="B1633" s="3" t="s">
        <v>11</v>
      </c>
      <c r="C1633" s="3" t="s">
        <v>12</v>
      </c>
      <c r="D1633" s="3">
        <v>1.1000000000000001</v>
      </c>
      <c r="E1633" s="3" t="s">
        <v>13</v>
      </c>
      <c r="F1633" s="4">
        <v>1500000</v>
      </c>
      <c r="G1633" s="4">
        <v>0</v>
      </c>
      <c r="H1633" s="4">
        <v>-1499100</v>
      </c>
      <c r="I1633" s="4">
        <v>0</v>
      </c>
      <c r="J1633" s="4">
        <v>0</v>
      </c>
    </row>
    <row r="1634" spans="1:10">
      <c r="A1634" s="3" t="s">
        <v>206</v>
      </c>
      <c r="B1634" s="3" t="s">
        <v>11</v>
      </c>
      <c r="C1634" s="3" t="s">
        <v>24</v>
      </c>
      <c r="D1634" s="3">
        <v>1.5</v>
      </c>
      <c r="E1634" s="3" t="s">
        <v>25</v>
      </c>
      <c r="F1634" s="4">
        <v>900000</v>
      </c>
      <c r="G1634" s="4">
        <v>0</v>
      </c>
      <c r="H1634" s="4">
        <v>-900000</v>
      </c>
      <c r="I1634" s="4">
        <v>0</v>
      </c>
      <c r="J1634" s="4">
        <v>0</v>
      </c>
    </row>
    <row r="1635" spans="1:10">
      <c r="A1635" s="3" t="s">
        <v>206</v>
      </c>
      <c r="B1635" s="3" t="s">
        <v>11</v>
      </c>
      <c r="C1635" s="3" t="s">
        <v>29</v>
      </c>
      <c r="D1635" s="3">
        <v>2.5</v>
      </c>
      <c r="E1635" s="3" t="s">
        <v>31</v>
      </c>
      <c r="F1635" s="4">
        <v>8000000</v>
      </c>
      <c r="G1635" s="4">
        <v>2232408.42</v>
      </c>
      <c r="H1635" s="4">
        <v>-3418000</v>
      </c>
      <c r="I1635" s="4">
        <v>6812680</v>
      </c>
      <c r="J1635" s="4">
        <v>2726000</v>
      </c>
    </row>
    <row r="1636" spans="1:10">
      <c r="A1636" s="3" t="s">
        <v>206</v>
      </c>
      <c r="B1636" s="3" t="s">
        <v>11</v>
      </c>
      <c r="C1636" s="3" t="s">
        <v>37</v>
      </c>
      <c r="D1636" s="3">
        <v>1.1000000000000001</v>
      </c>
      <c r="E1636" s="3" t="s">
        <v>43</v>
      </c>
      <c r="F1636" s="4">
        <v>500000</v>
      </c>
      <c r="G1636" s="4">
        <v>0</v>
      </c>
      <c r="H1636" s="4">
        <v>-53100</v>
      </c>
      <c r="I1636" s="4">
        <v>0</v>
      </c>
      <c r="J1636" s="4">
        <v>0</v>
      </c>
    </row>
    <row r="1637" spans="1:10">
      <c r="A1637" s="3" t="s">
        <v>206</v>
      </c>
      <c r="B1637" s="3" t="s">
        <v>11</v>
      </c>
      <c r="C1637" s="3" t="s">
        <v>37</v>
      </c>
      <c r="D1637" s="3">
        <v>1.1000000000000001</v>
      </c>
      <c r="E1637" s="3" t="s">
        <v>39</v>
      </c>
      <c r="F1637" s="4">
        <v>1000000</v>
      </c>
      <c r="G1637" s="4">
        <v>600000</v>
      </c>
      <c r="H1637" s="4">
        <v>-700000</v>
      </c>
      <c r="I1637" s="4">
        <v>0</v>
      </c>
      <c r="J1637" s="4">
        <v>0</v>
      </c>
    </row>
    <row r="1638" spans="1:10">
      <c r="A1638" s="3" t="s">
        <v>206</v>
      </c>
      <c r="B1638" s="3" t="s">
        <v>11</v>
      </c>
      <c r="C1638" s="3" t="s">
        <v>49</v>
      </c>
      <c r="D1638" s="3">
        <v>1.1000000000000001</v>
      </c>
      <c r="E1638" s="3" t="s">
        <v>50</v>
      </c>
      <c r="F1638" s="4">
        <v>250000</v>
      </c>
      <c r="G1638" s="4">
        <v>0</v>
      </c>
      <c r="H1638" s="4">
        <v>-250000</v>
      </c>
      <c r="I1638" s="4">
        <v>0</v>
      </c>
      <c r="J1638" s="4">
        <v>0</v>
      </c>
    </row>
    <row r="1639" spans="1:10">
      <c r="A1639" s="3" t="s">
        <v>206</v>
      </c>
      <c r="B1639" s="3" t="s">
        <v>11</v>
      </c>
      <c r="C1639" s="3" t="s">
        <v>51</v>
      </c>
      <c r="D1639" s="3">
        <v>1.1000000000000001</v>
      </c>
      <c r="E1639" s="3" t="s">
        <v>52</v>
      </c>
      <c r="F1639" s="4">
        <v>750000</v>
      </c>
      <c r="G1639" s="4">
        <v>0</v>
      </c>
      <c r="H1639" s="4">
        <v>0</v>
      </c>
      <c r="I1639" s="4">
        <v>0</v>
      </c>
      <c r="J1639" s="4">
        <v>0</v>
      </c>
    </row>
    <row r="1640" spans="1:10">
      <c r="A1640" s="3" t="s">
        <v>206</v>
      </c>
      <c r="B1640" s="3" t="s">
        <v>11</v>
      </c>
      <c r="C1640" s="3" t="s">
        <v>54</v>
      </c>
      <c r="D1640" s="3">
        <v>1.1000000000000001</v>
      </c>
      <c r="E1640" s="3" t="s">
        <v>55</v>
      </c>
      <c r="F1640" s="4">
        <v>604000</v>
      </c>
      <c r="G1640" s="4">
        <v>0</v>
      </c>
      <c r="H1640" s="4">
        <v>0</v>
      </c>
      <c r="I1640" s="4">
        <v>0</v>
      </c>
      <c r="J1640" s="4">
        <v>0</v>
      </c>
    </row>
    <row r="1641" spans="1:10">
      <c r="A1641" s="3" t="s">
        <v>206</v>
      </c>
      <c r="B1641" s="3" t="s">
        <v>11</v>
      </c>
      <c r="C1641" s="3" t="s">
        <v>69</v>
      </c>
      <c r="D1641" s="3">
        <v>1.1000000000000001</v>
      </c>
      <c r="E1641" s="3" t="s">
        <v>70</v>
      </c>
      <c r="F1641" s="4">
        <v>125000</v>
      </c>
      <c r="G1641" s="4">
        <v>0</v>
      </c>
      <c r="H1641" s="4">
        <v>-125000</v>
      </c>
      <c r="I1641" s="4">
        <v>0</v>
      </c>
      <c r="J1641" s="4">
        <v>0</v>
      </c>
    </row>
    <row r="1642" spans="1:10">
      <c r="A1642" s="3" t="s">
        <v>206</v>
      </c>
      <c r="B1642" s="3" t="s">
        <v>11</v>
      </c>
      <c r="C1642" s="3" t="s">
        <v>71</v>
      </c>
      <c r="D1642" s="3">
        <v>1.1000000000000001</v>
      </c>
      <c r="E1642" s="3" t="s">
        <v>72</v>
      </c>
      <c r="F1642" s="4">
        <v>0</v>
      </c>
      <c r="G1642" s="4">
        <v>364799.76</v>
      </c>
      <c r="H1642" s="4">
        <v>-170000</v>
      </c>
      <c r="I1642" s="4">
        <v>0</v>
      </c>
      <c r="J1642" s="4">
        <v>0</v>
      </c>
    </row>
    <row r="1643" spans="1:10">
      <c r="A1643" s="3" t="s">
        <v>206</v>
      </c>
      <c r="B1643" s="3" t="s">
        <v>11</v>
      </c>
      <c r="C1643" s="3" t="s">
        <v>78</v>
      </c>
      <c r="D1643" s="3">
        <v>1.1000000000000001</v>
      </c>
      <c r="E1643" s="3" t="s">
        <v>79</v>
      </c>
      <c r="F1643" s="4">
        <v>1000000</v>
      </c>
      <c r="G1643" s="4">
        <v>0</v>
      </c>
      <c r="H1643" s="4">
        <v>-700000</v>
      </c>
      <c r="I1643" s="4">
        <v>0</v>
      </c>
      <c r="J1643" s="4">
        <v>0</v>
      </c>
    </row>
    <row r="1644" spans="1:10">
      <c r="A1644" s="3" t="s">
        <v>207</v>
      </c>
      <c r="B1644" s="3" t="s">
        <v>11</v>
      </c>
      <c r="C1644" s="3" t="s">
        <v>78</v>
      </c>
      <c r="D1644" s="3">
        <v>1.1000000000000001</v>
      </c>
      <c r="E1644" s="3" t="s">
        <v>79</v>
      </c>
      <c r="F1644" s="4">
        <v>800000</v>
      </c>
      <c r="G1644" s="4">
        <v>0</v>
      </c>
      <c r="H1644" s="4">
        <v>-445000</v>
      </c>
      <c r="I1644" s="4">
        <v>0</v>
      </c>
      <c r="J1644" s="4">
        <v>0</v>
      </c>
    </row>
    <row r="1645" spans="1:10">
      <c r="A1645" s="3" t="s">
        <v>208</v>
      </c>
      <c r="B1645" s="3" t="s">
        <v>11</v>
      </c>
      <c r="C1645" s="3" t="s">
        <v>29</v>
      </c>
      <c r="D1645" s="3">
        <v>2.5</v>
      </c>
      <c r="E1645" s="3" t="s">
        <v>31</v>
      </c>
      <c r="F1645" s="4">
        <v>8000000</v>
      </c>
      <c r="G1645" s="4">
        <v>0</v>
      </c>
      <c r="H1645" s="4">
        <v>-8000000</v>
      </c>
      <c r="I1645" s="4">
        <v>0</v>
      </c>
      <c r="J1645" s="4">
        <v>0</v>
      </c>
    </row>
    <row r="1646" spans="1:10">
      <c r="A1646" s="3" t="s">
        <v>209</v>
      </c>
      <c r="B1646" s="3" t="s">
        <v>11</v>
      </c>
      <c r="C1646" s="3" t="s">
        <v>22</v>
      </c>
      <c r="D1646" s="3">
        <v>1.1000000000000001</v>
      </c>
      <c r="E1646" s="3" t="s">
        <v>23</v>
      </c>
      <c r="F1646" s="4">
        <v>0</v>
      </c>
      <c r="G1646" s="4">
        <v>5000</v>
      </c>
      <c r="H1646" s="4">
        <v>0</v>
      </c>
      <c r="I1646" s="4">
        <v>4349</v>
      </c>
      <c r="J1646" s="4">
        <v>0</v>
      </c>
    </row>
    <row r="1647" spans="1:10">
      <c r="A1647" s="3" t="s">
        <v>209</v>
      </c>
      <c r="B1647" s="3" t="s">
        <v>11</v>
      </c>
      <c r="C1647" s="3" t="s">
        <v>54</v>
      </c>
      <c r="D1647" s="3">
        <v>1.1000000000000001</v>
      </c>
      <c r="E1647" s="3" t="s">
        <v>55</v>
      </c>
      <c r="F1647" s="4">
        <v>100000</v>
      </c>
      <c r="G1647" s="4">
        <v>0</v>
      </c>
      <c r="H1647" s="4">
        <v>-100000</v>
      </c>
      <c r="I1647" s="4">
        <v>0</v>
      </c>
      <c r="J1647" s="4">
        <v>0</v>
      </c>
    </row>
    <row r="1648" spans="1:10">
      <c r="A1648" s="3" t="s">
        <v>209</v>
      </c>
      <c r="B1648" s="3" t="s">
        <v>11</v>
      </c>
      <c r="C1648" s="3" t="s">
        <v>62</v>
      </c>
      <c r="D1648" s="3">
        <v>1.1000000000000001</v>
      </c>
      <c r="E1648" s="3" t="s">
        <v>63</v>
      </c>
      <c r="F1648" s="4">
        <v>25000</v>
      </c>
      <c r="G1648" s="4">
        <v>0</v>
      </c>
      <c r="H1648" s="4">
        <v>0</v>
      </c>
      <c r="I1648" s="4">
        <v>0</v>
      </c>
      <c r="J1648" s="4">
        <v>0</v>
      </c>
    </row>
    <row r="1649" spans="1:10">
      <c r="A1649" s="3" t="s">
        <v>209</v>
      </c>
      <c r="B1649" s="3" t="s">
        <v>11</v>
      </c>
      <c r="C1649" s="3" t="s">
        <v>71</v>
      </c>
      <c r="D1649" s="3">
        <v>1.1000000000000001</v>
      </c>
      <c r="E1649" s="3" t="s">
        <v>73</v>
      </c>
      <c r="F1649" s="4">
        <v>0</v>
      </c>
      <c r="G1649" s="4">
        <v>23150.400000000001</v>
      </c>
      <c r="H1649" s="4">
        <v>0</v>
      </c>
      <c r="I1649" s="4">
        <v>23150.400000000001</v>
      </c>
      <c r="J1649" s="4">
        <v>0</v>
      </c>
    </row>
    <row r="1650" spans="1:10">
      <c r="A1650" s="3" t="s">
        <v>209</v>
      </c>
      <c r="B1650" s="3" t="s">
        <v>11</v>
      </c>
      <c r="C1650" s="3" t="s">
        <v>71</v>
      </c>
      <c r="D1650" s="3">
        <v>1.1000000000000001</v>
      </c>
      <c r="E1650" s="3" t="s">
        <v>66</v>
      </c>
      <c r="F1650" s="4">
        <v>0</v>
      </c>
      <c r="G1650" s="4">
        <v>48480.4</v>
      </c>
      <c r="H1650" s="4">
        <v>-48480.4</v>
      </c>
      <c r="I1650" s="4">
        <v>0</v>
      </c>
      <c r="J1650" s="4">
        <v>0</v>
      </c>
    </row>
    <row r="1651" spans="1:10">
      <c r="A1651" s="3" t="s">
        <v>209</v>
      </c>
      <c r="B1651" s="3" t="s">
        <v>11</v>
      </c>
      <c r="C1651" s="3" t="s">
        <v>71</v>
      </c>
      <c r="D1651" s="3">
        <v>1.1000000000000001</v>
      </c>
      <c r="E1651" s="3" t="s">
        <v>74</v>
      </c>
      <c r="F1651" s="4">
        <v>12000</v>
      </c>
      <c r="G1651" s="4">
        <v>48480.4</v>
      </c>
      <c r="H1651" s="4">
        <v>0</v>
      </c>
      <c r="I1651" s="4">
        <v>0</v>
      </c>
      <c r="J1651" s="4">
        <v>0</v>
      </c>
    </row>
    <row r="1652" spans="1:10">
      <c r="A1652" s="3" t="s">
        <v>209</v>
      </c>
      <c r="B1652" s="3" t="s">
        <v>11</v>
      </c>
      <c r="C1652" s="3" t="s">
        <v>78</v>
      </c>
      <c r="D1652" s="3">
        <v>1.1000000000000001</v>
      </c>
      <c r="E1652" s="3" t="s">
        <v>79</v>
      </c>
      <c r="F1652" s="4">
        <v>95000</v>
      </c>
      <c r="G1652" s="4">
        <v>0</v>
      </c>
      <c r="H1652" s="4">
        <v>0</v>
      </c>
      <c r="I1652" s="4">
        <v>0</v>
      </c>
      <c r="J1652" s="4">
        <v>0</v>
      </c>
    </row>
    <row r="1653" spans="1:10">
      <c r="A1653" s="3" t="s">
        <v>210</v>
      </c>
      <c r="B1653" s="3" t="s">
        <v>11</v>
      </c>
      <c r="C1653" s="3" t="s">
        <v>51</v>
      </c>
      <c r="D1653" s="3">
        <v>1.1000000000000001</v>
      </c>
      <c r="E1653" s="3" t="s">
        <v>52</v>
      </c>
      <c r="F1653" s="4">
        <v>2500000</v>
      </c>
      <c r="G1653" s="4">
        <v>0</v>
      </c>
      <c r="H1653" s="4">
        <v>0</v>
      </c>
      <c r="I1653" s="4">
        <v>0</v>
      </c>
      <c r="J1653" s="4">
        <v>0</v>
      </c>
    </row>
    <row r="1654" spans="1:10">
      <c r="A1654" s="3" t="s">
        <v>211</v>
      </c>
      <c r="B1654" s="3" t="s">
        <v>11</v>
      </c>
      <c r="C1654" s="3" t="s">
        <v>29</v>
      </c>
      <c r="D1654" s="3">
        <v>1.1000000000000001</v>
      </c>
      <c r="E1654" s="3" t="s">
        <v>31</v>
      </c>
      <c r="F1654" s="4">
        <v>85000</v>
      </c>
      <c r="G1654" s="4">
        <v>0</v>
      </c>
      <c r="H1654" s="4">
        <v>-20000</v>
      </c>
      <c r="I1654" s="4">
        <v>0</v>
      </c>
      <c r="J1654" s="4">
        <v>0</v>
      </c>
    </row>
    <row r="1655" spans="1:10">
      <c r="A1655" s="3" t="s">
        <v>211</v>
      </c>
      <c r="B1655" s="3" t="s">
        <v>11</v>
      </c>
      <c r="C1655" s="3" t="s">
        <v>34</v>
      </c>
      <c r="D1655" s="3">
        <v>1.1000000000000001</v>
      </c>
      <c r="E1655" s="3" t="s">
        <v>36</v>
      </c>
      <c r="F1655" s="4">
        <v>35000</v>
      </c>
      <c r="G1655" s="4">
        <v>0</v>
      </c>
      <c r="H1655" s="4">
        <v>-20000</v>
      </c>
      <c r="I1655" s="4">
        <v>0</v>
      </c>
      <c r="J1655" s="4">
        <v>0</v>
      </c>
    </row>
    <row r="1656" spans="1:10">
      <c r="A1656" s="3" t="s">
        <v>211</v>
      </c>
      <c r="B1656" s="3" t="s">
        <v>11</v>
      </c>
      <c r="C1656" s="3" t="s">
        <v>71</v>
      </c>
      <c r="D1656" s="3">
        <v>1.1000000000000001</v>
      </c>
      <c r="E1656" s="3" t="s">
        <v>73</v>
      </c>
      <c r="F1656" s="4">
        <v>0</v>
      </c>
      <c r="G1656" s="4">
        <v>29209.73</v>
      </c>
      <c r="H1656" s="4">
        <v>0</v>
      </c>
      <c r="I1656" s="4">
        <v>29209.73</v>
      </c>
      <c r="J1656" s="4">
        <v>0</v>
      </c>
    </row>
    <row r="1657" spans="1:10">
      <c r="A1657" s="3" t="s">
        <v>212</v>
      </c>
      <c r="B1657" s="3" t="s">
        <v>11</v>
      </c>
      <c r="C1657" s="3" t="s">
        <v>12</v>
      </c>
      <c r="D1657" s="3">
        <v>1.1000000000000001</v>
      </c>
      <c r="E1657" s="3" t="s">
        <v>13</v>
      </c>
      <c r="F1657" s="4">
        <v>35000</v>
      </c>
      <c r="G1657" s="4">
        <v>0</v>
      </c>
      <c r="H1657" s="4">
        <v>0</v>
      </c>
      <c r="I1657" s="4">
        <v>0</v>
      </c>
      <c r="J1657" s="4">
        <v>0</v>
      </c>
    </row>
    <row r="1658" spans="1:10">
      <c r="A1658" s="3" t="s">
        <v>212</v>
      </c>
      <c r="B1658" s="3" t="s">
        <v>11</v>
      </c>
      <c r="C1658" s="3" t="s">
        <v>29</v>
      </c>
      <c r="D1658" s="3">
        <v>2.5</v>
      </c>
      <c r="E1658" s="3" t="s">
        <v>31</v>
      </c>
      <c r="F1658" s="4">
        <v>500000</v>
      </c>
      <c r="G1658" s="4">
        <v>0</v>
      </c>
      <c r="H1658" s="4">
        <v>-439833.2</v>
      </c>
      <c r="I1658" s="4">
        <v>60166.8</v>
      </c>
      <c r="J1658" s="4">
        <v>60166.8</v>
      </c>
    </row>
    <row r="1659" spans="1:10">
      <c r="A1659" s="3" t="s">
        <v>212</v>
      </c>
      <c r="B1659" s="3" t="s">
        <v>11</v>
      </c>
      <c r="C1659" s="3" t="s">
        <v>51</v>
      </c>
      <c r="D1659" s="3">
        <v>1.1000000000000001</v>
      </c>
      <c r="E1659" s="3" t="s">
        <v>52</v>
      </c>
      <c r="F1659" s="4">
        <v>2500</v>
      </c>
      <c r="G1659" s="4">
        <v>0</v>
      </c>
      <c r="H1659" s="4">
        <v>0</v>
      </c>
      <c r="I1659" s="4">
        <v>0</v>
      </c>
      <c r="J1659" s="4">
        <v>0</v>
      </c>
    </row>
    <row r="1660" spans="1:10">
      <c r="A1660" s="3" t="s">
        <v>213</v>
      </c>
      <c r="B1660" s="3" t="s">
        <v>11</v>
      </c>
      <c r="C1660" s="3" t="s">
        <v>34</v>
      </c>
      <c r="D1660" s="3">
        <v>1.1000000000000001</v>
      </c>
      <c r="E1660" s="3" t="s">
        <v>36</v>
      </c>
      <c r="F1660" s="4">
        <v>250000</v>
      </c>
      <c r="G1660" s="4">
        <v>250000</v>
      </c>
      <c r="H1660" s="4">
        <v>-500000</v>
      </c>
      <c r="I1660" s="4">
        <v>0</v>
      </c>
      <c r="J1660" s="4">
        <v>0</v>
      </c>
    </row>
    <row r="1661" spans="1:10">
      <c r="A1661" s="3" t="s">
        <v>214</v>
      </c>
      <c r="B1661" s="3" t="s">
        <v>11</v>
      </c>
      <c r="C1661" s="3" t="s">
        <v>24</v>
      </c>
      <c r="D1661" s="3">
        <v>1.1000000000000001</v>
      </c>
      <c r="E1661" s="3" t="s">
        <v>25</v>
      </c>
      <c r="F1661" s="4">
        <v>20000</v>
      </c>
      <c r="G1661" s="4">
        <v>0</v>
      </c>
      <c r="H1661" s="4">
        <v>0</v>
      </c>
      <c r="I1661" s="4">
        <v>0</v>
      </c>
      <c r="J1661" s="4">
        <v>0</v>
      </c>
    </row>
    <row r="1662" spans="1:10">
      <c r="A1662" s="3" t="s">
        <v>214</v>
      </c>
      <c r="B1662" s="3" t="s">
        <v>11</v>
      </c>
      <c r="C1662" s="3" t="s">
        <v>37</v>
      </c>
      <c r="D1662" s="3">
        <v>1.1000000000000001</v>
      </c>
      <c r="E1662" s="3" t="s">
        <v>42</v>
      </c>
      <c r="F1662" s="4">
        <v>55000</v>
      </c>
      <c r="G1662" s="4">
        <v>50000</v>
      </c>
      <c r="H1662" s="4">
        <v>-50000</v>
      </c>
      <c r="I1662" s="4">
        <v>0</v>
      </c>
      <c r="J1662" s="4">
        <v>0</v>
      </c>
    </row>
    <row r="1663" spans="1:10">
      <c r="A1663" s="3" t="s">
        <v>214</v>
      </c>
      <c r="B1663" s="3" t="s">
        <v>11</v>
      </c>
      <c r="C1663" s="3" t="s">
        <v>37</v>
      </c>
      <c r="D1663" s="3">
        <v>1.1000000000000001</v>
      </c>
      <c r="E1663" s="3" t="s">
        <v>40</v>
      </c>
      <c r="F1663" s="4">
        <v>105000</v>
      </c>
      <c r="G1663" s="4">
        <v>0</v>
      </c>
      <c r="H1663" s="4">
        <v>0</v>
      </c>
      <c r="I1663" s="4">
        <v>8500</v>
      </c>
      <c r="J1663" s="4">
        <v>0</v>
      </c>
    </row>
    <row r="1664" spans="1:10">
      <c r="A1664" s="3" t="s">
        <v>214</v>
      </c>
      <c r="B1664" s="3" t="s">
        <v>11</v>
      </c>
      <c r="C1664" s="3" t="s">
        <v>58</v>
      </c>
      <c r="D1664" s="3">
        <v>1.1000000000000001</v>
      </c>
      <c r="E1664" s="3" t="s">
        <v>59</v>
      </c>
      <c r="F1664" s="4">
        <v>2000</v>
      </c>
      <c r="G1664" s="4">
        <v>0</v>
      </c>
      <c r="H1664" s="4">
        <v>0</v>
      </c>
      <c r="I1664" s="4">
        <v>0</v>
      </c>
      <c r="J1664" s="4">
        <v>0</v>
      </c>
    </row>
    <row r="1665" spans="1:10">
      <c r="A1665" s="3" t="s">
        <v>214</v>
      </c>
      <c r="B1665" s="3" t="s">
        <v>11</v>
      </c>
      <c r="C1665" s="3" t="s">
        <v>58</v>
      </c>
      <c r="D1665" s="3">
        <v>1.1000000000000001</v>
      </c>
      <c r="E1665" s="3" t="s">
        <v>61</v>
      </c>
      <c r="F1665" s="4">
        <v>200000</v>
      </c>
      <c r="G1665" s="4">
        <v>0</v>
      </c>
      <c r="H1665" s="4">
        <v>0</v>
      </c>
      <c r="I1665" s="4">
        <v>0</v>
      </c>
      <c r="J1665" s="4">
        <v>0</v>
      </c>
    </row>
    <row r="1666" spans="1:10">
      <c r="A1666" s="3" t="s">
        <v>214</v>
      </c>
      <c r="B1666" s="3" t="s">
        <v>11</v>
      </c>
      <c r="C1666" s="3" t="s">
        <v>62</v>
      </c>
      <c r="D1666" s="3">
        <v>1.1000000000000001</v>
      </c>
      <c r="E1666" s="3" t="s">
        <v>64</v>
      </c>
      <c r="F1666" s="4">
        <v>0</v>
      </c>
      <c r="G1666" s="4">
        <v>120000</v>
      </c>
      <c r="H1666" s="4">
        <v>0</v>
      </c>
      <c r="I1666" s="4">
        <v>111581.56</v>
      </c>
      <c r="J1666" s="4">
        <v>111581.56</v>
      </c>
    </row>
    <row r="1667" spans="1:10">
      <c r="A1667" s="3" t="s">
        <v>214</v>
      </c>
      <c r="B1667" s="3" t="s">
        <v>11</v>
      </c>
      <c r="C1667" s="3" t="s">
        <v>62</v>
      </c>
      <c r="D1667" s="3">
        <v>1.1000000000000001</v>
      </c>
      <c r="E1667" s="3" t="s">
        <v>63</v>
      </c>
      <c r="F1667" s="4">
        <v>55000</v>
      </c>
      <c r="G1667" s="4">
        <v>0</v>
      </c>
      <c r="H1667" s="4">
        <v>0</v>
      </c>
      <c r="I1667" s="4">
        <v>47141.82</v>
      </c>
      <c r="J1667" s="4">
        <v>47141.82</v>
      </c>
    </row>
    <row r="1668" spans="1:10">
      <c r="A1668" s="3" t="s">
        <v>214</v>
      </c>
      <c r="B1668" s="3" t="s">
        <v>11</v>
      </c>
      <c r="C1668" s="3" t="s">
        <v>69</v>
      </c>
      <c r="D1668" s="3">
        <v>1.1000000000000001</v>
      </c>
      <c r="E1668" s="3" t="s">
        <v>70</v>
      </c>
      <c r="F1668" s="4">
        <v>75000</v>
      </c>
      <c r="G1668" s="4">
        <v>0</v>
      </c>
      <c r="H1668" s="4">
        <v>0</v>
      </c>
      <c r="I1668" s="4">
        <v>16771.28</v>
      </c>
      <c r="J1668" s="4">
        <v>16771.28</v>
      </c>
    </row>
    <row r="1669" spans="1:10">
      <c r="A1669" s="3" t="s">
        <v>214</v>
      </c>
      <c r="B1669" s="3" t="s">
        <v>11</v>
      </c>
      <c r="C1669" s="3" t="s">
        <v>71</v>
      </c>
      <c r="D1669" s="3">
        <v>1.1000000000000001</v>
      </c>
      <c r="E1669" s="3" t="s">
        <v>74</v>
      </c>
      <c r="F1669" s="4">
        <v>15000</v>
      </c>
      <c r="G1669" s="4">
        <v>0</v>
      </c>
      <c r="H1669" s="4">
        <v>0</v>
      </c>
      <c r="I1669" s="4">
        <v>0</v>
      </c>
      <c r="J1669" s="4">
        <v>0</v>
      </c>
    </row>
    <row r="1670" spans="1:10">
      <c r="A1670" s="3" t="s">
        <v>214</v>
      </c>
      <c r="B1670" s="3" t="s">
        <v>11</v>
      </c>
      <c r="C1670" s="3" t="s">
        <v>78</v>
      </c>
      <c r="D1670" s="3">
        <v>1.1000000000000001</v>
      </c>
      <c r="E1670" s="3" t="s">
        <v>79</v>
      </c>
      <c r="F1670" s="4">
        <v>850000</v>
      </c>
      <c r="G1670" s="4">
        <v>0</v>
      </c>
      <c r="H1670" s="4">
        <v>-370000</v>
      </c>
      <c r="I1670" s="4">
        <v>24500</v>
      </c>
      <c r="J1670" s="4">
        <v>24500</v>
      </c>
    </row>
    <row r="1671" spans="1:10">
      <c r="A1671" s="3" t="s">
        <v>215</v>
      </c>
      <c r="B1671" s="3" t="s">
        <v>11</v>
      </c>
      <c r="C1671" s="3" t="s">
        <v>24</v>
      </c>
      <c r="D1671" s="3">
        <v>1.1000000000000001</v>
      </c>
      <c r="E1671" s="3" t="s">
        <v>25</v>
      </c>
      <c r="F1671" s="4">
        <v>35000</v>
      </c>
      <c r="G1671" s="4">
        <v>0</v>
      </c>
      <c r="H1671" s="4">
        <v>0</v>
      </c>
      <c r="I1671" s="4">
        <v>0</v>
      </c>
      <c r="J1671" s="4">
        <v>0</v>
      </c>
    </row>
    <row r="1672" spans="1:10">
      <c r="A1672" s="3" t="s">
        <v>215</v>
      </c>
      <c r="B1672" s="3" t="s">
        <v>11</v>
      </c>
      <c r="C1672" s="3" t="s">
        <v>37</v>
      </c>
      <c r="D1672" s="3">
        <v>1.1000000000000001</v>
      </c>
      <c r="E1672" s="3" t="s">
        <v>39</v>
      </c>
      <c r="F1672" s="4">
        <v>0</v>
      </c>
      <c r="G1672" s="4">
        <v>700000</v>
      </c>
      <c r="H1672" s="4">
        <v>0</v>
      </c>
      <c r="I1672" s="4">
        <v>0</v>
      </c>
      <c r="J1672" s="4">
        <v>0</v>
      </c>
    </row>
    <row r="1673" spans="1:10">
      <c r="A1673" s="3" t="s">
        <v>215</v>
      </c>
      <c r="B1673" s="3" t="s">
        <v>11</v>
      </c>
      <c r="C1673" s="3" t="s">
        <v>51</v>
      </c>
      <c r="D1673" s="3">
        <v>1.1000000000000001</v>
      </c>
      <c r="E1673" s="3" t="s">
        <v>52</v>
      </c>
      <c r="F1673" s="4">
        <v>37000</v>
      </c>
      <c r="G1673" s="4">
        <v>0</v>
      </c>
      <c r="H1673" s="4">
        <v>0</v>
      </c>
      <c r="I1673" s="4">
        <v>0</v>
      </c>
      <c r="J1673" s="4">
        <v>0</v>
      </c>
    </row>
    <row r="1674" spans="1:10">
      <c r="A1674" s="3" t="s">
        <v>215</v>
      </c>
      <c r="B1674" s="3" t="s">
        <v>11</v>
      </c>
      <c r="C1674" s="3" t="s">
        <v>58</v>
      </c>
      <c r="D1674" s="3">
        <v>1.1000000000000001</v>
      </c>
      <c r="E1674" s="3" t="s">
        <v>59</v>
      </c>
      <c r="F1674" s="4">
        <v>150000</v>
      </c>
      <c r="G1674" s="4">
        <v>75000</v>
      </c>
      <c r="H1674" s="4">
        <v>0</v>
      </c>
      <c r="I1674" s="4">
        <v>188553.83</v>
      </c>
      <c r="J1674" s="4">
        <v>150000</v>
      </c>
    </row>
    <row r="1675" spans="1:10">
      <c r="A1675" s="3" t="s">
        <v>215</v>
      </c>
      <c r="B1675" s="3" t="s">
        <v>11</v>
      </c>
      <c r="C1675" s="3" t="s">
        <v>58</v>
      </c>
      <c r="D1675" s="3">
        <v>1.5</v>
      </c>
      <c r="E1675" s="3" t="s">
        <v>59</v>
      </c>
      <c r="F1675" s="4">
        <v>0</v>
      </c>
      <c r="G1675" s="4">
        <v>300000</v>
      </c>
      <c r="H1675" s="4">
        <v>0</v>
      </c>
      <c r="I1675" s="4">
        <v>0</v>
      </c>
      <c r="J1675" s="4">
        <v>0</v>
      </c>
    </row>
    <row r="1676" spans="1:10">
      <c r="A1676" s="3" t="s">
        <v>215</v>
      </c>
      <c r="B1676" s="3" t="s">
        <v>11</v>
      </c>
      <c r="C1676" s="3" t="s">
        <v>69</v>
      </c>
      <c r="D1676" s="3">
        <v>1.1000000000000001</v>
      </c>
      <c r="E1676" s="3" t="s">
        <v>70</v>
      </c>
      <c r="F1676" s="4">
        <v>75000</v>
      </c>
      <c r="G1676" s="4">
        <v>0</v>
      </c>
      <c r="H1676" s="4">
        <v>-25000</v>
      </c>
      <c r="I1676" s="4">
        <v>0</v>
      </c>
      <c r="J1676" s="4">
        <v>0</v>
      </c>
    </row>
    <row r="1677" spans="1:10">
      <c r="A1677" s="3" t="s">
        <v>216</v>
      </c>
      <c r="B1677" s="3" t="s">
        <v>11</v>
      </c>
      <c r="C1677" s="3" t="s">
        <v>51</v>
      </c>
      <c r="D1677" s="3">
        <v>1.1000000000000001</v>
      </c>
      <c r="E1677" s="3" t="s">
        <v>53</v>
      </c>
      <c r="F1677" s="4">
        <v>2080000</v>
      </c>
      <c r="G1677" s="4">
        <v>0</v>
      </c>
      <c r="H1677" s="4">
        <v>0</v>
      </c>
      <c r="I1677" s="4">
        <v>0</v>
      </c>
      <c r="J1677" s="4">
        <v>0</v>
      </c>
    </row>
    <row r="1678" spans="1:10">
      <c r="A1678" s="3" t="s">
        <v>216</v>
      </c>
      <c r="B1678" s="3" t="s">
        <v>11</v>
      </c>
      <c r="C1678" s="3" t="s">
        <v>51</v>
      </c>
      <c r="D1678" s="3">
        <v>2.6</v>
      </c>
      <c r="E1678" s="3" t="s">
        <v>53</v>
      </c>
      <c r="F1678" s="4">
        <v>0</v>
      </c>
      <c r="G1678" s="4">
        <v>2000000</v>
      </c>
      <c r="H1678" s="4">
        <v>0</v>
      </c>
      <c r="I1678" s="4">
        <v>0</v>
      </c>
      <c r="J1678" s="4">
        <v>0</v>
      </c>
    </row>
    <row r="1679" spans="1:10">
      <c r="A1679" s="3" t="s">
        <v>217</v>
      </c>
      <c r="B1679" s="3" t="s">
        <v>11</v>
      </c>
      <c r="C1679" s="3" t="s">
        <v>24</v>
      </c>
      <c r="D1679" s="3">
        <v>1.1000000000000001</v>
      </c>
      <c r="E1679" s="3" t="s">
        <v>25</v>
      </c>
      <c r="F1679" s="4">
        <v>1000000</v>
      </c>
      <c r="G1679" s="4">
        <v>0</v>
      </c>
      <c r="H1679" s="4">
        <v>-496000</v>
      </c>
      <c r="I1679" s="4">
        <v>503440</v>
      </c>
      <c r="J1679" s="4">
        <v>503440</v>
      </c>
    </row>
    <row r="1680" spans="1:10">
      <c r="A1680" s="3" t="s">
        <v>217</v>
      </c>
      <c r="B1680" s="3" t="s">
        <v>11</v>
      </c>
      <c r="C1680" s="3" t="s">
        <v>32</v>
      </c>
      <c r="D1680" s="3">
        <v>1.5</v>
      </c>
      <c r="E1680" s="3" t="s">
        <v>33</v>
      </c>
      <c r="F1680" s="4">
        <v>0</v>
      </c>
      <c r="G1680" s="4">
        <v>1809600</v>
      </c>
      <c r="H1680" s="4">
        <v>0</v>
      </c>
      <c r="I1680" s="4">
        <v>1809600</v>
      </c>
      <c r="J1680" s="4">
        <v>1809600</v>
      </c>
    </row>
    <row r="1681" spans="1:10">
      <c r="A1681" s="3" t="s">
        <v>217</v>
      </c>
      <c r="B1681" s="3" t="s">
        <v>11</v>
      </c>
      <c r="C1681" s="3" t="s">
        <v>34</v>
      </c>
      <c r="D1681" s="3">
        <v>1.1000000000000001</v>
      </c>
      <c r="E1681" s="3" t="s">
        <v>36</v>
      </c>
      <c r="F1681" s="4">
        <v>200000</v>
      </c>
      <c r="G1681" s="4">
        <v>0</v>
      </c>
      <c r="H1681" s="4">
        <v>-200000</v>
      </c>
      <c r="I1681" s="4">
        <v>0</v>
      </c>
      <c r="J1681" s="4">
        <v>0</v>
      </c>
    </row>
    <row r="1682" spans="1:10">
      <c r="A1682" s="3" t="s">
        <v>217</v>
      </c>
      <c r="B1682" s="3" t="s">
        <v>11</v>
      </c>
      <c r="C1682" s="3" t="s">
        <v>51</v>
      </c>
      <c r="D1682" s="3">
        <v>1.1000000000000001</v>
      </c>
      <c r="E1682" s="3" t="s">
        <v>52</v>
      </c>
      <c r="F1682" s="4">
        <v>0</v>
      </c>
      <c r="G1682" s="4">
        <v>350000</v>
      </c>
      <c r="H1682" s="4">
        <v>0</v>
      </c>
      <c r="I1682" s="4">
        <v>0</v>
      </c>
      <c r="J1682" s="4">
        <v>0</v>
      </c>
    </row>
    <row r="1683" spans="1:10">
      <c r="A1683" s="3" t="s">
        <v>218</v>
      </c>
      <c r="B1683" s="3" t="s">
        <v>11</v>
      </c>
      <c r="C1683" s="3" t="s">
        <v>51</v>
      </c>
      <c r="D1683" s="3">
        <v>1.1000000000000001</v>
      </c>
      <c r="E1683" s="3" t="s">
        <v>52</v>
      </c>
      <c r="F1683" s="4">
        <v>50000</v>
      </c>
      <c r="G1683" s="4">
        <v>0</v>
      </c>
      <c r="H1683" s="4">
        <v>0</v>
      </c>
      <c r="I1683" s="4">
        <v>0</v>
      </c>
      <c r="J1683" s="4">
        <v>0</v>
      </c>
    </row>
    <row r="1684" spans="1:10">
      <c r="A1684" s="3" t="s">
        <v>219</v>
      </c>
      <c r="B1684" s="3" t="s">
        <v>220</v>
      </c>
      <c r="C1684" s="3" t="s">
        <v>51</v>
      </c>
      <c r="D1684" s="3">
        <v>1.5</v>
      </c>
      <c r="E1684" s="3" t="s">
        <v>52</v>
      </c>
      <c r="F1684" s="4">
        <v>0</v>
      </c>
      <c r="G1684" s="4">
        <v>196138.56</v>
      </c>
      <c r="H1684" s="4">
        <v>-196138.56</v>
      </c>
      <c r="I1684" s="4">
        <v>0</v>
      </c>
      <c r="J1684" s="4">
        <v>0</v>
      </c>
    </row>
    <row r="1685" spans="1:10">
      <c r="A1685" s="3" t="s">
        <v>219</v>
      </c>
      <c r="B1685" s="3" t="s">
        <v>220</v>
      </c>
      <c r="C1685" s="3" t="s">
        <v>54</v>
      </c>
      <c r="D1685" s="3">
        <v>1.5</v>
      </c>
      <c r="E1685" s="3" t="s">
        <v>52</v>
      </c>
      <c r="F1685" s="4">
        <v>0</v>
      </c>
      <c r="G1685" s="4">
        <v>196138.56</v>
      </c>
      <c r="H1685" s="4">
        <v>0</v>
      </c>
      <c r="I1685" s="4">
        <v>196138.55</v>
      </c>
      <c r="J1685" s="4">
        <v>196138.55</v>
      </c>
    </row>
    <row r="1686" spans="1:10">
      <c r="A1686" s="3" t="s">
        <v>219</v>
      </c>
      <c r="B1686" s="3" t="s">
        <v>220</v>
      </c>
      <c r="C1686" s="3" t="s">
        <v>54</v>
      </c>
      <c r="D1686" s="3">
        <v>2.5</v>
      </c>
      <c r="E1686" s="3" t="s">
        <v>52</v>
      </c>
      <c r="F1686" s="4">
        <v>0</v>
      </c>
      <c r="G1686" s="4">
        <v>8177337.4000000004</v>
      </c>
      <c r="H1686" s="4">
        <v>-2387.4499999999998</v>
      </c>
      <c r="I1686" s="4">
        <v>6062626.6799999997</v>
      </c>
      <c r="J1686" s="4">
        <v>6062626.6799999997</v>
      </c>
    </row>
    <row r="1687" spans="1:10">
      <c r="A1687" s="3" t="s">
        <v>219</v>
      </c>
      <c r="B1687" s="3" t="s">
        <v>220</v>
      </c>
      <c r="C1687" s="3" t="s">
        <v>54</v>
      </c>
      <c r="D1687" s="3">
        <v>2.6</v>
      </c>
      <c r="E1687" s="3" t="s">
        <v>52</v>
      </c>
      <c r="F1687" s="4">
        <v>0</v>
      </c>
      <c r="G1687" s="4">
        <v>7824360.1500000004</v>
      </c>
      <c r="H1687" s="4">
        <v>0</v>
      </c>
      <c r="I1687" s="4">
        <v>6977984.0300000003</v>
      </c>
      <c r="J1687" s="4">
        <v>6977984.0300000003</v>
      </c>
    </row>
    <row r="1688" spans="1:10">
      <c r="A1688" s="3" t="s">
        <v>221</v>
      </c>
      <c r="B1688" s="3" t="s">
        <v>11</v>
      </c>
      <c r="C1688" s="3" t="s">
        <v>51</v>
      </c>
      <c r="D1688" s="3">
        <v>1.5</v>
      </c>
      <c r="E1688" s="3" t="s">
        <v>52</v>
      </c>
      <c r="F1688" s="4">
        <v>0</v>
      </c>
      <c r="G1688" s="4">
        <v>1200000</v>
      </c>
      <c r="H1688" s="4">
        <v>-1200000</v>
      </c>
      <c r="I1688" s="4">
        <v>0</v>
      </c>
      <c r="J1688" s="4">
        <v>0</v>
      </c>
    </row>
    <row r="1689" spans="1:10">
      <c r="A1689" s="3" t="s">
        <v>222</v>
      </c>
      <c r="B1689" s="3" t="s">
        <v>11</v>
      </c>
      <c r="C1689" s="3" t="s">
        <v>51</v>
      </c>
      <c r="D1689" s="3">
        <v>1.1000000000000001</v>
      </c>
      <c r="E1689" s="3" t="s">
        <v>52</v>
      </c>
      <c r="F1689" s="4">
        <v>2500000</v>
      </c>
      <c r="G1689" s="4">
        <v>0</v>
      </c>
      <c r="H1689" s="4">
        <v>-2500000</v>
      </c>
      <c r="I1689" s="4">
        <v>0</v>
      </c>
      <c r="J1689" s="4">
        <v>0</v>
      </c>
    </row>
    <row r="1690" spans="1:10">
      <c r="A1690" s="3" t="s">
        <v>222</v>
      </c>
      <c r="B1690" s="3" t="s">
        <v>11</v>
      </c>
      <c r="C1690" s="3" t="s">
        <v>51</v>
      </c>
      <c r="D1690" s="3">
        <v>1.5</v>
      </c>
      <c r="E1690" s="3" t="s">
        <v>52</v>
      </c>
      <c r="F1690" s="4">
        <v>0</v>
      </c>
      <c r="G1690" s="4">
        <v>13352000</v>
      </c>
      <c r="H1690" s="4">
        <v>-10530382.720000001</v>
      </c>
      <c r="I1690" s="4">
        <v>0</v>
      </c>
      <c r="J1690" s="4">
        <v>0</v>
      </c>
    </row>
    <row r="1691" spans="1:10">
      <c r="A1691" s="3" t="s">
        <v>222</v>
      </c>
      <c r="B1691" s="3" t="s">
        <v>11</v>
      </c>
      <c r="C1691" s="3" t="s">
        <v>51</v>
      </c>
      <c r="D1691" s="3">
        <v>2.5</v>
      </c>
      <c r="E1691" s="3" t="s">
        <v>52</v>
      </c>
      <c r="F1691" s="4">
        <v>61163560.340000004</v>
      </c>
      <c r="G1691" s="4">
        <v>0</v>
      </c>
      <c r="H1691" s="4">
        <v>-60541274.68</v>
      </c>
      <c r="I1691" s="4">
        <v>0</v>
      </c>
      <c r="J1691" s="4">
        <v>0</v>
      </c>
    </row>
    <row r="1692" spans="1:10">
      <c r="A1692" s="3" t="s">
        <v>222</v>
      </c>
      <c r="B1692" s="3" t="s">
        <v>11</v>
      </c>
      <c r="C1692" s="3" t="s">
        <v>54</v>
      </c>
      <c r="D1692" s="3">
        <v>1.1000000000000001</v>
      </c>
      <c r="E1692" s="3" t="s">
        <v>55</v>
      </c>
      <c r="F1692" s="4">
        <v>10000000</v>
      </c>
      <c r="G1692" s="4">
        <v>0</v>
      </c>
      <c r="H1692" s="4">
        <v>-3000000</v>
      </c>
      <c r="I1692" s="4">
        <v>6119576.5</v>
      </c>
      <c r="J1692" s="4">
        <v>6119576.5</v>
      </c>
    </row>
    <row r="1693" spans="1:10">
      <c r="A1693" s="3" t="s">
        <v>222</v>
      </c>
      <c r="B1693" s="3" t="s">
        <v>220</v>
      </c>
      <c r="C1693" s="3" t="s">
        <v>97</v>
      </c>
      <c r="D1693" s="3">
        <v>2.5</v>
      </c>
      <c r="E1693" s="3" t="s">
        <v>52</v>
      </c>
      <c r="F1693" s="4">
        <v>0</v>
      </c>
      <c r="G1693" s="4">
        <v>1808000</v>
      </c>
      <c r="H1693" s="4">
        <v>0</v>
      </c>
      <c r="I1693" s="4">
        <v>1804460.33</v>
      </c>
      <c r="J1693" s="4">
        <v>1804460.33</v>
      </c>
    </row>
    <row r="1694" spans="1:10">
      <c r="A1694" s="3" t="s">
        <v>222</v>
      </c>
      <c r="B1694" s="3" t="s">
        <v>220</v>
      </c>
      <c r="C1694" s="3" t="s">
        <v>97</v>
      </c>
      <c r="D1694" s="3">
        <v>2.6</v>
      </c>
      <c r="E1694" s="3" t="s">
        <v>52</v>
      </c>
      <c r="F1694" s="4">
        <v>0</v>
      </c>
      <c r="G1694" s="4">
        <v>69.84</v>
      </c>
      <c r="H1694" s="4">
        <v>0</v>
      </c>
      <c r="I1694" s="4">
        <v>0</v>
      </c>
      <c r="J1694" s="4">
        <v>0</v>
      </c>
    </row>
    <row r="1695" spans="1:10">
      <c r="A1695" s="3" t="s">
        <v>222</v>
      </c>
      <c r="B1695" s="3" t="s">
        <v>220</v>
      </c>
      <c r="C1695" s="3" t="s">
        <v>223</v>
      </c>
      <c r="D1695" s="3">
        <v>1.5</v>
      </c>
      <c r="E1695" s="3" t="s">
        <v>52</v>
      </c>
      <c r="F1695" s="4">
        <v>0</v>
      </c>
      <c r="G1695" s="4">
        <v>1633506.87</v>
      </c>
      <c r="H1695" s="4">
        <v>0</v>
      </c>
      <c r="I1695" s="4">
        <v>1618785.63</v>
      </c>
      <c r="J1695" s="4">
        <v>1618785.63</v>
      </c>
    </row>
    <row r="1696" spans="1:10">
      <c r="A1696" s="3" t="s">
        <v>222</v>
      </c>
      <c r="B1696" s="3" t="s">
        <v>220</v>
      </c>
      <c r="C1696" s="3" t="s">
        <v>223</v>
      </c>
      <c r="D1696" s="3">
        <v>2.5</v>
      </c>
      <c r="E1696" s="3" t="s">
        <v>52</v>
      </c>
      <c r="F1696" s="4">
        <v>0</v>
      </c>
      <c r="G1696" s="4">
        <v>12132609.630000001</v>
      </c>
      <c r="H1696" s="4">
        <v>0</v>
      </c>
      <c r="I1696" s="4">
        <v>10227665.49</v>
      </c>
      <c r="J1696" s="4">
        <v>10227665.49</v>
      </c>
    </row>
    <row r="1697" spans="1:10">
      <c r="A1697" s="3" t="s">
        <v>222</v>
      </c>
      <c r="B1697" s="3" t="s">
        <v>220</v>
      </c>
      <c r="C1697" s="3" t="s">
        <v>51</v>
      </c>
      <c r="D1697" s="3">
        <v>1.1000000000000001</v>
      </c>
      <c r="E1697" s="3" t="s">
        <v>52</v>
      </c>
      <c r="F1697" s="4">
        <v>0</v>
      </c>
      <c r="G1697" s="4">
        <v>2230216.3199999998</v>
      </c>
      <c r="H1697" s="4">
        <v>-305894.52</v>
      </c>
      <c r="I1697" s="4">
        <v>1754130.75</v>
      </c>
      <c r="J1697" s="4">
        <v>1754130.75</v>
      </c>
    </row>
    <row r="1698" spans="1:10">
      <c r="A1698" s="3" t="s">
        <v>222</v>
      </c>
      <c r="B1698" s="3" t="s">
        <v>220</v>
      </c>
      <c r="C1698" s="3" t="s">
        <v>51</v>
      </c>
      <c r="D1698" s="3">
        <v>1.5</v>
      </c>
      <c r="E1698" s="3" t="s">
        <v>52</v>
      </c>
      <c r="F1698" s="4">
        <v>0</v>
      </c>
      <c r="G1698" s="4">
        <v>16590055.689999999</v>
      </c>
      <c r="H1698" s="4">
        <v>-3472697.4</v>
      </c>
      <c r="I1698" s="4">
        <v>9459258.6999999993</v>
      </c>
      <c r="J1698" s="4">
        <v>9459258.6999999993</v>
      </c>
    </row>
    <row r="1699" spans="1:10">
      <c r="A1699" s="3" t="s">
        <v>222</v>
      </c>
      <c r="B1699" s="3" t="s">
        <v>220</v>
      </c>
      <c r="C1699" s="3" t="s">
        <v>51</v>
      </c>
      <c r="D1699" s="3">
        <v>2.5</v>
      </c>
      <c r="E1699" s="3" t="s">
        <v>52</v>
      </c>
      <c r="F1699" s="4">
        <v>0</v>
      </c>
      <c r="G1699" s="4">
        <v>143858102.47</v>
      </c>
      <c r="H1699" s="4">
        <v>-4219101.13</v>
      </c>
      <c r="I1699" s="4">
        <v>52897418.329999998</v>
      </c>
      <c r="J1699" s="4">
        <v>51072784.329999998</v>
      </c>
    </row>
    <row r="1700" spans="1:10">
      <c r="A1700" s="3" t="s">
        <v>222</v>
      </c>
      <c r="B1700" s="3" t="s">
        <v>220</v>
      </c>
      <c r="C1700" s="3" t="s">
        <v>51</v>
      </c>
      <c r="D1700" s="3">
        <v>2.6</v>
      </c>
      <c r="E1700" s="3" t="s">
        <v>52</v>
      </c>
      <c r="F1700" s="4">
        <v>0</v>
      </c>
      <c r="G1700" s="4">
        <v>21118656.780000001</v>
      </c>
      <c r="H1700" s="4">
        <v>-408152.25</v>
      </c>
      <c r="I1700" s="4">
        <v>16853805.57</v>
      </c>
      <c r="J1700" s="4">
        <v>14116854.57</v>
      </c>
    </row>
    <row r="1701" spans="1:10">
      <c r="A1701" s="3" t="s">
        <v>222</v>
      </c>
      <c r="B1701" s="3" t="s">
        <v>220</v>
      </c>
      <c r="C1701" s="3" t="s">
        <v>102</v>
      </c>
      <c r="D1701" s="3">
        <v>1.5</v>
      </c>
      <c r="E1701" s="3" t="s">
        <v>52</v>
      </c>
      <c r="F1701" s="4">
        <v>0</v>
      </c>
      <c r="G1701" s="4">
        <v>1166892.08</v>
      </c>
      <c r="H1701" s="4">
        <v>-957382.13</v>
      </c>
      <c r="I1701" s="4">
        <v>120205.39</v>
      </c>
      <c r="J1701" s="4">
        <v>120205.39</v>
      </c>
    </row>
    <row r="1702" spans="1:10">
      <c r="A1702" s="3" t="s">
        <v>222</v>
      </c>
      <c r="B1702" s="3" t="s">
        <v>220</v>
      </c>
      <c r="C1702" s="3" t="s">
        <v>102</v>
      </c>
      <c r="D1702" s="3">
        <v>1.7</v>
      </c>
      <c r="E1702" s="3" t="s">
        <v>52</v>
      </c>
      <c r="F1702" s="4">
        <v>0</v>
      </c>
      <c r="G1702" s="4">
        <v>369376.72</v>
      </c>
      <c r="H1702" s="4">
        <v>0</v>
      </c>
      <c r="I1702" s="4">
        <v>369376.72</v>
      </c>
      <c r="J1702" s="4">
        <v>369376.72</v>
      </c>
    </row>
    <row r="1703" spans="1:10">
      <c r="A1703" s="3" t="s">
        <v>222</v>
      </c>
      <c r="B1703" s="3" t="s">
        <v>220</v>
      </c>
      <c r="C1703" s="3" t="s">
        <v>102</v>
      </c>
      <c r="D1703" s="3">
        <v>2.5</v>
      </c>
      <c r="E1703" s="3" t="s">
        <v>52</v>
      </c>
      <c r="F1703" s="4">
        <v>0</v>
      </c>
      <c r="G1703" s="4">
        <v>2625744.48</v>
      </c>
      <c r="H1703" s="4">
        <v>-6904.75</v>
      </c>
      <c r="I1703" s="4">
        <v>1489422.54</v>
      </c>
      <c r="J1703" s="4">
        <v>1489422.54</v>
      </c>
    </row>
    <row r="1704" spans="1:10">
      <c r="A1704" s="3" t="s">
        <v>222</v>
      </c>
      <c r="B1704" s="3" t="s">
        <v>220</v>
      </c>
      <c r="C1704" s="3" t="s">
        <v>102</v>
      </c>
      <c r="D1704" s="3">
        <v>2.6</v>
      </c>
      <c r="E1704" s="3" t="s">
        <v>52</v>
      </c>
      <c r="F1704" s="4">
        <v>0</v>
      </c>
      <c r="G1704" s="4">
        <v>380569.96</v>
      </c>
      <c r="H1704" s="4">
        <v>0</v>
      </c>
      <c r="I1704" s="4">
        <v>380202.21</v>
      </c>
      <c r="J1704" s="4">
        <v>380202.21</v>
      </c>
    </row>
    <row r="1705" spans="1:10">
      <c r="A1705" s="3" t="s">
        <v>222</v>
      </c>
      <c r="B1705" s="3" t="s">
        <v>220</v>
      </c>
      <c r="C1705" s="3" t="s">
        <v>56</v>
      </c>
      <c r="D1705" s="3">
        <v>2.5</v>
      </c>
      <c r="E1705" s="3" t="s">
        <v>52</v>
      </c>
      <c r="F1705" s="4">
        <v>0</v>
      </c>
      <c r="G1705" s="4">
        <v>13348054.279999999</v>
      </c>
      <c r="H1705" s="4">
        <v>-20391.900000000001</v>
      </c>
      <c r="I1705" s="4">
        <v>3899927.47</v>
      </c>
      <c r="J1705" s="4">
        <v>3899927.47</v>
      </c>
    </row>
    <row r="1706" spans="1:10">
      <c r="A1706" s="3" t="s">
        <v>222</v>
      </c>
      <c r="B1706" s="3" t="s">
        <v>220</v>
      </c>
      <c r="C1706" s="3" t="s">
        <v>56</v>
      </c>
      <c r="D1706" s="3">
        <v>2.6</v>
      </c>
      <c r="E1706" s="3" t="s">
        <v>52</v>
      </c>
      <c r="F1706" s="4">
        <v>0</v>
      </c>
      <c r="G1706" s="4">
        <v>12207398.800000001</v>
      </c>
      <c r="H1706" s="4">
        <v>0</v>
      </c>
      <c r="I1706" s="4">
        <v>3770041.59</v>
      </c>
      <c r="J1706" s="4">
        <v>3770041.59</v>
      </c>
    </row>
    <row r="1707" spans="1:10">
      <c r="A1707" s="3" t="s">
        <v>222</v>
      </c>
      <c r="B1707" s="3" t="s">
        <v>220</v>
      </c>
      <c r="C1707" s="3" t="s">
        <v>62</v>
      </c>
      <c r="D1707" s="3">
        <v>2.5</v>
      </c>
      <c r="E1707" s="3" t="s">
        <v>52</v>
      </c>
      <c r="F1707" s="4">
        <v>0</v>
      </c>
      <c r="G1707" s="4">
        <v>868186.18</v>
      </c>
      <c r="H1707" s="4">
        <v>-868186.18</v>
      </c>
      <c r="I1707" s="4">
        <v>0</v>
      </c>
      <c r="J1707" s="4">
        <v>0</v>
      </c>
    </row>
    <row r="1708" spans="1:10">
      <c r="A1708" s="3" t="s">
        <v>222</v>
      </c>
      <c r="B1708" s="3" t="s">
        <v>220</v>
      </c>
      <c r="C1708" s="3" t="s">
        <v>62</v>
      </c>
      <c r="D1708" s="3">
        <v>2.6</v>
      </c>
      <c r="E1708" s="3" t="s">
        <v>52</v>
      </c>
      <c r="F1708" s="4">
        <v>0</v>
      </c>
      <c r="G1708" s="4">
        <v>861697.91</v>
      </c>
      <c r="H1708" s="4">
        <v>-856197.35</v>
      </c>
      <c r="I1708" s="4">
        <v>0</v>
      </c>
      <c r="J1708" s="4">
        <v>0</v>
      </c>
    </row>
    <row r="1709" spans="1:10">
      <c r="A1709" s="3" t="s">
        <v>224</v>
      </c>
      <c r="B1709" s="3" t="s">
        <v>11</v>
      </c>
      <c r="C1709" s="3" t="s">
        <v>51</v>
      </c>
      <c r="D1709" s="3">
        <v>2.5</v>
      </c>
      <c r="E1709" s="3" t="s">
        <v>52</v>
      </c>
      <c r="F1709" s="4">
        <v>10000000</v>
      </c>
      <c r="G1709" s="4">
        <v>0</v>
      </c>
      <c r="H1709" s="4">
        <v>-10000000</v>
      </c>
      <c r="I1709" s="4">
        <v>0</v>
      </c>
      <c r="J1709" s="4">
        <v>0</v>
      </c>
    </row>
    <row r="1710" spans="1:10">
      <c r="A1710" s="3" t="s">
        <v>224</v>
      </c>
      <c r="B1710" s="3" t="s">
        <v>220</v>
      </c>
      <c r="C1710" s="3" t="s">
        <v>51</v>
      </c>
      <c r="D1710" s="3">
        <v>2.5</v>
      </c>
      <c r="E1710" s="3" t="s">
        <v>52</v>
      </c>
      <c r="F1710" s="4">
        <v>0</v>
      </c>
      <c r="G1710" s="4">
        <v>20669.62</v>
      </c>
      <c r="H1710" s="4">
        <v>0</v>
      </c>
      <c r="I1710" s="4">
        <v>0</v>
      </c>
      <c r="J1710" s="4">
        <v>0</v>
      </c>
    </row>
    <row r="1711" spans="1:10">
      <c r="A1711" s="3" t="s">
        <v>224</v>
      </c>
      <c r="B1711" s="3" t="s">
        <v>220</v>
      </c>
      <c r="C1711" s="3" t="s">
        <v>51</v>
      </c>
      <c r="D1711" s="3">
        <v>2.6</v>
      </c>
      <c r="E1711" s="3" t="s">
        <v>52</v>
      </c>
      <c r="F1711" s="4">
        <v>0</v>
      </c>
      <c r="G1711" s="4">
        <v>2.89</v>
      </c>
      <c r="H1711" s="4">
        <v>0</v>
      </c>
      <c r="I1711" s="4">
        <v>0</v>
      </c>
      <c r="J1711" s="4">
        <v>0</v>
      </c>
    </row>
    <row r="1712" spans="1:10">
      <c r="A1712" s="3" t="s">
        <v>225</v>
      </c>
      <c r="B1712" s="3" t="s">
        <v>220</v>
      </c>
      <c r="C1712" s="3" t="s">
        <v>51</v>
      </c>
      <c r="D1712" s="3">
        <v>2.6</v>
      </c>
      <c r="E1712" s="3" t="s">
        <v>52</v>
      </c>
      <c r="F1712" s="4">
        <v>0</v>
      </c>
      <c r="G1712" s="4">
        <v>0</v>
      </c>
      <c r="H1712" s="4">
        <v>0</v>
      </c>
      <c r="I1712" s="4">
        <v>0</v>
      </c>
      <c r="J1712" s="4">
        <v>0</v>
      </c>
    </row>
    <row r="1713" spans="1:10">
      <c r="A1713" s="3" t="s">
        <v>226</v>
      </c>
      <c r="B1713" s="3" t="s">
        <v>11</v>
      </c>
      <c r="C1713" s="3" t="s">
        <v>29</v>
      </c>
      <c r="D1713" s="3">
        <v>2.5</v>
      </c>
      <c r="E1713" s="3" t="s">
        <v>31</v>
      </c>
      <c r="F1713" s="4">
        <v>0</v>
      </c>
      <c r="G1713" s="4">
        <v>11167501</v>
      </c>
      <c r="H1713" s="4">
        <v>-2232408.42</v>
      </c>
      <c r="I1713" s="4">
        <v>6062312.1399999997</v>
      </c>
      <c r="J1713" s="4">
        <v>6062312.1399999997</v>
      </c>
    </row>
    <row r="1714" spans="1:10">
      <c r="A1714" s="3" t="s">
        <v>227</v>
      </c>
      <c r="B1714" s="3" t="s">
        <v>220</v>
      </c>
      <c r="C1714" s="3" t="s">
        <v>51</v>
      </c>
      <c r="D1714" s="3">
        <v>2.5</v>
      </c>
      <c r="E1714" s="3" t="s">
        <v>52</v>
      </c>
      <c r="F1714" s="4">
        <v>0</v>
      </c>
      <c r="G1714" s="4">
        <v>102916.95</v>
      </c>
      <c r="H1714" s="4">
        <v>0</v>
      </c>
      <c r="I1714" s="4">
        <v>0</v>
      </c>
      <c r="J1714" s="4">
        <v>0</v>
      </c>
    </row>
    <row r="1715" spans="1:10">
      <c r="A1715" s="3" t="s">
        <v>227</v>
      </c>
      <c r="B1715" s="3" t="s">
        <v>220</v>
      </c>
      <c r="C1715" s="3" t="s">
        <v>62</v>
      </c>
      <c r="D1715" s="3">
        <v>1.5</v>
      </c>
      <c r="E1715" s="3" t="s">
        <v>52</v>
      </c>
      <c r="F1715" s="4">
        <v>0</v>
      </c>
      <c r="G1715" s="4">
        <v>1133618.01</v>
      </c>
      <c r="H1715" s="4">
        <v>-50637.59</v>
      </c>
      <c r="I1715" s="4">
        <v>1002525.91</v>
      </c>
      <c r="J1715" s="4">
        <v>1002525.91</v>
      </c>
    </row>
    <row r="1716" spans="1:10">
      <c r="A1716" s="3" t="s">
        <v>227</v>
      </c>
      <c r="B1716" s="3" t="s">
        <v>220</v>
      </c>
      <c r="C1716" s="3" t="s">
        <v>62</v>
      </c>
      <c r="D1716" s="3">
        <v>2.5</v>
      </c>
      <c r="E1716" s="3" t="s">
        <v>52</v>
      </c>
      <c r="F1716" s="4">
        <v>0</v>
      </c>
      <c r="G1716" s="4">
        <v>3032112.81</v>
      </c>
      <c r="H1716" s="4">
        <v>0</v>
      </c>
      <c r="I1716" s="4">
        <v>1594114.76</v>
      </c>
      <c r="J1716" s="4">
        <v>1493394.51</v>
      </c>
    </row>
    <row r="1717" spans="1:10">
      <c r="A1717" s="3" t="s">
        <v>227</v>
      </c>
      <c r="B1717" s="3" t="s">
        <v>220</v>
      </c>
      <c r="C1717" s="3" t="s">
        <v>62</v>
      </c>
      <c r="D1717" s="3">
        <v>2.6</v>
      </c>
      <c r="E1717" s="3" t="s">
        <v>52</v>
      </c>
      <c r="F1717" s="4">
        <v>0</v>
      </c>
      <c r="G1717" s="4">
        <v>2152030.62</v>
      </c>
      <c r="H1717" s="4">
        <v>0</v>
      </c>
      <c r="I1717" s="4">
        <v>2115494.0699999998</v>
      </c>
      <c r="J1717" s="4">
        <v>2115494.0699999998</v>
      </c>
    </row>
    <row r="1718" spans="1:10">
      <c r="A1718" s="3" t="s">
        <v>228</v>
      </c>
      <c r="B1718" s="3" t="s">
        <v>11</v>
      </c>
      <c r="C1718" s="3" t="s">
        <v>27</v>
      </c>
      <c r="D1718" s="3">
        <v>1.1000000000000001</v>
      </c>
      <c r="E1718" s="3" t="s">
        <v>28</v>
      </c>
      <c r="F1718" s="4">
        <v>2700000</v>
      </c>
      <c r="G1718" s="4">
        <v>0</v>
      </c>
      <c r="H1718" s="4">
        <v>-2700000</v>
      </c>
      <c r="I1718" s="4">
        <v>0</v>
      </c>
      <c r="J1718" s="4">
        <v>0</v>
      </c>
    </row>
    <row r="1719" spans="1:10">
      <c r="A1719" s="3" t="s">
        <v>228</v>
      </c>
      <c r="B1719" s="3" t="s">
        <v>11</v>
      </c>
      <c r="C1719" s="3" t="s">
        <v>58</v>
      </c>
      <c r="D1719" s="3">
        <v>1.1000000000000001</v>
      </c>
      <c r="E1719" s="3" t="s">
        <v>60</v>
      </c>
      <c r="F1719" s="4">
        <v>1500000</v>
      </c>
      <c r="G1719" s="4">
        <v>0</v>
      </c>
      <c r="H1719" s="4">
        <v>-1375000</v>
      </c>
      <c r="I1719" s="4">
        <v>0</v>
      </c>
      <c r="J1719" s="4">
        <v>0</v>
      </c>
    </row>
    <row r="1720" spans="1:10">
      <c r="A1720" s="3" t="s">
        <v>229</v>
      </c>
      <c r="B1720" s="3" t="s">
        <v>11</v>
      </c>
      <c r="C1720" s="3" t="s">
        <v>24</v>
      </c>
      <c r="D1720" s="3">
        <v>1.1000000000000001</v>
      </c>
      <c r="E1720" s="3" t="s">
        <v>25</v>
      </c>
      <c r="F1720" s="4">
        <v>0</v>
      </c>
      <c r="G1720" s="4">
        <v>7481824.4299999997</v>
      </c>
      <c r="H1720" s="4">
        <v>0</v>
      </c>
      <c r="I1720" s="4">
        <v>0</v>
      </c>
      <c r="J1720" s="4">
        <v>0</v>
      </c>
    </row>
    <row r="1721" spans="1:10">
      <c r="A1721" s="3" t="s">
        <v>229</v>
      </c>
      <c r="B1721" s="3" t="s">
        <v>11</v>
      </c>
      <c r="C1721" s="3" t="s">
        <v>24</v>
      </c>
      <c r="D1721" s="3">
        <v>1.5</v>
      </c>
      <c r="E1721" s="3" t="s">
        <v>25</v>
      </c>
      <c r="F1721" s="4">
        <v>8315297.2699999996</v>
      </c>
      <c r="G1721" s="4">
        <v>0</v>
      </c>
      <c r="H1721" s="4">
        <v>-8315297.2699999996</v>
      </c>
      <c r="I1721" s="4">
        <v>0</v>
      </c>
      <c r="J1721" s="4">
        <v>0</v>
      </c>
    </row>
    <row r="1722" spans="1:10">
      <c r="A1722" s="3" t="s">
        <v>229</v>
      </c>
      <c r="B1722" s="3" t="s">
        <v>11</v>
      </c>
      <c r="C1722" s="3" t="s">
        <v>24</v>
      </c>
      <c r="D1722" s="3">
        <v>2.5</v>
      </c>
      <c r="E1722" s="3" t="s">
        <v>25</v>
      </c>
      <c r="F1722" s="4">
        <v>11280000</v>
      </c>
      <c r="G1722" s="4">
        <v>169002.09</v>
      </c>
      <c r="H1722" s="4">
        <v>-11280000</v>
      </c>
      <c r="I1722" s="4">
        <v>0</v>
      </c>
      <c r="J1722" s="4">
        <v>0</v>
      </c>
    </row>
    <row r="1723" spans="1:10">
      <c r="A1723" s="3" t="s">
        <v>229</v>
      </c>
      <c r="B1723" s="3" t="s">
        <v>11</v>
      </c>
      <c r="C1723" s="3" t="s">
        <v>24</v>
      </c>
      <c r="D1723" s="3">
        <v>2.6</v>
      </c>
      <c r="E1723" s="3" t="s">
        <v>25</v>
      </c>
      <c r="F1723" s="4">
        <v>0</v>
      </c>
      <c r="G1723" s="4">
        <v>57802.84</v>
      </c>
      <c r="H1723" s="4">
        <v>0</v>
      </c>
      <c r="I1723" s="4">
        <v>0</v>
      </c>
      <c r="J1723" s="4">
        <v>0</v>
      </c>
    </row>
    <row r="1724" spans="1:10">
      <c r="A1724" s="3" t="s">
        <v>229</v>
      </c>
      <c r="B1724" s="3" t="s">
        <v>11</v>
      </c>
      <c r="C1724" s="3" t="s">
        <v>29</v>
      </c>
      <c r="D1724" s="3">
        <v>2.5</v>
      </c>
      <c r="E1724" s="3" t="s">
        <v>31</v>
      </c>
      <c r="F1724" s="4">
        <v>0</v>
      </c>
      <c r="G1724" s="4">
        <v>258560.54</v>
      </c>
      <c r="H1724" s="4">
        <v>0</v>
      </c>
      <c r="I1724" s="4">
        <v>0</v>
      </c>
      <c r="J1724" s="4">
        <v>0</v>
      </c>
    </row>
    <row r="1725" spans="1:10">
      <c r="A1725" s="3" t="s">
        <v>229</v>
      </c>
      <c r="B1725" s="3" t="s">
        <v>11</v>
      </c>
      <c r="C1725" s="3" t="s">
        <v>51</v>
      </c>
      <c r="D1725" s="3">
        <v>2.5</v>
      </c>
      <c r="E1725" s="3" t="s">
        <v>52</v>
      </c>
      <c r="F1725" s="4">
        <v>1498486.53</v>
      </c>
      <c r="G1725" s="4">
        <v>0</v>
      </c>
      <c r="H1725" s="4">
        <v>-1485740.76</v>
      </c>
      <c r="I1725" s="4">
        <v>0</v>
      </c>
      <c r="J1725" s="4">
        <v>0</v>
      </c>
    </row>
    <row r="1726" spans="1:10">
      <c r="A1726" s="3" t="s">
        <v>230</v>
      </c>
      <c r="B1726" s="3" t="s">
        <v>11</v>
      </c>
      <c r="C1726" s="3" t="s">
        <v>29</v>
      </c>
      <c r="D1726" s="3">
        <v>1.5</v>
      </c>
      <c r="E1726" s="3" t="s">
        <v>31</v>
      </c>
      <c r="F1726" s="4">
        <v>0</v>
      </c>
      <c r="G1726" s="4">
        <v>21806194.190000001</v>
      </c>
      <c r="H1726" s="4">
        <v>-1072165.56</v>
      </c>
      <c r="I1726" s="4">
        <v>13036806.380000001</v>
      </c>
      <c r="J1726" s="4">
        <v>13036806.380000001</v>
      </c>
    </row>
    <row r="1727" spans="1:10">
      <c r="A1727" s="3" t="s">
        <v>231</v>
      </c>
      <c r="B1727" s="3" t="s">
        <v>11</v>
      </c>
      <c r="C1727" s="3" t="s">
        <v>24</v>
      </c>
      <c r="D1727" s="3">
        <v>1.5</v>
      </c>
      <c r="E1727" s="3" t="s">
        <v>25</v>
      </c>
      <c r="F1727" s="4">
        <v>5095101.42</v>
      </c>
      <c r="G1727" s="4">
        <v>245185.14</v>
      </c>
      <c r="H1727" s="4">
        <v>0</v>
      </c>
      <c r="I1727" s="4">
        <v>5340286.5599999996</v>
      </c>
      <c r="J1727" s="4">
        <v>5340286.5599999996</v>
      </c>
    </row>
    <row r="1728" spans="1:10">
      <c r="A1728" s="3" t="s">
        <v>231</v>
      </c>
      <c r="B1728" s="3" t="s">
        <v>11</v>
      </c>
      <c r="C1728" s="3" t="s">
        <v>24</v>
      </c>
      <c r="D1728" s="3">
        <v>2.5</v>
      </c>
      <c r="E1728" s="3" t="s">
        <v>25</v>
      </c>
      <c r="F1728" s="4">
        <v>8268301.0099999998</v>
      </c>
      <c r="G1728" s="4">
        <v>0</v>
      </c>
      <c r="H1728" s="4">
        <v>0</v>
      </c>
      <c r="I1728" s="4">
        <v>6950082.4400000004</v>
      </c>
      <c r="J1728" s="4">
        <v>6950082.4400000004</v>
      </c>
    </row>
    <row r="1729" spans="1:10">
      <c r="A1729" s="3" t="s">
        <v>232</v>
      </c>
      <c r="B1729" s="3" t="s">
        <v>11</v>
      </c>
      <c r="C1729" s="3" t="s">
        <v>24</v>
      </c>
      <c r="D1729" s="3">
        <v>1.5</v>
      </c>
      <c r="E1729" s="3" t="s">
        <v>25</v>
      </c>
      <c r="F1729" s="4">
        <v>6287180.5999999996</v>
      </c>
      <c r="G1729" s="4">
        <v>0</v>
      </c>
      <c r="H1729" s="4">
        <v>0</v>
      </c>
      <c r="I1729" s="4">
        <v>4558135</v>
      </c>
      <c r="J1729" s="4">
        <v>4558135</v>
      </c>
    </row>
    <row r="1730" spans="1:10">
      <c r="A1730" s="3" t="s">
        <v>232</v>
      </c>
      <c r="B1730" s="3" t="s">
        <v>11</v>
      </c>
      <c r="C1730" s="3" t="s">
        <v>24</v>
      </c>
      <c r="D1730" s="3">
        <v>2.5</v>
      </c>
      <c r="E1730" s="3" t="s">
        <v>25</v>
      </c>
      <c r="F1730" s="4">
        <v>5483895.46</v>
      </c>
      <c r="G1730" s="4">
        <v>0</v>
      </c>
      <c r="H1730" s="4">
        <v>0</v>
      </c>
      <c r="I1730" s="4">
        <v>2786563.09</v>
      </c>
      <c r="J1730" s="4">
        <v>2786563.09</v>
      </c>
    </row>
    <row r="1731" spans="1:10">
      <c r="A1731" s="3" t="s">
        <v>233</v>
      </c>
      <c r="B1731" s="3" t="s">
        <v>11</v>
      </c>
      <c r="C1731" s="3" t="s">
        <v>24</v>
      </c>
      <c r="D1731" s="3">
        <v>1.1000000000000001</v>
      </c>
      <c r="E1731" s="3" t="s">
        <v>25</v>
      </c>
      <c r="F1731" s="4">
        <v>7500000</v>
      </c>
      <c r="G1731" s="4">
        <v>0</v>
      </c>
      <c r="H1731" s="4">
        <v>-104698.89</v>
      </c>
      <c r="I1731" s="4">
        <v>0</v>
      </c>
      <c r="J1731" s="4">
        <v>0</v>
      </c>
    </row>
    <row r="1738" spans="1:10">
      <c r="A1738" s="5" t="s">
        <v>234</v>
      </c>
      <c r="B1738" s="5"/>
      <c r="C1738" s="5"/>
      <c r="F1738" s="5"/>
      <c r="G1738" s="5"/>
      <c r="H1738" s="5" t="s">
        <v>235</v>
      </c>
      <c r="I1738" s="5"/>
    </row>
    <row r="1739" spans="1:10">
      <c r="A1739" s="5" t="s">
        <v>236</v>
      </c>
      <c r="B1739" s="5"/>
      <c r="C1739" s="5"/>
      <c r="F1739" s="5"/>
      <c r="G1739" s="5"/>
      <c r="H1739" s="5" t="s">
        <v>237</v>
      </c>
      <c r="I1739" s="5"/>
    </row>
  </sheetData>
  <mergeCells count="6">
    <mergeCell ref="A1738:C1738"/>
    <mergeCell ref="F1738:G1738"/>
    <mergeCell ref="H1738:I1738"/>
    <mergeCell ref="A1739:C1739"/>
    <mergeCell ref="F1739:G1739"/>
    <mergeCell ref="H1739:I1739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G42"/>
  <sheetViews>
    <sheetView workbookViewId="0">
      <selection activeCell="A11" sqref="A1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12" t="s">
        <v>735</v>
      </c>
      <c r="B1" s="94"/>
      <c r="C1" s="94"/>
      <c r="D1" s="94"/>
      <c r="E1" s="94"/>
      <c r="F1" s="94"/>
      <c r="G1" s="94"/>
    </row>
    <row r="2" spans="1:7">
      <c r="A2" s="8" t="s">
        <v>239</v>
      </c>
      <c r="B2" s="9"/>
      <c r="C2" s="9"/>
      <c r="D2" s="9"/>
      <c r="E2" s="9"/>
      <c r="F2" s="9"/>
      <c r="G2" s="10"/>
    </row>
    <row r="3" spans="1:7">
      <c r="A3" s="14" t="s">
        <v>418</v>
      </c>
      <c r="B3" s="15"/>
      <c r="C3" s="15"/>
      <c r="D3" s="15"/>
      <c r="E3" s="15"/>
      <c r="F3" s="15"/>
      <c r="G3" s="16"/>
    </row>
    <row r="4" spans="1:7">
      <c r="A4" s="14" t="s">
        <v>736</v>
      </c>
      <c r="B4" s="15"/>
      <c r="C4" s="15"/>
      <c r="D4" s="15"/>
      <c r="E4" s="15"/>
      <c r="F4" s="15"/>
      <c r="G4" s="16"/>
    </row>
    <row r="5" spans="1:7">
      <c r="A5" s="14" t="s">
        <v>284</v>
      </c>
      <c r="B5" s="15"/>
      <c r="C5" s="15"/>
      <c r="D5" s="15"/>
      <c r="E5" s="15"/>
      <c r="F5" s="15"/>
      <c r="G5" s="16"/>
    </row>
    <row r="6" spans="1:7">
      <c r="A6" s="17" t="s">
        <v>242</v>
      </c>
      <c r="B6" s="18"/>
      <c r="C6" s="18"/>
      <c r="D6" s="18"/>
      <c r="E6" s="18"/>
      <c r="F6" s="18"/>
      <c r="G6" s="19"/>
    </row>
    <row r="7" spans="1:7">
      <c r="A7" s="96" t="s">
        <v>737</v>
      </c>
      <c r="B7" s="116" t="s">
        <v>420</v>
      </c>
      <c r="C7" s="116"/>
      <c r="D7" s="116"/>
      <c r="E7" s="116"/>
      <c r="F7" s="116"/>
      <c r="G7" s="116" t="s">
        <v>421</v>
      </c>
    </row>
    <row r="8" spans="1:7" ht="30">
      <c r="A8" s="98"/>
      <c r="B8" s="22" t="s">
        <v>422</v>
      </c>
      <c r="C8" s="160" t="s">
        <v>642</v>
      </c>
      <c r="D8" s="160" t="s">
        <v>353</v>
      </c>
      <c r="E8" s="160" t="s">
        <v>8</v>
      </c>
      <c r="F8" s="160" t="s">
        <v>9</v>
      </c>
      <c r="G8" s="161"/>
    </row>
    <row r="9" spans="1:7">
      <c r="A9" s="100" t="s">
        <v>738</v>
      </c>
      <c r="B9" s="162">
        <f>B10+B11+B12+B15+B16+B19</f>
        <v>279197273.35000002</v>
      </c>
      <c r="C9" s="162">
        <f t="shared" ref="C9:G9" si="0">C10+C11+C12+C15+C16+C19</f>
        <v>5500000</v>
      </c>
      <c r="D9" s="162">
        <f t="shared" si="0"/>
        <v>284697273.35000002</v>
      </c>
      <c r="E9" s="162">
        <f t="shared" si="0"/>
        <v>263839009.44999999</v>
      </c>
      <c r="F9" s="162">
        <f t="shared" si="0"/>
        <v>257790644.93000001</v>
      </c>
      <c r="G9" s="162">
        <f t="shared" si="0"/>
        <v>20858263.900000036</v>
      </c>
    </row>
    <row r="10" spans="1:7">
      <c r="A10" s="69" t="s">
        <v>739</v>
      </c>
      <c r="B10" s="163">
        <v>279197273.35000002</v>
      </c>
      <c r="C10" s="163">
        <v>5500000</v>
      </c>
      <c r="D10" s="164">
        <f>B10+C10</f>
        <v>284697273.35000002</v>
      </c>
      <c r="E10" s="163">
        <v>263839009.44999999</v>
      </c>
      <c r="F10" s="163">
        <v>257790644.93000001</v>
      </c>
      <c r="G10" s="164">
        <f>D10-E10</f>
        <v>20858263.900000036</v>
      </c>
    </row>
    <row r="11" spans="1:7">
      <c r="A11" s="69" t="s">
        <v>740</v>
      </c>
      <c r="B11" s="164"/>
      <c r="C11" s="164"/>
      <c r="D11" s="164">
        <f>B11+C11</f>
        <v>0</v>
      </c>
      <c r="E11" s="164"/>
      <c r="F11" s="164"/>
      <c r="G11" s="164">
        <f>D11-E11</f>
        <v>0</v>
      </c>
    </row>
    <row r="12" spans="1:7">
      <c r="A12" s="69" t="s">
        <v>741</v>
      </c>
      <c r="B12" s="164">
        <f>B13+B14</f>
        <v>0</v>
      </c>
      <c r="C12" s="164">
        <f t="shared" ref="C12:G12" si="1">C13+C14</f>
        <v>0</v>
      </c>
      <c r="D12" s="164">
        <f t="shared" si="1"/>
        <v>0</v>
      </c>
      <c r="E12" s="164">
        <f t="shared" si="1"/>
        <v>0</v>
      </c>
      <c r="F12" s="164">
        <f t="shared" si="1"/>
        <v>0</v>
      </c>
      <c r="G12" s="164">
        <f t="shared" si="1"/>
        <v>0</v>
      </c>
    </row>
    <row r="13" spans="1:7">
      <c r="A13" s="103" t="s">
        <v>742</v>
      </c>
      <c r="B13" s="164"/>
      <c r="C13" s="164"/>
      <c r="D13" s="164">
        <f>B13+C13</f>
        <v>0</v>
      </c>
      <c r="E13" s="164"/>
      <c r="F13" s="164"/>
      <c r="G13" s="164">
        <f>D13-E13</f>
        <v>0</v>
      </c>
    </row>
    <row r="14" spans="1:7">
      <c r="A14" s="103" t="s">
        <v>743</v>
      </c>
      <c r="B14" s="164"/>
      <c r="C14" s="164"/>
      <c r="D14" s="164">
        <f>B14+C14</f>
        <v>0</v>
      </c>
      <c r="E14" s="164"/>
      <c r="F14" s="164"/>
      <c r="G14" s="164">
        <f>D14-E14</f>
        <v>0</v>
      </c>
    </row>
    <row r="15" spans="1:7">
      <c r="A15" s="69" t="s">
        <v>744</v>
      </c>
      <c r="B15" s="164"/>
      <c r="C15" s="164"/>
      <c r="D15" s="164">
        <f>B15+C15</f>
        <v>0</v>
      </c>
      <c r="E15" s="164"/>
      <c r="F15" s="164"/>
      <c r="G15" s="164">
        <f>D15-E15</f>
        <v>0</v>
      </c>
    </row>
    <row r="16" spans="1:7" ht="30">
      <c r="A16" s="155" t="s">
        <v>745</v>
      </c>
      <c r="B16" s="164">
        <f>B17+B18</f>
        <v>0</v>
      </c>
      <c r="C16" s="164">
        <f t="shared" ref="C16:G16" si="2">C17+C18</f>
        <v>0</v>
      </c>
      <c r="D16" s="164">
        <f t="shared" si="2"/>
        <v>0</v>
      </c>
      <c r="E16" s="164">
        <f t="shared" si="2"/>
        <v>0</v>
      </c>
      <c r="F16" s="164">
        <f t="shared" si="2"/>
        <v>0</v>
      </c>
      <c r="G16" s="164">
        <f t="shared" si="2"/>
        <v>0</v>
      </c>
    </row>
    <row r="17" spans="1:7">
      <c r="A17" s="103" t="s">
        <v>746</v>
      </c>
      <c r="B17" s="164"/>
      <c r="C17" s="164"/>
      <c r="D17" s="164">
        <f>B17+C17</f>
        <v>0</v>
      </c>
      <c r="E17" s="164"/>
      <c r="F17" s="164"/>
      <c r="G17" s="164">
        <f>D17-E17</f>
        <v>0</v>
      </c>
    </row>
    <row r="18" spans="1:7">
      <c r="A18" s="103" t="s">
        <v>747</v>
      </c>
      <c r="B18" s="164"/>
      <c r="C18" s="164"/>
      <c r="D18" s="164">
        <f>B18+C18</f>
        <v>0</v>
      </c>
      <c r="E18" s="164"/>
      <c r="F18" s="164"/>
      <c r="G18" s="164">
        <f>D18-E18</f>
        <v>0</v>
      </c>
    </row>
    <row r="19" spans="1:7">
      <c r="A19" s="69" t="s">
        <v>748</v>
      </c>
      <c r="B19" s="164"/>
      <c r="C19" s="164"/>
      <c r="D19" s="164">
        <f>B19+C19</f>
        <v>0</v>
      </c>
      <c r="E19" s="164"/>
      <c r="F19" s="164"/>
      <c r="G19" s="164">
        <f>D19-E19</f>
        <v>0</v>
      </c>
    </row>
    <row r="20" spans="1:7">
      <c r="A20" s="31"/>
      <c r="B20" s="165"/>
      <c r="C20" s="165"/>
      <c r="D20" s="165"/>
      <c r="E20" s="165"/>
      <c r="F20" s="165"/>
      <c r="G20" s="165"/>
    </row>
    <row r="21" spans="1:7">
      <c r="A21" s="166" t="s">
        <v>749</v>
      </c>
      <c r="B21" s="162">
        <f>B22+B23+B24+B27+B28+B31</f>
        <v>79240054.799999997</v>
      </c>
      <c r="C21" s="162">
        <f t="shared" ref="C21:G21" si="3">C22+C23+C24+C27+C28+C31</f>
        <v>-60026537.75</v>
      </c>
      <c r="D21" s="162">
        <f t="shared" si="3"/>
        <v>19213517.049999997</v>
      </c>
      <c r="E21" s="162">
        <f t="shared" si="3"/>
        <v>18547826.41</v>
      </c>
      <c r="F21" s="162">
        <f t="shared" si="3"/>
        <v>18000942.859999999</v>
      </c>
      <c r="G21" s="162">
        <f t="shared" si="3"/>
        <v>665690.63999999687</v>
      </c>
    </row>
    <row r="22" spans="1:7">
      <c r="A22" s="69" t="s">
        <v>739</v>
      </c>
      <c r="B22" s="163">
        <v>79240054.799999997</v>
      </c>
      <c r="C22" s="163">
        <v>-60026537.75</v>
      </c>
      <c r="D22" s="164">
        <f>B22+C22</f>
        <v>19213517.049999997</v>
      </c>
      <c r="E22" s="163">
        <v>18547826.41</v>
      </c>
      <c r="F22" s="163">
        <v>18000942.859999999</v>
      </c>
      <c r="G22" s="164">
        <f>D22-E22</f>
        <v>665690.63999999687</v>
      </c>
    </row>
    <row r="23" spans="1:7">
      <c r="A23" s="69" t="s">
        <v>740</v>
      </c>
      <c r="B23" s="164"/>
      <c r="C23" s="164"/>
      <c r="D23" s="164">
        <f>B23+C23</f>
        <v>0</v>
      </c>
      <c r="E23" s="164"/>
      <c r="F23" s="164"/>
      <c r="G23" s="164">
        <f>D23-E23</f>
        <v>0</v>
      </c>
    </row>
    <row r="24" spans="1:7">
      <c r="A24" s="69" t="s">
        <v>741</v>
      </c>
      <c r="B24" s="164">
        <f>B25+B26</f>
        <v>0</v>
      </c>
      <c r="C24" s="164">
        <f>C25+C26</f>
        <v>0</v>
      </c>
      <c r="D24" s="164">
        <f>D25+D26</f>
        <v>0</v>
      </c>
      <c r="E24" s="164">
        <f t="shared" ref="E24:G24" si="4">E25+E26</f>
        <v>0</v>
      </c>
      <c r="F24" s="164">
        <f t="shared" si="4"/>
        <v>0</v>
      </c>
      <c r="G24" s="164">
        <f t="shared" si="4"/>
        <v>0</v>
      </c>
    </row>
    <row r="25" spans="1:7">
      <c r="A25" s="103" t="s">
        <v>742</v>
      </c>
      <c r="B25" s="164"/>
      <c r="C25" s="164"/>
      <c r="D25" s="164">
        <f>B25+C25</f>
        <v>0</v>
      </c>
      <c r="E25" s="164"/>
      <c r="F25" s="164"/>
      <c r="G25" s="164">
        <f>D25-E25</f>
        <v>0</v>
      </c>
    </row>
    <row r="26" spans="1:7">
      <c r="A26" s="103" t="s">
        <v>743</v>
      </c>
      <c r="B26" s="164"/>
      <c r="C26" s="164"/>
      <c r="D26" s="164">
        <f>B26+C26</f>
        <v>0</v>
      </c>
      <c r="E26" s="164"/>
      <c r="F26" s="164"/>
      <c r="G26" s="164">
        <f>D26-E26</f>
        <v>0</v>
      </c>
    </row>
    <row r="27" spans="1:7">
      <c r="A27" s="69" t="s">
        <v>744</v>
      </c>
      <c r="B27" s="164"/>
      <c r="C27" s="164"/>
      <c r="D27" s="164"/>
      <c r="E27" s="164"/>
      <c r="F27" s="164"/>
      <c r="G27" s="164"/>
    </row>
    <row r="28" spans="1:7" ht="30">
      <c r="A28" s="155" t="s">
        <v>745</v>
      </c>
      <c r="B28" s="164">
        <f>B29+B30</f>
        <v>0</v>
      </c>
      <c r="C28" s="164">
        <f t="shared" ref="C28:G28" si="5">C29+C30</f>
        <v>0</v>
      </c>
      <c r="D28" s="164">
        <f t="shared" si="5"/>
        <v>0</v>
      </c>
      <c r="E28" s="164">
        <f t="shared" si="5"/>
        <v>0</v>
      </c>
      <c r="F28" s="164">
        <f t="shared" si="5"/>
        <v>0</v>
      </c>
      <c r="G28" s="164">
        <f t="shared" si="5"/>
        <v>0</v>
      </c>
    </row>
    <row r="29" spans="1:7">
      <c r="A29" s="103" t="s">
        <v>746</v>
      </c>
      <c r="B29" s="164"/>
      <c r="C29" s="164"/>
      <c r="D29" s="164">
        <f>B29+C29</f>
        <v>0</v>
      </c>
      <c r="E29" s="164"/>
      <c r="F29" s="164"/>
      <c r="G29" s="164">
        <f>D29-E29</f>
        <v>0</v>
      </c>
    </row>
    <row r="30" spans="1:7">
      <c r="A30" s="103" t="s">
        <v>747</v>
      </c>
      <c r="B30" s="164"/>
      <c r="C30" s="164"/>
      <c r="D30" s="164">
        <f>B30+C30</f>
        <v>0</v>
      </c>
      <c r="E30" s="164"/>
      <c r="F30" s="164"/>
      <c r="G30" s="164">
        <f>D30-E30</f>
        <v>0</v>
      </c>
    </row>
    <row r="31" spans="1:7">
      <c r="A31" s="69" t="s">
        <v>748</v>
      </c>
      <c r="B31" s="164"/>
      <c r="C31" s="164"/>
      <c r="D31" s="164">
        <f>B31+C31</f>
        <v>0</v>
      </c>
      <c r="E31" s="164"/>
      <c r="F31" s="164"/>
      <c r="G31" s="164">
        <f>D31-E31</f>
        <v>0</v>
      </c>
    </row>
    <row r="32" spans="1:7">
      <c r="A32" s="31"/>
      <c r="B32" s="165"/>
      <c r="C32" s="165"/>
      <c r="D32" s="165"/>
      <c r="E32" s="165"/>
      <c r="F32" s="165"/>
      <c r="G32" s="165"/>
    </row>
    <row r="33" spans="1:7">
      <c r="A33" s="67" t="s">
        <v>750</v>
      </c>
      <c r="B33" s="162">
        <f>B9+B21</f>
        <v>358437328.15000004</v>
      </c>
      <c r="C33" s="162">
        <f t="shared" ref="C33:G33" si="6">C9+C21</f>
        <v>-54526537.75</v>
      </c>
      <c r="D33" s="162">
        <f t="shared" si="6"/>
        <v>303910790.40000004</v>
      </c>
      <c r="E33" s="162">
        <f t="shared" si="6"/>
        <v>282386835.86000001</v>
      </c>
      <c r="F33" s="162">
        <f t="shared" si="6"/>
        <v>275791587.79000002</v>
      </c>
      <c r="G33" s="162">
        <f t="shared" si="6"/>
        <v>21523954.540000033</v>
      </c>
    </row>
    <row r="34" spans="1:7">
      <c r="A34" s="132"/>
      <c r="B34" s="167"/>
      <c r="C34" s="167"/>
      <c r="D34" s="167"/>
      <c r="E34" s="167"/>
      <c r="F34" s="167"/>
      <c r="G34" s="167"/>
    </row>
    <row r="41" spans="1:7">
      <c r="A41" s="135" t="s">
        <v>234</v>
      </c>
      <c r="B41" s="136"/>
      <c r="C41" s="136"/>
      <c r="D41" s="136" t="s">
        <v>235</v>
      </c>
      <c r="E41" s="136"/>
    </row>
    <row r="42" spans="1:7" ht="15" customHeight="1">
      <c r="A42" s="135" t="s">
        <v>236</v>
      </c>
      <c r="B42" s="137"/>
      <c r="C42" s="137"/>
      <c r="D42" s="137" t="s">
        <v>237</v>
      </c>
      <c r="E42" s="137"/>
    </row>
  </sheetData>
  <mergeCells count="13">
    <mergeCell ref="A7:A8"/>
    <mergeCell ref="B7:F7"/>
    <mergeCell ref="G7:G8"/>
    <mergeCell ref="B41:C41"/>
    <mergeCell ref="D41:E41"/>
    <mergeCell ref="B42:C42"/>
    <mergeCell ref="D42:E42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H83"/>
  <sheetViews>
    <sheetView workbookViewId="0">
      <selection activeCell="B14" sqref="B14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48" t="s">
        <v>638</v>
      </c>
      <c r="B1" s="149"/>
      <c r="C1" s="149"/>
      <c r="D1" s="149"/>
      <c r="E1" s="149"/>
      <c r="F1" s="149"/>
      <c r="G1" s="149"/>
    </row>
    <row r="2" spans="1:8">
      <c r="A2" s="8" t="s">
        <v>239</v>
      </c>
      <c r="B2" s="9"/>
      <c r="C2" s="9"/>
      <c r="D2" s="9"/>
      <c r="E2" s="9"/>
      <c r="F2" s="9"/>
      <c r="G2" s="10"/>
    </row>
    <row r="3" spans="1:8">
      <c r="A3" s="11" t="s">
        <v>639</v>
      </c>
      <c r="B3" s="12"/>
      <c r="C3" s="12"/>
      <c r="D3" s="12"/>
      <c r="E3" s="12"/>
      <c r="F3" s="12"/>
      <c r="G3" s="13"/>
    </row>
    <row r="4" spans="1:8">
      <c r="A4" s="11" t="s">
        <v>640</v>
      </c>
      <c r="B4" s="12"/>
      <c r="C4" s="12"/>
      <c r="D4" s="12"/>
      <c r="E4" s="12"/>
      <c r="F4" s="12"/>
      <c r="G4" s="13"/>
    </row>
    <row r="5" spans="1:8">
      <c r="A5" s="14" t="s">
        <v>284</v>
      </c>
      <c r="B5" s="15"/>
      <c r="C5" s="15"/>
      <c r="D5" s="15"/>
      <c r="E5" s="15"/>
      <c r="F5" s="15"/>
      <c r="G5" s="16"/>
    </row>
    <row r="6" spans="1:8">
      <c r="A6" s="17" t="s">
        <v>242</v>
      </c>
      <c r="B6" s="18"/>
      <c r="C6" s="18"/>
      <c r="D6" s="18"/>
      <c r="E6" s="18"/>
      <c r="F6" s="18"/>
      <c r="G6" s="19"/>
    </row>
    <row r="7" spans="1:8">
      <c r="A7" s="12" t="s">
        <v>309</v>
      </c>
      <c r="B7" s="17" t="s">
        <v>420</v>
      </c>
      <c r="C7" s="18"/>
      <c r="D7" s="18"/>
      <c r="E7" s="18"/>
      <c r="F7" s="19"/>
      <c r="G7" s="117" t="s">
        <v>641</v>
      </c>
    </row>
    <row r="8" spans="1:8" ht="30">
      <c r="A8" s="12"/>
      <c r="B8" s="99" t="s">
        <v>422</v>
      </c>
      <c r="C8" s="22" t="s">
        <v>642</v>
      </c>
      <c r="D8" s="99" t="s">
        <v>424</v>
      </c>
      <c r="E8" s="99" t="s">
        <v>8</v>
      </c>
      <c r="F8" s="150" t="s">
        <v>9</v>
      </c>
      <c r="G8" s="116"/>
    </row>
    <row r="9" spans="1:8">
      <c r="A9" s="100" t="s">
        <v>643</v>
      </c>
      <c r="B9" s="151">
        <f>B10+B19+B27+B37</f>
        <v>557546648.26999998</v>
      </c>
      <c r="C9" s="151">
        <f t="shared" ref="C9:G9" si="0">C10+C19+C27+C37</f>
        <v>104809900.72999999</v>
      </c>
      <c r="D9" s="151">
        <f t="shared" si="0"/>
        <v>662356549</v>
      </c>
      <c r="E9" s="151">
        <f t="shared" si="0"/>
        <v>516635702.10000008</v>
      </c>
      <c r="F9" s="151">
        <f t="shared" si="0"/>
        <v>499538476.78000003</v>
      </c>
      <c r="G9" s="151">
        <f t="shared" si="0"/>
        <v>145720846.89999998</v>
      </c>
    </row>
    <row r="10" spans="1:8">
      <c r="A10" s="69" t="s">
        <v>644</v>
      </c>
      <c r="B10" s="152">
        <f>SUM(B11:B18)</f>
        <v>254248161.18000001</v>
      </c>
      <c r="C10" s="152">
        <f t="shared" ref="C10:G10" si="1">SUM(C11:C18)</f>
        <v>61025483.490000002</v>
      </c>
      <c r="D10" s="152">
        <f t="shared" si="1"/>
        <v>315273644.67000002</v>
      </c>
      <c r="E10" s="152">
        <f t="shared" si="1"/>
        <v>242564171.71000001</v>
      </c>
      <c r="F10" s="152">
        <f t="shared" si="1"/>
        <v>236093467.06</v>
      </c>
      <c r="G10" s="152">
        <f t="shared" si="1"/>
        <v>72709472.960000008</v>
      </c>
    </row>
    <row r="11" spans="1:8">
      <c r="A11" s="103" t="s">
        <v>645</v>
      </c>
      <c r="B11" s="152"/>
      <c r="C11" s="152"/>
      <c r="D11" s="152">
        <f>B11+C11</f>
        <v>0</v>
      </c>
      <c r="E11" s="152"/>
      <c r="F11" s="152"/>
      <c r="G11" s="152">
        <f>D11-E11</f>
        <v>0</v>
      </c>
      <c r="H11" s="153" t="s">
        <v>646</v>
      </c>
    </row>
    <row r="12" spans="1:8">
      <c r="A12" s="103" t="s">
        <v>647</v>
      </c>
      <c r="B12" s="152"/>
      <c r="C12" s="152"/>
      <c r="D12" s="152">
        <f t="shared" ref="D12:D18" si="2">B12+C12</f>
        <v>0</v>
      </c>
      <c r="E12" s="152"/>
      <c r="F12" s="152"/>
      <c r="G12" s="152">
        <f t="shared" ref="G12:G18" si="3">D12-E12</f>
        <v>0</v>
      </c>
      <c r="H12" s="153" t="s">
        <v>648</v>
      </c>
    </row>
    <row r="13" spans="1:8">
      <c r="A13" s="103" t="s">
        <v>649</v>
      </c>
      <c r="B13" s="154">
        <v>50684198.100000001</v>
      </c>
      <c r="C13" s="154">
        <v>13740671.07</v>
      </c>
      <c r="D13" s="152">
        <f t="shared" si="2"/>
        <v>64424869.170000002</v>
      </c>
      <c r="E13" s="154">
        <v>48411688.149999999</v>
      </c>
      <c r="F13" s="154">
        <v>47473888.390000001</v>
      </c>
      <c r="G13" s="152">
        <f t="shared" si="3"/>
        <v>16013181.020000003</v>
      </c>
      <c r="H13" s="153" t="s">
        <v>650</v>
      </c>
    </row>
    <row r="14" spans="1:8">
      <c r="A14" s="103" t="s">
        <v>651</v>
      </c>
      <c r="B14" s="152"/>
      <c r="C14" s="152"/>
      <c r="D14" s="152">
        <f t="shared" si="2"/>
        <v>0</v>
      </c>
      <c r="E14" s="152"/>
      <c r="F14" s="152"/>
      <c r="G14" s="152">
        <f t="shared" si="3"/>
        <v>0</v>
      </c>
      <c r="H14" s="153" t="s">
        <v>652</v>
      </c>
    </row>
    <row r="15" spans="1:8">
      <c r="A15" s="103" t="s">
        <v>653</v>
      </c>
      <c r="B15" s="154">
        <v>71516389.230000004</v>
      </c>
      <c r="C15" s="154">
        <v>-1974589.9</v>
      </c>
      <c r="D15" s="152">
        <f t="shared" si="2"/>
        <v>69541799.329999998</v>
      </c>
      <c r="E15" s="154">
        <v>47277300.119999997</v>
      </c>
      <c r="F15" s="154">
        <v>46530979.670000002</v>
      </c>
      <c r="G15" s="152">
        <f t="shared" si="3"/>
        <v>22264499.210000001</v>
      </c>
      <c r="H15" s="153" t="s">
        <v>654</v>
      </c>
    </row>
    <row r="16" spans="1:8">
      <c r="A16" s="103" t="s">
        <v>655</v>
      </c>
      <c r="B16" s="152"/>
      <c r="C16" s="152"/>
      <c r="D16" s="152">
        <f t="shared" si="2"/>
        <v>0</v>
      </c>
      <c r="E16" s="152"/>
      <c r="F16" s="152"/>
      <c r="G16" s="152">
        <f t="shared" si="3"/>
        <v>0</v>
      </c>
      <c r="H16" s="153" t="s">
        <v>656</v>
      </c>
    </row>
    <row r="17" spans="1:8">
      <c r="A17" s="103" t="s">
        <v>657</v>
      </c>
      <c r="B17" s="154">
        <v>35362772.399999999</v>
      </c>
      <c r="C17" s="154">
        <v>36740246.670000002</v>
      </c>
      <c r="D17" s="152">
        <f t="shared" si="2"/>
        <v>72103019.069999993</v>
      </c>
      <c r="E17" s="154">
        <v>57164632.840000004</v>
      </c>
      <c r="F17" s="154">
        <v>56231160.909999996</v>
      </c>
      <c r="G17" s="152">
        <f t="shared" si="3"/>
        <v>14938386.229999989</v>
      </c>
      <c r="H17" s="153" t="s">
        <v>658</v>
      </c>
    </row>
    <row r="18" spans="1:8">
      <c r="A18" s="103" t="s">
        <v>659</v>
      </c>
      <c r="B18" s="154">
        <v>96684801.450000003</v>
      </c>
      <c r="C18" s="154">
        <v>12519155.65</v>
      </c>
      <c r="D18" s="152">
        <f t="shared" si="2"/>
        <v>109203957.10000001</v>
      </c>
      <c r="E18" s="154">
        <v>89710550.599999994</v>
      </c>
      <c r="F18" s="154">
        <v>85857438.090000004</v>
      </c>
      <c r="G18" s="152">
        <f t="shared" si="3"/>
        <v>19493406.500000015</v>
      </c>
      <c r="H18" s="153" t="s">
        <v>660</v>
      </c>
    </row>
    <row r="19" spans="1:8">
      <c r="A19" s="69" t="s">
        <v>661</v>
      </c>
      <c r="B19" s="152">
        <f>SUM(B20:B26)</f>
        <v>227002560.50999999</v>
      </c>
      <c r="C19" s="152">
        <f t="shared" ref="C19:G19" si="4">SUM(C20:C26)</f>
        <v>33667215.670000002</v>
      </c>
      <c r="D19" s="152">
        <f t="shared" si="4"/>
        <v>260669776.18000001</v>
      </c>
      <c r="E19" s="152">
        <f t="shared" si="4"/>
        <v>209102589.66000006</v>
      </c>
      <c r="F19" s="152">
        <f t="shared" si="4"/>
        <v>199920950.29999998</v>
      </c>
      <c r="G19" s="152">
        <f t="shared" si="4"/>
        <v>51567186.519999973</v>
      </c>
    </row>
    <row r="20" spans="1:8">
      <c r="A20" s="103" t="s">
        <v>662</v>
      </c>
      <c r="B20" s="154">
        <v>5724026.04</v>
      </c>
      <c r="C20" s="154">
        <v>2498834.04</v>
      </c>
      <c r="D20" s="152">
        <f t="shared" ref="D20:D26" si="5">B20+C20</f>
        <v>8222860.0800000001</v>
      </c>
      <c r="E20" s="154">
        <v>6905572.6100000003</v>
      </c>
      <c r="F20" s="154">
        <v>6754468.9500000002</v>
      </c>
      <c r="G20" s="152">
        <f t="shared" ref="G20:G26" si="6">D20-E20</f>
        <v>1317287.4699999997</v>
      </c>
      <c r="H20" s="153" t="s">
        <v>663</v>
      </c>
    </row>
    <row r="21" spans="1:8">
      <c r="A21" s="103" t="s">
        <v>664</v>
      </c>
      <c r="B21" s="154">
        <v>149185319.34999999</v>
      </c>
      <c r="C21" s="154">
        <v>36794304.07</v>
      </c>
      <c r="D21" s="152">
        <f t="shared" si="5"/>
        <v>185979623.41999999</v>
      </c>
      <c r="E21" s="154">
        <v>142492342.49000001</v>
      </c>
      <c r="F21" s="154">
        <v>134031833.27</v>
      </c>
      <c r="G21" s="152">
        <f t="shared" si="6"/>
        <v>43487280.929999977</v>
      </c>
      <c r="H21" s="153" t="s">
        <v>665</v>
      </c>
    </row>
    <row r="22" spans="1:8">
      <c r="A22" s="103" t="s">
        <v>666</v>
      </c>
      <c r="B22" s="152"/>
      <c r="C22" s="152"/>
      <c r="D22" s="152">
        <f t="shared" si="5"/>
        <v>0</v>
      </c>
      <c r="E22" s="152"/>
      <c r="F22" s="152"/>
      <c r="G22" s="152">
        <f t="shared" si="6"/>
        <v>0</v>
      </c>
      <c r="H22" s="153" t="s">
        <v>667</v>
      </c>
    </row>
    <row r="23" spans="1:8">
      <c r="A23" s="103" t="s">
        <v>668</v>
      </c>
      <c r="B23" s="154">
        <v>24405538.02</v>
      </c>
      <c r="C23" s="154">
        <v>1742505.44</v>
      </c>
      <c r="D23" s="152">
        <f t="shared" si="5"/>
        <v>26148043.460000001</v>
      </c>
      <c r="E23" s="154">
        <v>20678496.91</v>
      </c>
      <c r="F23" s="154">
        <v>20226472.719999999</v>
      </c>
      <c r="G23" s="152">
        <f t="shared" si="6"/>
        <v>5469546.5500000007</v>
      </c>
      <c r="H23" s="153" t="s">
        <v>669</v>
      </c>
    </row>
    <row r="24" spans="1:8">
      <c r="A24" s="103" t="s">
        <v>670</v>
      </c>
      <c r="B24" s="154">
        <v>2591058.91</v>
      </c>
      <c r="C24" s="154">
        <v>143785.21</v>
      </c>
      <c r="D24" s="152">
        <f t="shared" si="5"/>
        <v>2734844.12</v>
      </c>
      <c r="E24" s="154">
        <v>2020227.77</v>
      </c>
      <c r="F24" s="154">
        <v>1985474.28</v>
      </c>
      <c r="G24" s="152">
        <f t="shared" si="6"/>
        <v>714616.35000000009</v>
      </c>
      <c r="H24" s="153" t="s">
        <v>671</v>
      </c>
    </row>
    <row r="25" spans="1:8">
      <c r="A25" s="103" t="s">
        <v>672</v>
      </c>
      <c r="B25" s="154">
        <v>37880223.350000001</v>
      </c>
      <c r="C25" s="154">
        <v>-7160924.4299999997</v>
      </c>
      <c r="D25" s="152">
        <f t="shared" si="5"/>
        <v>30719298.920000002</v>
      </c>
      <c r="E25" s="154">
        <v>30719298.920000002</v>
      </c>
      <c r="F25" s="154">
        <v>30719298.920000002</v>
      </c>
      <c r="G25" s="152">
        <f t="shared" si="6"/>
        <v>0</v>
      </c>
      <c r="H25" s="153" t="s">
        <v>673</v>
      </c>
    </row>
    <row r="26" spans="1:8">
      <c r="A26" s="103" t="s">
        <v>674</v>
      </c>
      <c r="B26" s="154">
        <v>7216394.8399999999</v>
      </c>
      <c r="C26" s="154">
        <v>-351288.66</v>
      </c>
      <c r="D26" s="152">
        <f t="shared" si="5"/>
        <v>6865106.1799999997</v>
      </c>
      <c r="E26" s="154">
        <v>6286650.96</v>
      </c>
      <c r="F26" s="154">
        <v>6203402.1600000001</v>
      </c>
      <c r="G26" s="152">
        <f t="shared" si="6"/>
        <v>578455.21999999974</v>
      </c>
      <c r="H26" s="153" t="s">
        <v>675</v>
      </c>
    </row>
    <row r="27" spans="1:8">
      <c r="A27" s="69" t="s">
        <v>676</v>
      </c>
      <c r="B27" s="152">
        <f>SUM(B28:B36)</f>
        <v>76295926.579999998</v>
      </c>
      <c r="C27" s="152">
        <f t="shared" ref="C27:G27" si="7">SUM(C28:C36)</f>
        <v>10117201.57</v>
      </c>
      <c r="D27" s="152">
        <f t="shared" si="7"/>
        <v>86413128.150000006</v>
      </c>
      <c r="E27" s="152">
        <f t="shared" si="7"/>
        <v>64968940.730000004</v>
      </c>
      <c r="F27" s="152">
        <f t="shared" si="7"/>
        <v>63524059.420000002</v>
      </c>
      <c r="G27" s="152">
        <f t="shared" si="7"/>
        <v>21444187.419999994</v>
      </c>
    </row>
    <row r="28" spans="1:8">
      <c r="A28" s="105" t="s">
        <v>677</v>
      </c>
      <c r="B28" s="154">
        <v>51865575.229999997</v>
      </c>
      <c r="C28" s="154">
        <v>11566577.529999999</v>
      </c>
      <c r="D28" s="152">
        <f t="shared" ref="D28:D36" si="8">B28+C28</f>
        <v>63432152.759999998</v>
      </c>
      <c r="E28" s="154">
        <v>47563422.130000003</v>
      </c>
      <c r="F28" s="154">
        <v>46527505.93</v>
      </c>
      <c r="G28" s="152">
        <f t="shared" ref="G28:G36" si="9">D28-E28</f>
        <v>15868730.629999995</v>
      </c>
      <c r="H28" s="153" t="s">
        <v>678</v>
      </c>
    </row>
    <row r="29" spans="1:8">
      <c r="A29" s="103" t="s">
        <v>679</v>
      </c>
      <c r="B29" s="154">
        <v>19940510.870000001</v>
      </c>
      <c r="C29" s="154">
        <v>-1060901.71</v>
      </c>
      <c r="D29" s="152">
        <f t="shared" si="8"/>
        <v>18879609.16</v>
      </c>
      <c r="E29" s="154">
        <v>14551157.75</v>
      </c>
      <c r="F29" s="154">
        <v>14189572.75</v>
      </c>
      <c r="G29" s="152">
        <f t="shared" si="9"/>
        <v>4328451.41</v>
      </c>
      <c r="H29" s="153" t="s">
        <v>680</v>
      </c>
    </row>
    <row r="30" spans="1:8">
      <c r="A30" s="103" t="s">
        <v>681</v>
      </c>
      <c r="B30" s="152"/>
      <c r="C30" s="152"/>
      <c r="D30" s="152">
        <f t="shared" si="8"/>
        <v>0</v>
      </c>
      <c r="E30" s="152"/>
      <c r="F30" s="152"/>
      <c r="G30" s="152">
        <f t="shared" si="9"/>
        <v>0</v>
      </c>
      <c r="H30" s="153" t="s">
        <v>682</v>
      </c>
    </row>
    <row r="31" spans="1:8">
      <c r="A31" s="103" t="s">
        <v>683</v>
      </c>
      <c r="B31" s="152"/>
      <c r="C31" s="152"/>
      <c r="D31" s="152">
        <f t="shared" si="8"/>
        <v>0</v>
      </c>
      <c r="E31" s="152"/>
      <c r="F31" s="152"/>
      <c r="G31" s="152">
        <f t="shared" si="9"/>
        <v>0</v>
      </c>
      <c r="H31" s="153" t="s">
        <v>684</v>
      </c>
    </row>
    <row r="32" spans="1:8">
      <c r="A32" s="103" t="s">
        <v>685</v>
      </c>
      <c r="B32" s="152"/>
      <c r="C32" s="152"/>
      <c r="D32" s="152">
        <f t="shared" si="8"/>
        <v>0</v>
      </c>
      <c r="E32" s="152"/>
      <c r="F32" s="152"/>
      <c r="G32" s="152">
        <f t="shared" si="9"/>
        <v>0</v>
      </c>
      <c r="H32" s="153" t="s">
        <v>686</v>
      </c>
    </row>
    <row r="33" spans="1:8">
      <c r="A33" s="103" t="s">
        <v>687</v>
      </c>
      <c r="B33" s="152"/>
      <c r="C33" s="152"/>
      <c r="D33" s="152">
        <f t="shared" si="8"/>
        <v>0</v>
      </c>
      <c r="E33" s="152"/>
      <c r="F33" s="152"/>
      <c r="G33" s="152">
        <f t="shared" si="9"/>
        <v>0</v>
      </c>
      <c r="H33" s="153" t="s">
        <v>688</v>
      </c>
    </row>
    <row r="34" spans="1:8">
      <c r="A34" s="103" t="s">
        <v>689</v>
      </c>
      <c r="B34" s="154">
        <v>4489840.4800000004</v>
      </c>
      <c r="C34" s="154">
        <v>-388474.25</v>
      </c>
      <c r="D34" s="152">
        <f t="shared" si="8"/>
        <v>4101366.2300000004</v>
      </c>
      <c r="E34" s="154">
        <v>2854360.85</v>
      </c>
      <c r="F34" s="154">
        <v>2806980.74</v>
      </c>
      <c r="G34" s="152">
        <f t="shared" si="9"/>
        <v>1247005.3800000004</v>
      </c>
      <c r="H34" s="153" t="s">
        <v>690</v>
      </c>
    </row>
    <row r="35" spans="1:8">
      <c r="A35" s="103" t="s">
        <v>691</v>
      </c>
      <c r="B35" s="152"/>
      <c r="C35" s="152"/>
      <c r="D35" s="152">
        <f t="shared" si="8"/>
        <v>0</v>
      </c>
      <c r="E35" s="152"/>
      <c r="F35" s="152"/>
      <c r="G35" s="152">
        <f t="shared" si="9"/>
        <v>0</v>
      </c>
      <c r="H35" s="153" t="s">
        <v>692</v>
      </c>
    </row>
    <row r="36" spans="1:8">
      <c r="A36" s="103" t="s">
        <v>693</v>
      </c>
      <c r="B36" s="152"/>
      <c r="C36" s="152"/>
      <c r="D36" s="152">
        <f t="shared" si="8"/>
        <v>0</v>
      </c>
      <c r="E36" s="152"/>
      <c r="F36" s="152"/>
      <c r="G36" s="152">
        <f t="shared" si="9"/>
        <v>0</v>
      </c>
      <c r="H36" s="153" t="s">
        <v>694</v>
      </c>
    </row>
    <row r="37" spans="1:8" ht="30">
      <c r="A37" s="155" t="s">
        <v>695</v>
      </c>
      <c r="B37" s="152">
        <f>SUM(B38:B41)</f>
        <v>0</v>
      </c>
      <c r="C37" s="152">
        <f t="shared" ref="C37:G37" si="10">SUM(C38:C41)</f>
        <v>0</v>
      </c>
      <c r="D37" s="152">
        <f t="shared" si="10"/>
        <v>0</v>
      </c>
      <c r="E37" s="152">
        <f t="shared" si="10"/>
        <v>0</v>
      </c>
      <c r="F37" s="152">
        <f t="shared" si="10"/>
        <v>0</v>
      </c>
      <c r="G37" s="152">
        <f t="shared" si="10"/>
        <v>0</v>
      </c>
    </row>
    <row r="38" spans="1:8" ht="30">
      <c r="A38" s="105" t="s">
        <v>696</v>
      </c>
      <c r="B38" s="152"/>
      <c r="C38" s="152"/>
      <c r="D38" s="152">
        <f t="shared" ref="D38:D41" si="11">B38+C38</f>
        <v>0</v>
      </c>
      <c r="E38" s="152"/>
      <c r="F38" s="152"/>
      <c r="G38" s="152">
        <f t="shared" ref="G38:G41" si="12">D38-E38</f>
        <v>0</v>
      </c>
      <c r="H38" s="153" t="s">
        <v>697</v>
      </c>
    </row>
    <row r="39" spans="1:8" ht="30">
      <c r="A39" s="105" t="s">
        <v>698</v>
      </c>
      <c r="B39" s="152"/>
      <c r="C39" s="152"/>
      <c r="D39" s="152">
        <f t="shared" si="11"/>
        <v>0</v>
      </c>
      <c r="E39" s="152"/>
      <c r="F39" s="152"/>
      <c r="G39" s="152">
        <f t="shared" si="12"/>
        <v>0</v>
      </c>
      <c r="H39" s="153" t="s">
        <v>699</v>
      </c>
    </row>
    <row r="40" spans="1:8">
      <c r="A40" s="105" t="s">
        <v>700</v>
      </c>
      <c r="B40" s="152"/>
      <c r="C40" s="152"/>
      <c r="D40" s="152">
        <f t="shared" si="11"/>
        <v>0</v>
      </c>
      <c r="E40" s="152"/>
      <c r="F40" s="152"/>
      <c r="G40" s="152">
        <f t="shared" si="12"/>
        <v>0</v>
      </c>
      <c r="H40" s="153" t="s">
        <v>701</v>
      </c>
    </row>
    <row r="41" spans="1:8">
      <c r="A41" s="105" t="s">
        <v>702</v>
      </c>
      <c r="B41" s="152"/>
      <c r="C41" s="152"/>
      <c r="D41" s="152">
        <f t="shared" si="11"/>
        <v>0</v>
      </c>
      <c r="E41" s="152"/>
      <c r="F41" s="152"/>
      <c r="G41" s="152">
        <f t="shared" si="12"/>
        <v>0</v>
      </c>
      <c r="H41" s="153" t="s">
        <v>703</v>
      </c>
    </row>
    <row r="42" spans="1:8">
      <c r="A42" s="105"/>
      <c r="B42" s="152"/>
      <c r="C42" s="152"/>
      <c r="D42" s="152"/>
      <c r="E42" s="152"/>
      <c r="F42" s="152"/>
      <c r="G42" s="152"/>
    </row>
    <row r="43" spans="1:8">
      <c r="A43" s="67" t="s">
        <v>704</v>
      </c>
      <c r="B43" s="156">
        <f>B44+B53+B61+B71</f>
        <v>253446953.56999999</v>
      </c>
      <c r="C43" s="156">
        <f t="shared" ref="C43:G43" si="13">C44+C53+C61+C71</f>
        <v>141615294.29000002</v>
      </c>
      <c r="D43" s="156">
        <f t="shared" si="13"/>
        <v>395062247.86000001</v>
      </c>
      <c r="E43" s="156">
        <f t="shared" si="13"/>
        <v>249395398.58999997</v>
      </c>
      <c r="F43" s="156">
        <f t="shared" si="13"/>
        <v>223157704.02999997</v>
      </c>
      <c r="G43" s="156">
        <f t="shared" si="13"/>
        <v>145666849.27000001</v>
      </c>
    </row>
    <row r="44" spans="1:8">
      <c r="A44" s="69" t="s">
        <v>705</v>
      </c>
      <c r="B44" s="152">
        <f>SUM(B45:B52)</f>
        <v>170400237.81999999</v>
      </c>
      <c r="C44" s="152">
        <f t="shared" ref="C44:G44" si="14">SUM(C45:C52)</f>
        <v>-52200102.189999998</v>
      </c>
      <c r="D44" s="152">
        <f t="shared" si="14"/>
        <v>118200135.63</v>
      </c>
      <c r="E44" s="152">
        <f t="shared" si="14"/>
        <v>109230707.34999999</v>
      </c>
      <c r="F44" s="152">
        <f t="shared" si="14"/>
        <v>88197108.760000005</v>
      </c>
      <c r="G44" s="152">
        <f t="shared" si="14"/>
        <v>8969428.2799999919</v>
      </c>
    </row>
    <row r="45" spans="1:8">
      <c r="A45" s="105" t="s">
        <v>645</v>
      </c>
      <c r="B45" s="152"/>
      <c r="C45" s="152"/>
      <c r="D45" s="152">
        <f t="shared" ref="D45:D52" si="15">B45+C45</f>
        <v>0</v>
      </c>
      <c r="E45" s="152"/>
      <c r="F45" s="152"/>
      <c r="G45" s="152">
        <f t="shared" ref="G45:G52" si="16">D45-E45</f>
        <v>0</v>
      </c>
      <c r="H45" s="153" t="s">
        <v>706</v>
      </c>
    </row>
    <row r="46" spans="1:8">
      <c r="A46" s="105" t="s">
        <v>647</v>
      </c>
      <c r="B46" s="152"/>
      <c r="C46" s="152"/>
      <c r="D46" s="152">
        <f t="shared" si="15"/>
        <v>0</v>
      </c>
      <c r="E46" s="152"/>
      <c r="F46" s="152"/>
      <c r="G46" s="152">
        <f t="shared" si="16"/>
        <v>0</v>
      </c>
      <c r="H46" s="153" t="s">
        <v>707</v>
      </c>
    </row>
    <row r="47" spans="1:8">
      <c r="A47" s="105" t="s">
        <v>649</v>
      </c>
      <c r="B47" s="154">
        <v>0</v>
      </c>
      <c r="C47" s="154">
        <v>600000</v>
      </c>
      <c r="D47" s="152">
        <f t="shared" si="15"/>
        <v>600000</v>
      </c>
      <c r="E47" s="154">
        <v>559092.6</v>
      </c>
      <c r="F47" s="154">
        <v>296553</v>
      </c>
      <c r="G47" s="152">
        <f t="shared" si="16"/>
        <v>40907.400000000023</v>
      </c>
      <c r="H47" s="153" t="s">
        <v>708</v>
      </c>
    </row>
    <row r="48" spans="1:8">
      <c r="A48" s="105" t="s">
        <v>651</v>
      </c>
      <c r="B48" s="152"/>
      <c r="C48" s="152"/>
      <c r="D48" s="152">
        <f t="shared" si="15"/>
        <v>0</v>
      </c>
      <c r="E48" s="152"/>
      <c r="F48" s="152"/>
      <c r="G48" s="152">
        <f t="shared" si="16"/>
        <v>0</v>
      </c>
      <c r="H48" s="153" t="s">
        <v>709</v>
      </c>
    </row>
    <row r="49" spans="1:8">
      <c r="A49" s="105" t="s">
        <v>653</v>
      </c>
      <c r="B49" s="154">
        <v>40232196.469999999</v>
      </c>
      <c r="C49" s="154">
        <v>-11053195.07</v>
      </c>
      <c r="D49" s="152">
        <f t="shared" si="15"/>
        <v>29179001.399999999</v>
      </c>
      <c r="E49" s="154">
        <v>24759076.68</v>
      </c>
      <c r="F49" s="154">
        <v>24305644.100000001</v>
      </c>
      <c r="G49" s="152">
        <f t="shared" si="16"/>
        <v>4419924.7199999988</v>
      </c>
      <c r="H49" s="153" t="s">
        <v>710</v>
      </c>
    </row>
    <row r="50" spans="1:8">
      <c r="A50" s="105" t="s">
        <v>655</v>
      </c>
      <c r="B50" s="152"/>
      <c r="C50" s="152"/>
      <c r="D50" s="152">
        <f t="shared" si="15"/>
        <v>0</v>
      </c>
      <c r="E50" s="152"/>
      <c r="F50" s="152"/>
      <c r="G50" s="152">
        <f t="shared" si="16"/>
        <v>0</v>
      </c>
      <c r="H50" s="153" t="s">
        <v>711</v>
      </c>
    </row>
    <row r="51" spans="1:8">
      <c r="A51" s="105" t="s">
        <v>657</v>
      </c>
      <c r="B51" s="154">
        <v>114168041.34999999</v>
      </c>
      <c r="C51" s="154">
        <v>-45446907.119999997</v>
      </c>
      <c r="D51" s="152">
        <f t="shared" si="15"/>
        <v>68721134.229999989</v>
      </c>
      <c r="E51" s="154">
        <v>64249477.659999996</v>
      </c>
      <c r="F51" s="154">
        <v>44042228.579999998</v>
      </c>
      <c r="G51" s="152">
        <f t="shared" si="16"/>
        <v>4471656.5699999928</v>
      </c>
      <c r="H51" s="153" t="s">
        <v>712</v>
      </c>
    </row>
    <row r="52" spans="1:8">
      <c r="A52" s="105" t="s">
        <v>659</v>
      </c>
      <c r="B52" s="154">
        <v>16000000</v>
      </c>
      <c r="C52" s="154">
        <v>3700000</v>
      </c>
      <c r="D52" s="152">
        <f t="shared" si="15"/>
        <v>19700000</v>
      </c>
      <c r="E52" s="154">
        <v>19663060.41</v>
      </c>
      <c r="F52" s="154">
        <v>19552683.079999998</v>
      </c>
      <c r="G52" s="152">
        <f t="shared" si="16"/>
        <v>36939.589999999851</v>
      </c>
      <c r="H52" s="153" t="s">
        <v>713</v>
      </c>
    </row>
    <row r="53" spans="1:8">
      <c r="A53" s="69" t="s">
        <v>661</v>
      </c>
      <c r="B53" s="152">
        <f>SUM(B54:B60)</f>
        <v>83046715.75</v>
      </c>
      <c r="C53" s="152">
        <f t="shared" ref="C53:G53" si="17">SUM(C54:C60)</f>
        <v>193745396.48000002</v>
      </c>
      <c r="D53" s="152">
        <f t="shared" si="17"/>
        <v>276792112.23000002</v>
      </c>
      <c r="E53" s="152">
        <f t="shared" si="17"/>
        <v>140164691.23999998</v>
      </c>
      <c r="F53" s="152">
        <f t="shared" si="17"/>
        <v>134960595.26999998</v>
      </c>
      <c r="G53" s="152">
        <f t="shared" si="17"/>
        <v>136627420.99000001</v>
      </c>
    </row>
    <row r="54" spans="1:8">
      <c r="A54" s="105" t="s">
        <v>662</v>
      </c>
      <c r="B54" s="154">
        <v>0</v>
      </c>
      <c r="C54" s="154">
        <v>13940679.470000001</v>
      </c>
      <c r="D54" s="152">
        <f t="shared" ref="D54:D60" si="18">B54+C54</f>
        <v>13940679.470000001</v>
      </c>
      <c r="E54" s="154">
        <v>12032125.82</v>
      </c>
      <c r="F54" s="154">
        <v>12032125.82</v>
      </c>
      <c r="G54" s="152">
        <f t="shared" ref="G54:G60" si="19">D54-E54</f>
        <v>1908553.6500000004</v>
      </c>
      <c r="H54" s="153" t="s">
        <v>714</v>
      </c>
    </row>
    <row r="55" spans="1:8">
      <c r="A55" s="105" t="s">
        <v>664</v>
      </c>
      <c r="B55" s="154">
        <v>83046715.75</v>
      </c>
      <c r="C55" s="154">
        <v>163465328.84</v>
      </c>
      <c r="D55" s="152">
        <f t="shared" si="18"/>
        <v>246512044.59</v>
      </c>
      <c r="E55" s="154">
        <v>113273212.41</v>
      </c>
      <c r="F55" s="154">
        <v>108169836.69</v>
      </c>
      <c r="G55" s="152">
        <f t="shared" si="19"/>
        <v>133238832.18000001</v>
      </c>
      <c r="H55" s="153" t="s">
        <v>715</v>
      </c>
    </row>
    <row r="56" spans="1:8">
      <c r="A56" s="105" t="s">
        <v>666</v>
      </c>
      <c r="B56" s="152"/>
      <c r="C56" s="152"/>
      <c r="D56" s="152">
        <f t="shared" si="18"/>
        <v>0</v>
      </c>
      <c r="E56" s="152"/>
      <c r="F56" s="152"/>
      <c r="G56" s="152">
        <f t="shared" si="19"/>
        <v>0</v>
      </c>
      <c r="H56" s="153" t="s">
        <v>716</v>
      </c>
    </row>
    <row r="57" spans="1:8">
      <c r="A57" s="106" t="s">
        <v>668</v>
      </c>
      <c r="B57" s="154">
        <v>0</v>
      </c>
      <c r="C57" s="154">
        <v>5189643.99</v>
      </c>
      <c r="D57" s="152">
        <f t="shared" si="18"/>
        <v>5189643.99</v>
      </c>
      <c r="E57" s="154">
        <v>3709608.83</v>
      </c>
      <c r="F57" s="154">
        <v>3608888.58</v>
      </c>
      <c r="G57" s="152">
        <f t="shared" si="19"/>
        <v>1480035.1600000001</v>
      </c>
      <c r="H57" s="153" t="s">
        <v>717</v>
      </c>
    </row>
    <row r="58" spans="1:8">
      <c r="A58" s="105" t="s">
        <v>670</v>
      </c>
      <c r="B58" s="152"/>
      <c r="C58" s="152"/>
      <c r="D58" s="152">
        <f t="shared" si="18"/>
        <v>0</v>
      </c>
      <c r="E58" s="152"/>
      <c r="F58" s="152"/>
      <c r="G58" s="152">
        <f t="shared" si="19"/>
        <v>0</v>
      </c>
      <c r="H58" s="153" t="s">
        <v>718</v>
      </c>
    </row>
    <row r="59" spans="1:8">
      <c r="A59" s="105" t="s">
        <v>672</v>
      </c>
      <c r="B59" s="154">
        <v>0</v>
      </c>
      <c r="C59" s="154">
        <v>8681824.4299999997</v>
      </c>
      <c r="D59" s="152">
        <f t="shared" si="18"/>
        <v>8681824.4299999997</v>
      </c>
      <c r="E59" s="154">
        <v>8681824.4299999997</v>
      </c>
      <c r="F59" s="154">
        <v>8681824.4299999997</v>
      </c>
      <c r="G59" s="152">
        <f t="shared" si="19"/>
        <v>0</v>
      </c>
      <c r="H59" s="153" t="s">
        <v>719</v>
      </c>
    </row>
    <row r="60" spans="1:8">
      <c r="A60" s="105" t="s">
        <v>674</v>
      </c>
      <c r="B60" s="154">
        <v>0</v>
      </c>
      <c r="C60" s="154">
        <v>2467919.75</v>
      </c>
      <c r="D60" s="152">
        <f t="shared" si="18"/>
        <v>2467919.75</v>
      </c>
      <c r="E60" s="154">
        <v>2467919.75</v>
      </c>
      <c r="F60" s="154">
        <v>2467919.75</v>
      </c>
      <c r="G60" s="152">
        <f t="shared" si="19"/>
        <v>0</v>
      </c>
      <c r="H60" s="153" t="s">
        <v>720</v>
      </c>
    </row>
    <row r="61" spans="1:8">
      <c r="A61" s="69" t="s">
        <v>676</v>
      </c>
      <c r="B61" s="152">
        <f>SUM(B62:B70)</f>
        <v>0</v>
      </c>
      <c r="C61" s="152">
        <f t="shared" ref="C61:G61" si="20">SUM(C62:C70)</f>
        <v>70000</v>
      </c>
      <c r="D61" s="152">
        <f t="shared" si="20"/>
        <v>70000</v>
      </c>
      <c r="E61" s="152">
        <f t="shared" si="20"/>
        <v>0</v>
      </c>
      <c r="F61" s="152">
        <f t="shared" si="20"/>
        <v>0</v>
      </c>
      <c r="G61" s="152">
        <f t="shared" si="20"/>
        <v>70000</v>
      </c>
    </row>
    <row r="62" spans="1:8">
      <c r="A62" s="105" t="s">
        <v>677</v>
      </c>
      <c r="B62" s="152"/>
      <c r="C62" s="152"/>
      <c r="D62" s="152">
        <f t="shared" ref="D62:D70" si="21">B62+C62</f>
        <v>0</v>
      </c>
      <c r="E62" s="152"/>
      <c r="F62" s="152"/>
      <c r="G62" s="152">
        <f t="shared" ref="G62:G70" si="22">D62-E62</f>
        <v>0</v>
      </c>
      <c r="H62" s="153" t="s">
        <v>721</v>
      </c>
    </row>
    <row r="63" spans="1:8">
      <c r="A63" s="105" t="s">
        <v>679</v>
      </c>
      <c r="B63" s="152"/>
      <c r="C63" s="152"/>
      <c r="D63" s="152">
        <f t="shared" si="21"/>
        <v>0</v>
      </c>
      <c r="E63" s="152"/>
      <c r="F63" s="152"/>
      <c r="G63" s="152">
        <f t="shared" si="22"/>
        <v>0</v>
      </c>
      <c r="H63" s="153" t="s">
        <v>722</v>
      </c>
    </row>
    <row r="64" spans="1:8">
      <c r="A64" s="105" t="s">
        <v>681</v>
      </c>
      <c r="B64" s="152"/>
      <c r="C64" s="152"/>
      <c r="D64" s="152">
        <f t="shared" si="21"/>
        <v>0</v>
      </c>
      <c r="E64" s="152"/>
      <c r="F64" s="152"/>
      <c r="G64" s="152">
        <f t="shared" si="22"/>
        <v>0</v>
      </c>
      <c r="H64" s="153" t="s">
        <v>723</v>
      </c>
    </row>
    <row r="65" spans="1:8">
      <c r="A65" s="105" t="s">
        <v>683</v>
      </c>
      <c r="B65" s="152"/>
      <c r="C65" s="152"/>
      <c r="D65" s="152">
        <f t="shared" si="21"/>
        <v>0</v>
      </c>
      <c r="E65" s="152"/>
      <c r="F65" s="152"/>
      <c r="G65" s="152">
        <f t="shared" si="22"/>
        <v>0</v>
      </c>
      <c r="H65" s="153" t="s">
        <v>724</v>
      </c>
    </row>
    <row r="66" spans="1:8">
      <c r="A66" s="105" t="s">
        <v>685</v>
      </c>
      <c r="B66" s="152"/>
      <c r="C66" s="152"/>
      <c r="D66" s="152">
        <f t="shared" si="21"/>
        <v>0</v>
      </c>
      <c r="E66" s="152"/>
      <c r="F66" s="152"/>
      <c r="G66" s="152">
        <f t="shared" si="22"/>
        <v>0</v>
      </c>
      <c r="H66" s="153" t="s">
        <v>725</v>
      </c>
    </row>
    <row r="67" spans="1:8">
      <c r="A67" s="105" t="s">
        <v>687</v>
      </c>
      <c r="B67" s="152"/>
      <c r="C67" s="152"/>
      <c r="D67" s="152">
        <f t="shared" si="21"/>
        <v>0</v>
      </c>
      <c r="E67" s="152"/>
      <c r="F67" s="152"/>
      <c r="G67" s="152">
        <f t="shared" si="22"/>
        <v>0</v>
      </c>
      <c r="H67" s="153" t="s">
        <v>726</v>
      </c>
    </row>
    <row r="68" spans="1:8">
      <c r="A68" s="105" t="s">
        <v>689</v>
      </c>
      <c r="B68" s="154">
        <v>0</v>
      </c>
      <c r="C68" s="154">
        <v>70000</v>
      </c>
      <c r="D68" s="152">
        <f t="shared" si="21"/>
        <v>70000</v>
      </c>
      <c r="E68" s="154">
        <v>0</v>
      </c>
      <c r="F68" s="154">
        <v>0</v>
      </c>
      <c r="G68" s="152">
        <f t="shared" si="22"/>
        <v>70000</v>
      </c>
      <c r="H68" s="153" t="s">
        <v>727</v>
      </c>
    </row>
    <row r="69" spans="1:8">
      <c r="A69" s="105" t="s">
        <v>691</v>
      </c>
      <c r="B69" s="152"/>
      <c r="C69" s="152"/>
      <c r="D69" s="152">
        <f t="shared" si="21"/>
        <v>0</v>
      </c>
      <c r="E69" s="152"/>
      <c r="F69" s="152"/>
      <c r="G69" s="152">
        <f t="shared" si="22"/>
        <v>0</v>
      </c>
      <c r="H69" s="153" t="s">
        <v>728</v>
      </c>
    </row>
    <row r="70" spans="1:8">
      <c r="A70" s="105" t="s">
        <v>693</v>
      </c>
      <c r="B70" s="152"/>
      <c r="C70" s="152"/>
      <c r="D70" s="152">
        <f t="shared" si="21"/>
        <v>0</v>
      </c>
      <c r="E70" s="152"/>
      <c r="F70" s="152"/>
      <c r="G70" s="152">
        <f t="shared" si="22"/>
        <v>0</v>
      </c>
      <c r="H70" s="153" t="s">
        <v>729</v>
      </c>
    </row>
    <row r="71" spans="1:8">
      <c r="A71" s="155" t="s">
        <v>730</v>
      </c>
      <c r="B71" s="157">
        <f>SUM(B72:B75)</f>
        <v>0</v>
      </c>
      <c r="C71" s="157">
        <f t="shared" ref="C71:G71" si="23">SUM(C72:C75)</f>
        <v>0</v>
      </c>
      <c r="D71" s="157">
        <f t="shared" si="23"/>
        <v>0</v>
      </c>
      <c r="E71" s="157">
        <f t="shared" si="23"/>
        <v>0</v>
      </c>
      <c r="F71" s="157">
        <f t="shared" si="23"/>
        <v>0</v>
      </c>
      <c r="G71" s="157">
        <f t="shared" si="23"/>
        <v>0</v>
      </c>
    </row>
    <row r="72" spans="1:8" ht="30">
      <c r="A72" s="105" t="s">
        <v>696</v>
      </c>
      <c r="B72" s="152"/>
      <c r="C72" s="152"/>
      <c r="D72" s="152">
        <f t="shared" ref="D72:D75" si="24">B72+C72</f>
        <v>0</v>
      </c>
      <c r="E72" s="152"/>
      <c r="F72" s="152"/>
      <c r="G72" s="152">
        <f t="shared" ref="G72:G75" si="25">D72-E72</f>
        <v>0</v>
      </c>
      <c r="H72" s="153" t="s">
        <v>731</v>
      </c>
    </row>
    <row r="73" spans="1:8" ht="30">
      <c r="A73" s="105" t="s">
        <v>698</v>
      </c>
      <c r="B73" s="152"/>
      <c r="C73" s="152"/>
      <c r="D73" s="152">
        <f t="shared" si="24"/>
        <v>0</v>
      </c>
      <c r="E73" s="152"/>
      <c r="F73" s="152"/>
      <c r="G73" s="152">
        <f t="shared" si="25"/>
        <v>0</v>
      </c>
      <c r="H73" s="153" t="s">
        <v>732</v>
      </c>
    </row>
    <row r="74" spans="1:8">
      <c r="A74" s="105" t="s">
        <v>700</v>
      </c>
      <c r="B74" s="152"/>
      <c r="C74" s="152"/>
      <c r="D74" s="152">
        <f t="shared" si="24"/>
        <v>0</v>
      </c>
      <c r="E74" s="152"/>
      <c r="F74" s="152"/>
      <c r="G74" s="152">
        <f t="shared" si="25"/>
        <v>0</v>
      </c>
      <c r="H74" s="153" t="s">
        <v>733</v>
      </c>
    </row>
    <row r="75" spans="1:8">
      <c r="A75" s="105" t="s">
        <v>702</v>
      </c>
      <c r="B75" s="152"/>
      <c r="C75" s="152"/>
      <c r="D75" s="152">
        <f t="shared" si="24"/>
        <v>0</v>
      </c>
      <c r="E75" s="152"/>
      <c r="F75" s="152"/>
      <c r="G75" s="152">
        <f t="shared" si="25"/>
        <v>0</v>
      </c>
      <c r="H75" s="153" t="s">
        <v>734</v>
      </c>
    </row>
    <row r="76" spans="1:8">
      <c r="A76" s="31"/>
      <c r="B76" s="158"/>
      <c r="C76" s="158"/>
      <c r="D76" s="158"/>
      <c r="E76" s="158"/>
      <c r="F76" s="158"/>
      <c r="G76" s="158"/>
    </row>
    <row r="77" spans="1:8">
      <c r="A77" s="67" t="s">
        <v>627</v>
      </c>
      <c r="B77" s="156">
        <f>B9+B43</f>
        <v>810993601.83999991</v>
      </c>
      <c r="C77" s="156">
        <f t="shared" ref="C77:G77" si="26">C9+C43</f>
        <v>246425195.02000001</v>
      </c>
      <c r="D77" s="156">
        <f t="shared" si="26"/>
        <v>1057418796.86</v>
      </c>
      <c r="E77" s="156">
        <f t="shared" si="26"/>
        <v>766031100.69000006</v>
      </c>
      <c r="F77" s="156">
        <f t="shared" si="26"/>
        <v>722696180.80999994</v>
      </c>
      <c r="G77" s="156">
        <f t="shared" si="26"/>
        <v>291387696.16999996</v>
      </c>
    </row>
    <row r="78" spans="1:8">
      <c r="A78" s="63"/>
      <c r="B78" s="159"/>
      <c r="C78" s="159"/>
      <c r="D78" s="159"/>
      <c r="E78" s="159"/>
      <c r="F78" s="159"/>
      <c r="G78" s="159"/>
      <c r="H78" s="134"/>
    </row>
    <row r="82" spans="1:5">
      <c r="A82" s="135" t="s">
        <v>234</v>
      </c>
      <c r="B82" s="136"/>
      <c r="C82" s="136"/>
      <c r="D82" s="136" t="s">
        <v>235</v>
      </c>
      <c r="E82" s="136"/>
    </row>
    <row r="83" spans="1:5">
      <c r="A83" s="135" t="s">
        <v>236</v>
      </c>
      <c r="B83" s="137"/>
      <c r="C83" s="137"/>
      <c r="D83" s="137" t="s">
        <v>237</v>
      </c>
      <c r="E83" s="137"/>
    </row>
  </sheetData>
  <mergeCells count="13">
    <mergeCell ref="A7:A8"/>
    <mergeCell ref="B7:F7"/>
    <mergeCell ref="G7:G8"/>
    <mergeCell ref="B82:C82"/>
    <mergeCell ref="D82:E82"/>
    <mergeCell ref="B83:C83"/>
    <mergeCell ref="D83:E83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G41"/>
  <sheetViews>
    <sheetView workbookViewId="0">
      <selection sqref="A1:XFD1048576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12" t="s">
        <v>628</v>
      </c>
      <c r="B1" s="112"/>
      <c r="C1" s="112"/>
      <c r="D1" s="112"/>
      <c r="E1" s="112"/>
      <c r="F1" s="112"/>
      <c r="G1" s="112"/>
    </row>
    <row r="2" spans="1:7">
      <c r="A2" s="8" t="s">
        <v>239</v>
      </c>
      <c r="B2" s="9"/>
      <c r="C2" s="9"/>
      <c r="D2" s="9"/>
      <c r="E2" s="9"/>
      <c r="F2" s="9"/>
      <c r="G2" s="10"/>
    </row>
    <row r="3" spans="1:7">
      <c r="A3" s="11" t="s">
        <v>418</v>
      </c>
      <c r="B3" s="12"/>
      <c r="C3" s="12"/>
      <c r="D3" s="12"/>
      <c r="E3" s="12"/>
      <c r="F3" s="12"/>
      <c r="G3" s="13"/>
    </row>
    <row r="4" spans="1:7">
      <c r="A4" s="11" t="s">
        <v>629</v>
      </c>
      <c r="B4" s="12"/>
      <c r="C4" s="12"/>
      <c r="D4" s="12"/>
      <c r="E4" s="12"/>
      <c r="F4" s="12"/>
      <c r="G4" s="13"/>
    </row>
    <row r="5" spans="1:7">
      <c r="A5" s="14" t="s">
        <v>284</v>
      </c>
      <c r="B5" s="15"/>
      <c r="C5" s="15"/>
      <c r="D5" s="15"/>
      <c r="E5" s="15"/>
      <c r="F5" s="15"/>
      <c r="G5" s="16"/>
    </row>
    <row r="6" spans="1:7">
      <c r="A6" s="17" t="s">
        <v>242</v>
      </c>
      <c r="B6" s="18"/>
      <c r="C6" s="18"/>
      <c r="D6" s="18"/>
      <c r="E6" s="18"/>
      <c r="F6" s="18"/>
      <c r="G6" s="19"/>
    </row>
    <row r="7" spans="1:7">
      <c r="A7" s="96" t="s">
        <v>309</v>
      </c>
      <c r="B7" s="138" t="s">
        <v>420</v>
      </c>
      <c r="C7" s="138"/>
      <c r="D7" s="138"/>
      <c r="E7" s="138"/>
      <c r="F7" s="138"/>
      <c r="G7" s="139" t="s">
        <v>421</v>
      </c>
    </row>
    <row r="8" spans="1:7" ht="30">
      <c r="A8" s="98"/>
      <c r="B8" s="140" t="s">
        <v>422</v>
      </c>
      <c r="C8" s="141" t="s">
        <v>352</v>
      </c>
      <c r="D8" s="140" t="s">
        <v>353</v>
      </c>
      <c r="E8" s="140" t="s">
        <v>8</v>
      </c>
      <c r="F8" s="140" t="s">
        <v>9</v>
      </c>
      <c r="G8" s="142"/>
    </row>
    <row r="9" spans="1:7">
      <c r="A9" s="100" t="s">
        <v>630</v>
      </c>
      <c r="B9" s="143">
        <f>SUM(B10:B18)</f>
        <v>557546648.26999998</v>
      </c>
      <c r="C9" s="143">
        <f t="shared" ref="C9:G9" si="0">SUM(C10:C18)</f>
        <v>104809900.72999999</v>
      </c>
      <c r="D9" s="143">
        <f t="shared" si="0"/>
        <v>662356549</v>
      </c>
      <c r="E9" s="143">
        <f t="shared" si="0"/>
        <v>516635702.10000002</v>
      </c>
      <c r="F9" s="143">
        <f t="shared" si="0"/>
        <v>499538476.78000003</v>
      </c>
      <c r="G9" s="143">
        <f t="shared" si="0"/>
        <v>145720846.90000001</v>
      </c>
    </row>
    <row r="10" spans="1:7">
      <c r="A10" s="144">
        <v>3111</v>
      </c>
      <c r="B10" s="81">
        <v>514845524.92000002</v>
      </c>
      <c r="C10" s="81">
        <v>0</v>
      </c>
      <c r="D10" s="59">
        <f>B10+C10</f>
        <v>514845524.92000002</v>
      </c>
      <c r="E10" s="81">
        <v>481416403.18000001</v>
      </c>
      <c r="F10" s="81">
        <v>464319177.86000001</v>
      </c>
      <c r="G10" s="59">
        <f>D10-E10</f>
        <v>33429121.74000001</v>
      </c>
    </row>
    <row r="11" spans="1:7">
      <c r="A11" s="144">
        <v>3112</v>
      </c>
      <c r="B11" s="81">
        <v>42701123.350000001</v>
      </c>
      <c r="C11" s="81">
        <v>0</v>
      </c>
      <c r="D11" s="59">
        <f t="shared" ref="D11:D17" si="1">B11+C11</f>
        <v>42701123.350000001</v>
      </c>
      <c r="E11" s="81">
        <v>35219298.920000002</v>
      </c>
      <c r="F11" s="81">
        <v>35219298.920000002</v>
      </c>
      <c r="G11" s="59">
        <f t="shared" ref="G11:G17" si="2">D11-E11</f>
        <v>7481824.4299999997</v>
      </c>
    </row>
    <row r="12" spans="1:7">
      <c r="A12" s="144">
        <v>3111</v>
      </c>
      <c r="B12" s="81">
        <v>0</v>
      </c>
      <c r="C12" s="81">
        <v>112291725.16</v>
      </c>
      <c r="D12" s="59">
        <f t="shared" si="1"/>
        <v>112291725.16</v>
      </c>
      <c r="E12" s="81">
        <v>0</v>
      </c>
      <c r="F12" s="81">
        <v>0</v>
      </c>
      <c r="G12" s="59">
        <f t="shared" si="2"/>
        <v>112291725.16</v>
      </c>
    </row>
    <row r="13" spans="1:7">
      <c r="A13" s="144">
        <v>3112</v>
      </c>
      <c r="B13" s="81">
        <v>0</v>
      </c>
      <c r="C13" s="81">
        <v>-7481824.4299999997</v>
      </c>
      <c r="D13" s="59">
        <f t="shared" si="1"/>
        <v>-7481824.4299999997</v>
      </c>
      <c r="E13" s="81">
        <v>0</v>
      </c>
      <c r="F13" s="81">
        <v>0</v>
      </c>
      <c r="G13" s="59">
        <f t="shared" si="2"/>
        <v>-7481824.4299999997</v>
      </c>
    </row>
    <row r="14" spans="1:7">
      <c r="A14" s="145" t="s">
        <v>631</v>
      </c>
      <c r="B14" s="59"/>
      <c r="C14" s="59"/>
      <c r="D14" s="59">
        <f t="shared" si="1"/>
        <v>0</v>
      </c>
      <c r="E14" s="59"/>
      <c r="F14" s="59"/>
      <c r="G14" s="59">
        <f t="shared" si="2"/>
        <v>0</v>
      </c>
    </row>
    <row r="15" spans="1:7">
      <c r="A15" s="145" t="s">
        <v>632</v>
      </c>
      <c r="B15" s="59"/>
      <c r="C15" s="59"/>
      <c r="D15" s="59">
        <f t="shared" si="1"/>
        <v>0</v>
      </c>
      <c r="E15" s="59"/>
      <c r="F15" s="59"/>
      <c r="G15" s="59">
        <f t="shared" si="2"/>
        <v>0</v>
      </c>
    </row>
    <row r="16" spans="1:7">
      <c r="A16" s="145" t="s">
        <v>633</v>
      </c>
      <c r="B16" s="59"/>
      <c r="C16" s="59"/>
      <c r="D16" s="59">
        <f t="shared" si="1"/>
        <v>0</v>
      </c>
      <c r="E16" s="59"/>
      <c r="F16" s="59"/>
      <c r="G16" s="59">
        <f t="shared" si="2"/>
        <v>0</v>
      </c>
    </row>
    <row r="17" spans="1:7">
      <c r="A17" s="145" t="s">
        <v>634</v>
      </c>
      <c r="B17" s="59"/>
      <c r="C17" s="59"/>
      <c r="D17" s="59">
        <f t="shared" si="1"/>
        <v>0</v>
      </c>
      <c r="E17" s="59"/>
      <c r="F17" s="59"/>
      <c r="G17" s="59">
        <f t="shared" si="2"/>
        <v>0</v>
      </c>
    </row>
    <row r="18" spans="1:7">
      <c r="A18" s="38" t="s">
        <v>266</v>
      </c>
      <c r="B18" s="62"/>
      <c r="C18" s="62"/>
      <c r="D18" s="62"/>
      <c r="E18" s="62"/>
      <c r="F18" s="62"/>
      <c r="G18" s="62"/>
    </row>
    <row r="19" spans="1:7">
      <c r="A19" s="67" t="s">
        <v>635</v>
      </c>
      <c r="B19" s="56">
        <f>SUM(B20:B28)</f>
        <v>253446953.56999999</v>
      </c>
      <c r="C19" s="56">
        <f t="shared" ref="C19:G19" si="3">SUM(C20:C28)</f>
        <v>141615294.28999999</v>
      </c>
      <c r="D19" s="56">
        <f t="shared" si="3"/>
        <v>395062247.86000001</v>
      </c>
      <c r="E19" s="56">
        <f t="shared" si="3"/>
        <v>249395398.59</v>
      </c>
      <c r="F19" s="56">
        <f t="shared" si="3"/>
        <v>13407560.67</v>
      </c>
      <c r="G19" s="56">
        <f t="shared" si="3"/>
        <v>145666849.27000001</v>
      </c>
    </row>
    <row r="20" spans="1:7">
      <c r="A20" s="144">
        <v>3111</v>
      </c>
      <c r="B20" s="81">
        <v>253446953.56999999</v>
      </c>
      <c r="C20" s="81">
        <v>132933469.86</v>
      </c>
      <c r="D20" s="59">
        <f t="shared" ref="D20:D28" si="4">B20+C20</f>
        <v>386380423.43000001</v>
      </c>
      <c r="E20" s="81">
        <v>240713574.16</v>
      </c>
      <c r="F20" s="81">
        <v>4725736.24</v>
      </c>
      <c r="G20" s="59">
        <f t="shared" ref="G20:G28" si="5">D20-E20</f>
        <v>145666849.27000001</v>
      </c>
    </row>
    <row r="21" spans="1:7">
      <c r="A21" s="144">
        <v>3112</v>
      </c>
      <c r="B21" s="81">
        <v>0</v>
      </c>
      <c r="C21" s="81">
        <v>8681824.4299999997</v>
      </c>
      <c r="D21" s="59">
        <f t="shared" si="4"/>
        <v>8681824.4299999997</v>
      </c>
      <c r="E21" s="81">
        <v>8681824.4299999997</v>
      </c>
      <c r="F21" s="81">
        <v>8681824.4299999997</v>
      </c>
      <c r="G21" s="59">
        <f t="shared" si="5"/>
        <v>0</v>
      </c>
    </row>
    <row r="22" spans="1:7">
      <c r="A22" s="145" t="s">
        <v>636</v>
      </c>
      <c r="B22" s="59"/>
      <c r="C22" s="59"/>
      <c r="D22" s="59">
        <f t="shared" si="4"/>
        <v>0</v>
      </c>
      <c r="E22" s="59"/>
      <c r="F22" s="59"/>
      <c r="G22" s="59">
        <f t="shared" si="5"/>
        <v>0</v>
      </c>
    </row>
    <row r="23" spans="1:7">
      <c r="A23" s="145" t="s">
        <v>637</v>
      </c>
      <c r="B23" s="59"/>
      <c r="C23" s="59"/>
      <c r="D23" s="59">
        <f t="shared" si="4"/>
        <v>0</v>
      </c>
      <c r="E23" s="59"/>
      <c r="F23" s="59"/>
      <c r="G23" s="59">
        <f t="shared" si="5"/>
        <v>0</v>
      </c>
    </row>
    <row r="24" spans="1:7">
      <c r="A24" s="145" t="s">
        <v>631</v>
      </c>
      <c r="B24" s="59"/>
      <c r="C24" s="59"/>
      <c r="D24" s="59">
        <f t="shared" si="4"/>
        <v>0</v>
      </c>
      <c r="E24" s="59"/>
      <c r="F24" s="59"/>
      <c r="G24" s="59">
        <f t="shared" si="5"/>
        <v>0</v>
      </c>
    </row>
    <row r="25" spans="1:7">
      <c r="A25" s="145" t="s">
        <v>632</v>
      </c>
      <c r="B25" s="59"/>
      <c r="C25" s="59"/>
      <c r="D25" s="59">
        <f t="shared" si="4"/>
        <v>0</v>
      </c>
      <c r="E25" s="59"/>
      <c r="F25" s="59"/>
      <c r="G25" s="59">
        <f t="shared" si="5"/>
        <v>0</v>
      </c>
    </row>
    <row r="26" spans="1:7">
      <c r="A26" s="145" t="s">
        <v>633</v>
      </c>
      <c r="B26" s="59"/>
      <c r="C26" s="59"/>
      <c r="D26" s="59">
        <f t="shared" si="4"/>
        <v>0</v>
      </c>
      <c r="E26" s="59"/>
      <c r="F26" s="59"/>
      <c r="G26" s="59">
        <f t="shared" si="5"/>
        <v>0</v>
      </c>
    </row>
    <row r="27" spans="1:7">
      <c r="A27" s="145" t="s">
        <v>634</v>
      </c>
      <c r="B27" s="59"/>
      <c r="C27" s="59"/>
      <c r="D27" s="59">
        <f t="shared" si="4"/>
        <v>0</v>
      </c>
      <c r="E27" s="59"/>
      <c r="F27" s="59"/>
      <c r="G27" s="59">
        <f t="shared" si="5"/>
        <v>0</v>
      </c>
    </row>
    <row r="28" spans="1:7">
      <c r="A28" s="38" t="s">
        <v>266</v>
      </c>
      <c r="B28" s="62"/>
      <c r="C28" s="62"/>
      <c r="D28" s="59">
        <f t="shared" si="4"/>
        <v>0</v>
      </c>
      <c r="E28" s="59"/>
      <c r="F28" s="59"/>
      <c r="G28" s="59">
        <f t="shared" si="5"/>
        <v>0</v>
      </c>
    </row>
    <row r="29" spans="1:7">
      <c r="A29" s="67" t="s">
        <v>627</v>
      </c>
      <c r="B29" s="56">
        <f>B9+B19</f>
        <v>810993601.83999991</v>
      </c>
      <c r="C29" s="56">
        <f t="shared" ref="C29:F29" si="6">C9+C19</f>
        <v>246425195.01999998</v>
      </c>
      <c r="D29" s="56">
        <f>B29+C29</f>
        <v>1057418796.8599999</v>
      </c>
      <c r="E29" s="56">
        <f t="shared" si="6"/>
        <v>766031100.69000006</v>
      </c>
      <c r="F29" s="56">
        <f t="shared" si="6"/>
        <v>512946037.45000005</v>
      </c>
      <c r="G29" s="56">
        <f>D29-E29</f>
        <v>291387696.16999984</v>
      </c>
    </row>
    <row r="30" spans="1:7">
      <c r="A30" s="63"/>
      <c r="B30" s="146"/>
      <c r="C30" s="146"/>
      <c r="D30" s="146"/>
      <c r="E30" s="146"/>
      <c r="F30" s="146"/>
      <c r="G30" s="146"/>
    </row>
    <row r="31" spans="1:7">
      <c r="A31" s="147"/>
    </row>
    <row r="32" spans="1:7">
      <c r="A32" s="147"/>
    </row>
    <row r="33" spans="1:5">
      <c r="A33" s="147"/>
    </row>
    <row r="34" spans="1:5">
      <c r="A34" s="147"/>
    </row>
    <row r="40" spans="1:5">
      <c r="A40" s="135" t="s">
        <v>234</v>
      </c>
      <c r="B40" s="136"/>
      <c r="C40" s="136"/>
      <c r="D40" s="136" t="s">
        <v>235</v>
      </c>
      <c r="E40" s="136"/>
    </row>
    <row r="41" spans="1:5">
      <c r="A41" s="135" t="s">
        <v>236</v>
      </c>
      <c r="B41" s="137"/>
      <c r="C41" s="137"/>
      <c r="D41" s="137" t="s">
        <v>237</v>
      </c>
      <c r="E41" s="137"/>
    </row>
  </sheetData>
  <mergeCells count="13">
    <mergeCell ref="A7:A8"/>
    <mergeCell ref="B7:F7"/>
    <mergeCell ref="G7:G8"/>
    <mergeCell ref="B40:C40"/>
    <mergeCell ref="D40:E40"/>
    <mergeCell ref="B41:C41"/>
    <mergeCell ref="D41:E41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170"/>
  <sheetViews>
    <sheetView workbookViewId="0">
      <selection sqref="A1:XFD1048576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12" t="s">
        <v>417</v>
      </c>
      <c r="B1" s="94"/>
      <c r="C1" s="94"/>
      <c r="D1" s="94"/>
      <c r="E1" s="94"/>
      <c r="F1" s="94"/>
      <c r="G1" s="94"/>
    </row>
    <row r="2" spans="1:8">
      <c r="A2" s="113" t="s">
        <v>239</v>
      </c>
      <c r="B2" s="113"/>
      <c r="C2" s="113"/>
      <c r="D2" s="113"/>
      <c r="E2" s="113"/>
      <c r="F2" s="113"/>
      <c r="G2" s="113"/>
    </row>
    <row r="3" spans="1:8">
      <c r="A3" s="114" t="s">
        <v>418</v>
      </c>
      <c r="B3" s="114"/>
      <c r="C3" s="114"/>
      <c r="D3" s="114"/>
      <c r="E3" s="114"/>
      <c r="F3" s="114"/>
      <c r="G3" s="114"/>
    </row>
    <row r="4" spans="1:8">
      <c r="A4" s="114" t="s">
        <v>419</v>
      </c>
      <c r="B4" s="114"/>
      <c r="C4" s="114"/>
      <c r="D4" s="114"/>
      <c r="E4" s="114"/>
      <c r="F4" s="114"/>
      <c r="G4" s="114"/>
    </row>
    <row r="5" spans="1:8">
      <c r="A5" s="115" t="s">
        <v>284</v>
      </c>
      <c r="B5" s="115"/>
      <c r="C5" s="115"/>
      <c r="D5" s="115"/>
      <c r="E5" s="115"/>
      <c r="F5" s="115"/>
      <c r="G5" s="115"/>
    </row>
    <row r="6" spans="1:8">
      <c r="A6" s="98" t="s">
        <v>242</v>
      </c>
      <c r="B6" s="98"/>
      <c r="C6" s="98"/>
      <c r="D6" s="98"/>
      <c r="E6" s="98"/>
      <c r="F6" s="98"/>
      <c r="G6" s="98"/>
    </row>
    <row r="7" spans="1:8">
      <c r="A7" s="116" t="s">
        <v>309</v>
      </c>
      <c r="B7" s="116" t="s">
        <v>420</v>
      </c>
      <c r="C7" s="116"/>
      <c r="D7" s="116"/>
      <c r="E7" s="116"/>
      <c r="F7" s="116"/>
      <c r="G7" s="117" t="s">
        <v>421</v>
      </c>
    </row>
    <row r="8" spans="1:8" ht="30">
      <c r="A8" s="116"/>
      <c r="B8" s="22" t="s">
        <v>422</v>
      </c>
      <c r="C8" s="22" t="s">
        <v>423</v>
      </c>
      <c r="D8" s="22" t="s">
        <v>424</v>
      </c>
      <c r="E8" s="22" t="s">
        <v>8</v>
      </c>
      <c r="F8" s="22" t="s">
        <v>425</v>
      </c>
      <c r="G8" s="116"/>
    </row>
    <row r="9" spans="1:8">
      <c r="A9" s="118" t="s">
        <v>426</v>
      </c>
      <c r="B9" s="119">
        <f>B10+B18+B189+B28+B38+B48+B58+B62+B71+B75</f>
        <v>557546648.26999998</v>
      </c>
      <c r="C9" s="119">
        <f t="shared" ref="C9:G9" si="0">C10+C18+C189+C28+C38+C48+C58+C62+C71+C75</f>
        <v>104809900.72999999</v>
      </c>
      <c r="D9" s="119">
        <f t="shared" si="0"/>
        <v>662356549</v>
      </c>
      <c r="E9" s="119">
        <f t="shared" si="0"/>
        <v>516635702.09999996</v>
      </c>
      <c r="F9" s="119">
        <f t="shared" si="0"/>
        <v>499538476.78000003</v>
      </c>
      <c r="G9" s="119">
        <f t="shared" si="0"/>
        <v>145720846.90000001</v>
      </c>
    </row>
    <row r="10" spans="1:8">
      <c r="A10" s="120" t="s">
        <v>427</v>
      </c>
      <c r="B10" s="121">
        <f>SUM(B11:B17)</f>
        <v>279197273.35000002</v>
      </c>
      <c r="C10" s="121">
        <f t="shared" ref="C10:G10" si="1">SUM(C11:C17)</f>
        <v>5499999.9999999981</v>
      </c>
      <c r="D10" s="121">
        <f t="shared" si="1"/>
        <v>284697273.35000002</v>
      </c>
      <c r="E10" s="121">
        <f t="shared" si="1"/>
        <v>263839009.44999999</v>
      </c>
      <c r="F10" s="121">
        <f t="shared" si="1"/>
        <v>257790644.93000001</v>
      </c>
      <c r="G10" s="121">
        <f t="shared" si="1"/>
        <v>20858263.899999987</v>
      </c>
    </row>
    <row r="11" spans="1:8">
      <c r="A11" s="122" t="s">
        <v>428</v>
      </c>
      <c r="B11" s="123">
        <v>161095700.06</v>
      </c>
      <c r="C11" s="123">
        <v>3219466.19</v>
      </c>
      <c r="D11" s="121">
        <f>B11+C11</f>
        <v>164315166.25</v>
      </c>
      <c r="E11" s="123">
        <v>158603951.43000001</v>
      </c>
      <c r="F11" s="123">
        <v>158588051.00999999</v>
      </c>
      <c r="G11" s="121">
        <f>D11-E11</f>
        <v>5711214.8199999928</v>
      </c>
      <c r="H11" s="124" t="s">
        <v>429</v>
      </c>
    </row>
    <row r="12" spans="1:8">
      <c r="A12" s="122" t="s">
        <v>430</v>
      </c>
      <c r="B12" s="123">
        <v>3729234.01</v>
      </c>
      <c r="C12" s="123">
        <v>770920</v>
      </c>
      <c r="D12" s="121">
        <f t="shared" ref="D12:D17" si="2">B12+C12</f>
        <v>4500154.01</v>
      </c>
      <c r="E12" s="123">
        <v>4095086.74</v>
      </c>
      <c r="F12" s="123">
        <v>4095086.74</v>
      </c>
      <c r="G12" s="121">
        <f t="shared" ref="G12:G17" si="3">D12-E12</f>
        <v>405067.26999999955</v>
      </c>
      <c r="H12" s="124" t="s">
        <v>431</v>
      </c>
    </row>
    <row r="13" spans="1:8">
      <c r="A13" s="122" t="s">
        <v>432</v>
      </c>
      <c r="B13" s="123">
        <v>28689709.739999998</v>
      </c>
      <c r="C13" s="123">
        <v>7501226.5999999996</v>
      </c>
      <c r="D13" s="121">
        <f t="shared" si="2"/>
        <v>36190936.339999996</v>
      </c>
      <c r="E13" s="123">
        <v>29226306.390000001</v>
      </c>
      <c r="F13" s="123">
        <v>29226269.370000001</v>
      </c>
      <c r="G13" s="121">
        <f t="shared" si="3"/>
        <v>6964629.9499999955</v>
      </c>
      <c r="H13" s="124" t="s">
        <v>433</v>
      </c>
    </row>
    <row r="14" spans="1:8">
      <c r="A14" s="122" t="s">
        <v>434</v>
      </c>
      <c r="B14" s="123">
        <v>62483899.359999999</v>
      </c>
      <c r="C14" s="123">
        <v>-7306707</v>
      </c>
      <c r="D14" s="121">
        <f t="shared" si="2"/>
        <v>55177192.359999999</v>
      </c>
      <c r="E14" s="123">
        <v>50754609.75</v>
      </c>
      <c r="F14" s="123">
        <v>44722182.670000002</v>
      </c>
      <c r="G14" s="121">
        <f t="shared" si="3"/>
        <v>4422582.6099999994</v>
      </c>
      <c r="H14" s="124" t="s">
        <v>435</v>
      </c>
    </row>
    <row r="15" spans="1:8">
      <c r="A15" s="122" t="s">
        <v>436</v>
      </c>
      <c r="B15" s="123">
        <v>21683730.18</v>
      </c>
      <c r="C15" s="123">
        <v>2768848.61</v>
      </c>
      <c r="D15" s="121">
        <f t="shared" si="2"/>
        <v>24452578.789999999</v>
      </c>
      <c r="E15" s="123">
        <v>21159055.140000001</v>
      </c>
      <c r="F15" s="123">
        <v>21159055.140000001</v>
      </c>
      <c r="G15" s="121">
        <f t="shared" si="3"/>
        <v>3293523.6499999985</v>
      </c>
      <c r="H15" s="124" t="s">
        <v>437</v>
      </c>
    </row>
    <row r="16" spans="1:8">
      <c r="A16" s="122" t="s">
        <v>438</v>
      </c>
      <c r="B16" s="123">
        <v>1515000</v>
      </c>
      <c r="C16" s="123">
        <v>-1453754.4</v>
      </c>
      <c r="D16" s="121">
        <f t="shared" si="2"/>
        <v>61245.600000000093</v>
      </c>
      <c r="E16" s="123">
        <v>0</v>
      </c>
      <c r="F16" s="123">
        <v>0</v>
      </c>
      <c r="G16" s="121">
        <f t="shared" si="3"/>
        <v>61245.600000000093</v>
      </c>
      <c r="H16" s="124" t="s">
        <v>439</v>
      </c>
    </row>
    <row r="17" spans="1:8">
      <c r="A17" s="122" t="s">
        <v>440</v>
      </c>
      <c r="B17" s="121"/>
      <c r="C17" s="121"/>
      <c r="D17" s="121">
        <f t="shared" si="2"/>
        <v>0</v>
      </c>
      <c r="E17" s="121"/>
      <c r="F17" s="121"/>
      <c r="G17" s="121">
        <f t="shared" si="3"/>
        <v>0</v>
      </c>
      <c r="H17" s="124" t="s">
        <v>441</v>
      </c>
    </row>
    <row r="18" spans="1:8">
      <c r="A18" s="120" t="s">
        <v>442</v>
      </c>
      <c r="B18" s="121">
        <f>SUM(B19:B27)</f>
        <v>32987039.990000002</v>
      </c>
      <c r="C18" s="121">
        <f t="shared" ref="C18:G18" si="4">SUM(C19:C27)</f>
        <v>11774867.550000001</v>
      </c>
      <c r="D18" s="121">
        <f t="shared" si="4"/>
        <v>44761907.539999999</v>
      </c>
      <c r="E18" s="121">
        <f t="shared" si="4"/>
        <v>21659669.399999999</v>
      </c>
      <c r="F18" s="121">
        <f t="shared" si="4"/>
        <v>20491865.669999998</v>
      </c>
      <c r="G18" s="121">
        <f t="shared" si="4"/>
        <v>23102238.140000001</v>
      </c>
    </row>
    <row r="19" spans="1:8">
      <c r="A19" s="122" t="s">
        <v>443</v>
      </c>
      <c r="B19" s="123">
        <v>6317000</v>
      </c>
      <c r="C19" s="123">
        <v>2392065.02</v>
      </c>
      <c r="D19" s="121">
        <f t="shared" ref="D19:D27" si="5">B19+C19</f>
        <v>8709065.0199999996</v>
      </c>
      <c r="E19" s="123">
        <v>3991939.51</v>
      </c>
      <c r="F19" s="123">
        <v>3818530.75</v>
      </c>
      <c r="G19" s="121">
        <f t="shared" ref="G19:G27" si="6">D19-E19</f>
        <v>4717125.51</v>
      </c>
      <c r="H19" s="124" t="s">
        <v>444</v>
      </c>
    </row>
    <row r="20" spans="1:8">
      <c r="A20" s="122" t="s">
        <v>445</v>
      </c>
      <c r="B20" s="123">
        <v>1457500</v>
      </c>
      <c r="C20" s="123">
        <v>596420</v>
      </c>
      <c r="D20" s="121">
        <f t="shared" si="5"/>
        <v>2053920</v>
      </c>
      <c r="E20" s="123">
        <v>1778932.49</v>
      </c>
      <c r="F20" s="123">
        <v>1618216.96</v>
      </c>
      <c r="G20" s="121">
        <f t="shared" si="6"/>
        <v>274987.51</v>
      </c>
      <c r="H20" s="124" t="s">
        <v>446</v>
      </c>
    </row>
    <row r="21" spans="1:8">
      <c r="A21" s="122" t="s">
        <v>447</v>
      </c>
      <c r="B21" s="123">
        <v>57500</v>
      </c>
      <c r="C21" s="123">
        <v>17230</v>
      </c>
      <c r="D21" s="121">
        <f t="shared" si="5"/>
        <v>74730</v>
      </c>
      <c r="E21" s="123">
        <v>5614.4</v>
      </c>
      <c r="F21" s="123">
        <v>5614.4</v>
      </c>
      <c r="G21" s="121">
        <f t="shared" si="6"/>
        <v>69115.600000000006</v>
      </c>
      <c r="H21" s="124" t="s">
        <v>448</v>
      </c>
    </row>
    <row r="22" spans="1:8">
      <c r="A22" s="122" t="s">
        <v>449</v>
      </c>
      <c r="B22" s="123">
        <v>12723840</v>
      </c>
      <c r="C22" s="123">
        <v>5716711.4500000002</v>
      </c>
      <c r="D22" s="121">
        <f t="shared" si="5"/>
        <v>18440551.449999999</v>
      </c>
      <c r="E22" s="123">
        <v>7012802.1799999997</v>
      </c>
      <c r="F22" s="123">
        <v>6745638.25</v>
      </c>
      <c r="G22" s="121">
        <f t="shared" si="6"/>
        <v>11427749.27</v>
      </c>
      <c r="H22" s="124" t="s">
        <v>450</v>
      </c>
    </row>
    <row r="23" spans="1:8">
      <c r="A23" s="122" t="s">
        <v>451</v>
      </c>
      <c r="B23" s="123">
        <v>682300</v>
      </c>
      <c r="C23" s="123">
        <v>268810.87</v>
      </c>
      <c r="D23" s="121">
        <f t="shared" si="5"/>
        <v>951110.87</v>
      </c>
      <c r="E23" s="123">
        <v>219916.78</v>
      </c>
      <c r="F23" s="123">
        <v>213403.47</v>
      </c>
      <c r="G23" s="121">
        <f t="shared" si="6"/>
        <v>731194.09</v>
      </c>
      <c r="H23" s="124" t="s">
        <v>452</v>
      </c>
    </row>
    <row r="24" spans="1:8">
      <c r="A24" s="122" t="s">
        <v>453</v>
      </c>
      <c r="B24" s="123">
        <v>1157500</v>
      </c>
      <c r="C24" s="123">
        <v>64554.3</v>
      </c>
      <c r="D24" s="121">
        <f t="shared" si="5"/>
        <v>1222054.3</v>
      </c>
      <c r="E24" s="123">
        <v>583799.5</v>
      </c>
      <c r="F24" s="123">
        <v>363020.1</v>
      </c>
      <c r="G24" s="121">
        <f t="shared" si="6"/>
        <v>638254.80000000005</v>
      </c>
      <c r="H24" s="124" t="s">
        <v>454</v>
      </c>
    </row>
    <row r="25" spans="1:8">
      <c r="A25" s="122" t="s">
        <v>455</v>
      </c>
      <c r="B25" s="123">
        <v>6308900</v>
      </c>
      <c r="C25" s="123">
        <v>921110.44</v>
      </c>
      <c r="D25" s="121">
        <f t="shared" si="5"/>
        <v>7230010.4399999995</v>
      </c>
      <c r="E25" s="123">
        <v>4139350.27</v>
      </c>
      <c r="F25" s="123">
        <v>4138922.27</v>
      </c>
      <c r="G25" s="121">
        <f t="shared" si="6"/>
        <v>3090660.1699999995</v>
      </c>
      <c r="H25" s="124" t="s">
        <v>456</v>
      </c>
    </row>
    <row r="26" spans="1:8">
      <c r="A26" s="122" t="s">
        <v>457</v>
      </c>
      <c r="B26" s="121"/>
      <c r="C26" s="121"/>
      <c r="D26" s="121">
        <f t="shared" si="5"/>
        <v>0</v>
      </c>
      <c r="E26" s="121"/>
      <c r="F26" s="121"/>
      <c r="G26" s="121">
        <f t="shared" si="6"/>
        <v>0</v>
      </c>
      <c r="H26" s="124" t="s">
        <v>458</v>
      </c>
    </row>
    <row r="27" spans="1:8">
      <c r="A27" s="122" t="s">
        <v>459</v>
      </c>
      <c r="B27" s="123">
        <v>4282499.99</v>
      </c>
      <c r="C27" s="123">
        <v>1797965.47</v>
      </c>
      <c r="D27" s="121">
        <f t="shared" si="5"/>
        <v>6080465.46</v>
      </c>
      <c r="E27" s="123">
        <v>3927314.27</v>
      </c>
      <c r="F27" s="123">
        <v>3588519.47</v>
      </c>
      <c r="G27" s="121">
        <f t="shared" si="6"/>
        <v>2153151.19</v>
      </c>
      <c r="H27" s="124" t="s">
        <v>460</v>
      </c>
    </row>
    <row r="28" spans="1:8">
      <c r="A28" s="120" t="s">
        <v>461</v>
      </c>
      <c r="B28" s="121">
        <f>SUM(B29:B37)</f>
        <v>121314152.28999999</v>
      </c>
      <c r="C28" s="121">
        <f t="shared" ref="C28:G28" si="7">SUM(C29:C37)</f>
        <v>40926774.300000004</v>
      </c>
      <c r="D28" s="121">
        <f t="shared" si="7"/>
        <v>162240926.59</v>
      </c>
      <c r="E28" s="121">
        <f t="shared" si="7"/>
        <v>115576858.27999999</v>
      </c>
      <c r="F28" s="121">
        <f t="shared" si="7"/>
        <v>106094861.47999999</v>
      </c>
      <c r="G28" s="121">
        <f t="shared" si="7"/>
        <v>46664068.310000002</v>
      </c>
    </row>
    <row r="29" spans="1:8">
      <c r="A29" s="122" t="s">
        <v>462</v>
      </c>
      <c r="B29" s="123">
        <v>3163235</v>
      </c>
      <c r="C29" s="123">
        <v>3845500</v>
      </c>
      <c r="D29" s="121">
        <f t="shared" ref="D29:D82" si="8">B29+C29</f>
        <v>7008735</v>
      </c>
      <c r="E29" s="123">
        <v>5518527.96</v>
      </c>
      <c r="F29" s="123">
        <v>4641870.12</v>
      </c>
      <c r="G29" s="121">
        <f t="shared" ref="G29:G37" si="9">D29-E29</f>
        <v>1490207.04</v>
      </c>
      <c r="H29" s="124" t="s">
        <v>463</v>
      </c>
    </row>
    <row r="30" spans="1:8">
      <c r="A30" s="122" t="s">
        <v>464</v>
      </c>
      <c r="B30" s="123">
        <v>31292000</v>
      </c>
      <c r="C30" s="123">
        <v>6165066.3200000003</v>
      </c>
      <c r="D30" s="121">
        <f t="shared" si="8"/>
        <v>37457066.32</v>
      </c>
      <c r="E30" s="123">
        <v>33000025.59</v>
      </c>
      <c r="F30" s="123">
        <v>32913567.32</v>
      </c>
      <c r="G30" s="121">
        <f t="shared" si="9"/>
        <v>4457040.7300000004</v>
      </c>
      <c r="H30" s="124" t="s">
        <v>465</v>
      </c>
    </row>
    <row r="31" spans="1:8">
      <c r="A31" s="122" t="s">
        <v>466</v>
      </c>
      <c r="B31" s="123">
        <v>25084260</v>
      </c>
      <c r="C31" s="123">
        <v>24299948.350000001</v>
      </c>
      <c r="D31" s="121">
        <f t="shared" si="8"/>
        <v>49384208.350000001</v>
      </c>
      <c r="E31" s="123">
        <v>36160529.270000003</v>
      </c>
      <c r="F31" s="123">
        <v>28906568.609999999</v>
      </c>
      <c r="G31" s="121">
        <f t="shared" si="9"/>
        <v>13223679.079999998</v>
      </c>
      <c r="H31" s="124" t="s">
        <v>467</v>
      </c>
    </row>
    <row r="32" spans="1:8">
      <c r="A32" s="122" t="s">
        <v>468</v>
      </c>
      <c r="B32" s="123">
        <v>4374900</v>
      </c>
      <c r="C32" s="123">
        <v>0</v>
      </c>
      <c r="D32" s="121">
        <f t="shared" si="8"/>
        <v>4374900</v>
      </c>
      <c r="E32" s="123">
        <v>2873228.41</v>
      </c>
      <c r="F32" s="123">
        <v>2873228.41</v>
      </c>
      <c r="G32" s="121">
        <f t="shared" si="9"/>
        <v>1501671.5899999999</v>
      </c>
      <c r="H32" s="124" t="s">
        <v>469</v>
      </c>
    </row>
    <row r="33" spans="1:8">
      <c r="A33" s="122" t="s">
        <v>470</v>
      </c>
      <c r="B33" s="123">
        <v>15176640</v>
      </c>
      <c r="C33" s="123">
        <v>585790.24</v>
      </c>
      <c r="D33" s="121">
        <f t="shared" si="8"/>
        <v>15762430.24</v>
      </c>
      <c r="E33" s="123">
        <v>7514956.9199999999</v>
      </c>
      <c r="F33" s="123">
        <v>7273965.0300000003</v>
      </c>
      <c r="G33" s="121">
        <f t="shared" si="9"/>
        <v>8247473.3200000003</v>
      </c>
      <c r="H33" s="124" t="s">
        <v>471</v>
      </c>
    </row>
    <row r="34" spans="1:8">
      <c r="A34" s="122" t="s">
        <v>472</v>
      </c>
      <c r="B34" s="123">
        <v>7050100</v>
      </c>
      <c r="C34" s="123">
        <v>3754844.65</v>
      </c>
      <c r="D34" s="121">
        <f t="shared" si="8"/>
        <v>10804944.65</v>
      </c>
      <c r="E34" s="123">
        <v>8364795.2699999996</v>
      </c>
      <c r="F34" s="123">
        <v>8312974.2699999996</v>
      </c>
      <c r="G34" s="121">
        <f t="shared" si="9"/>
        <v>2440149.3800000008</v>
      </c>
      <c r="H34" s="124" t="s">
        <v>473</v>
      </c>
    </row>
    <row r="35" spans="1:8">
      <c r="A35" s="122" t="s">
        <v>474</v>
      </c>
      <c r="B35" s="123">
        <v>1513816</v>
      </c>
      <c r="C35" s="123">
        <v>491200</v>
      </c>
      <c r="D35" s="121">
        <f t="shared" si="8"/>
        <v>2005016</v>
      </c>
      <c r="E35" s="123">
        <v>135063.97</v>
      </c>
      <c r="F35" s="123">
        <v>123058.72</v>
      </c>
      <c r="G35" s="121">
        <f t="shared" si="9"/>
        <v>1869952.03</v>
      </c>
      <c r="H35" s="124" t="s">
        <v>475</v>
      </c>
    </row>
    <row r="36" spans="1:8">
      <c r="A36" s="122" t="s">
        <v>476</v>
      </c>
      <c r="B36" s="123">
        <v>8755000</v>
      </c>
      <c r="C36" s="123">
        <v>3474424.74</v>
      </c>
      <c r="D36" s="121">
        <f t="shared" si="8"/>
        <v>12229424.74</v>
      </c>
      <c r="E36" s="123">
        <v>3944450.45</v>
      </c>
      <c r="F36" s="123">
        <v>3885632.08</v>
      </c>
      <c r="G36" s="121">
        <f t="shared" si="9"/>
        <v>8284974.29</v>
      </c>
      <c r="H36" s="124" t="s">
        <v>477</v>
      </c>
    </row>
    <row r="37" spans="1:8">
      <c r="A37" s="122" t="s">
        <v>478</v>
      </c>
      <c r="B37" s="123">
        <v>24904201.289999999</v>
      </c>
      <c r="C37" s="123">
        <v>-1690000</v>
      </c>
      <c r="D37" s="121">
        <f t="shared" si="8"/>
        <v>23214201.289999999</v>
      </c>
      <c r="E37" s="123">
        <v>18065280.440000001</v>
      </c>
      <c r="F37" s="123">
        <v>17163996.920000002</v>
      </c>
      <c r="G37" s="121">
        <f t="shared" si="9"/>
        <v>5148920.8499999978</v>
      </c>
      <c r="H37" s="124" t="s">
        <v>479</v>
      </c>
    </row>
    <row r="38" spans="1:8">
      <c r="A38" s="120" t="s">
        <v>480</v>
      </c>
      <c r="B38" s="121">
        <f>SUM(B39:B47)</f>
        <v>62009703.350000001</v>
      </c>
      <c r="C38" s="121">
        <f t="shared" ref="C38:G38" si="10">SUM(C39:C47)</f>
        <v>14426288.840000002</v>
      </c>
      <c r="D38" s="121">
        <f t="shared" si="10"/>
        <v>76435992.190000013</v>
      </c>
      <c r="E38" s="121">
        <f t="shared" si="10"/>
        <v>68421169.030000001</v>
      </c>
      <c r="F38" s="121">
        <f t="shared" si="10"/>
        <v>68295033.800000012</v>
      </c>
      <c r="G38" s="121">
        <f t="shared" si="10"/>
        <v>8014823.1600000029</v>
      </c>
    </row>
    <row r="39" spans="1:8">
      <c r="A39" s="122" t="s">
        <v>481</v>
      </c>
      <c r="B39" s="123">
        <v>0</v>
      </c>
      <c r="C39" s="123">
        <v>1601309.52</v>
      </c>
      <c r="D39" s="121">
        <f t="shared" si="8"/>
        <v>1601309.52</v>
      </c>
      <c r="E39" s="123">
        <v>601309.52</v>
      </c>
      <c r="F39" s="123">
        <v>601309.52</v>
      </c>
      <c r="G39" s="121">
        <f t="shared" ref="G39:G47" si="11">D39-E39</f>
        <v>1000000</v>
      </c>
      <c r="H39" s="124" t="s">
        <v>482</v>
      </c>
    </row>
    <row r="40" spans="1:8">
      <c r="A40" s="122" t="s">
        <v>483</v>
      </c>
      <c r="B40" s="123">
        <v>42701123.350000001</v>
      </c>
      <c r="C40" s="123">
        <v>-6581824.4299999997</v>
      </c>
      <c r="D40" s="121">
        <f t="shared" si="8"/>
        <v>36119298.920000002</v>
      </c>
      <c r="E40" s="123">
        <v>36119298.920000002</v>
      </c>
      <c r="F40" s="123">
        <v>36119298.920000002</v>
      </c>
      <c r="G40" s="121">
        <f t="shared" si="11"/>
        <v>0</v>
      </c>
      <c r="H40" s="124" t="s">
        <v>484</v>
      </c>
    </row>
    <row r="41" spans="1:8">
      <c r="A41" s="122" t="s">
        <v>485</v>
      </c>
      <c r="B41" s="123">
        <v>4880000</v>
      </c>
      <c r="C41" s="123">
        <v>633680.24</v>
      </c>
      <c r="D41" s="121">
        <f t="shared" si="8"/>
        <v>5513680.2400000002</v>
      </c>
      <c r="E41" s="123">
        <v>2017024.89</v>
      </c>
      <c r="F41" s="123">
        <v>2017024.89</v>
      </c>
      <c r="G41" s="121">
        <f t="shared" si="11"/>
        <v>3496655.3500000006</v>
      </c>
      <c r="H41" s="124" t="s">
        <v>486</v>
      </c>
    </row>
    <row r="42" spans="1:8">
      <c r="A42" s="122" t="s">
        <v>487</v>
      </c>
      <c r="B42" s="123">
        <v>14428580</v>
      </c>
      <c r="C42" s="123">
        <v>18773123.510000002</v>
      </c>
      <c r="D42" s="121">
        <f t="shared" si="8"/>
        <v>33201703.510000002</v>
      </c>
      <c r="E42" s="123">
        <v>29683535.699999999</v>
      </c>
      <c r="F42" s="123">
        <v>29557400.469999999</v>
      </c>
      <c r="G42" s="121">
        <f t="shared" si="11"/>
        <v>3518167.8100000024</v>
      </c>
      <c r="H42" s="124" t="s">
        <v>488</v>
      </c>
    </row>
    <row r="43" spans="1:8">
      <c r="A43" s="122" t="s">
        <v>489</v>
      </c>
      <c r="B43" s="121"/>
      <c r="C43" s="121"/>
      <c r="D43" s="121">
        <f t="shared" si="8"/>
        <v>0</v>
      </c>
      <c r="E43" s="121"/>
      <c r="F43" s="121"/>
      <c r="G43" s="121">
        <f t="shared" si="11"/>
        <v>0</v>
      </c>
      <c r="H43" s="124" t="s">
        <v>490</v>
      </c>
    </row>
    <row r="44" spans="1:8">
      <c r="A44" s="122" t="s">
        <v>491</v>
      </c>
      <c r="B44" s="121"/>
      <c r="C44" s="121"/>
      <c r="D44" s="121">
        <f t="shared" si="8"/>
        <v>0</v>
      </c>
      <c r="E44" s="121"/>
      <c r="F44" s="121"/>
      <c r="G44" s="121">
        <f t="shared" si="11"/>
        <v>0</v>
      </c>
      <c r="H44" s="124" t="s">
        <v>492</v>
      </c>
    </row>
    <row r="45" spans="1:8">
      <c r="A45" s="122" t="s">
        <v>493</v>
      </c>
      <c r="B45" s="121"/>
      <c r="C45" s="121"/>
      <c r="D45" s="121">
        <f t="shared" si="8"/>
        <v>0</v>
      </c>
      <c r="E45" s="121"/>
      <c r="F45" s="121"/>
      <c r="G45" s="121">
        <f t="shared" si="11"/>
        <v>0</v>
      </c>
      <c r="H45" s="124" t="s">
        <v>494</v>
      </c>
    </row>
    <row r="46" spans="1:8">
      <c r="A46" s="122" t="s">
        <v>495</v>
      </c>
      <c r="B46" s="121"/>
      <c r="C46" s="121"/>
      <c r="D46" s="121">
        <f t="shared" si="8"/>
        <v>0</v>
      </c>
      <c r="E46" s="121"/>
      <c r="F46" s="121"/>
      <c r="G46" s="121">
        <f t="shared" si="11"/>
        <v>0</v>
      </c>
      <c r="H46" s="124" t="s">
        <v>496</v>
      </c>
    </row>
    <row r="47" spans="1:8">
      <c r="A47" s="122" t="s">
        <v>497</v>
      </c>
      <c r="B47" s="121"/>
      <c r="C47" s="121"/>
      <c r="D47" s="121">
        <f t="shared" si="8"/>
        <v>0</v>
      </c>
      <c r="E47" s="121"/>
      <c r="F47" s="121"/>
      <c r="G47" s="121">
        <f t="shared" si="11"/>
        <v>0</v>
      </c>
      <c r="H47" s="124" t="s">
        <v>498</v>
      </c>
    </row>
    <row r="48" spans="1:8">
      <c r="A48" s="120" t="s">
        <v>499</v>
      </c>
      <c r="B48" s="121">
        <f>SUM(B49:B57)</f>
        <v>18140900</v>
      </c>
      <c r="C48" s="121">
        <f t="shared" ref="C48:G48" si="12">SUM(C49:C57)</f>
        <v>361118.1100000001</v>
      </c>
      <c r="D48" s="121">
        <f t="shared" si="12"/>
        <v>18502018.109999999</v>
      </c>
      <c r="E48" s="121">
        <f t="shared" si="12"/>
        <v>3563769.85</v>
      </c>
      <c r="F48" s="121">
        <f t="shared" si="12"/>
        <v>3290844.81</v>
      </c>
      <c r="G48" s="121">
        <f t="shared" si="12"/>
        <v>14938248.26</v>
      </c>
    </row>
    <row r="49" spans="1:8">
      <c r="A49" s="122" t="s">
        <v>500</v>
      </c>
      <c r="B49" s="123">
        <v>2173400</v>
      </c>
      <c r="C49" s="123">
        <v>1963685.82</v>
      </c>
      <c r="D49" s="121">
        <f t="shared" si="8"/>
        <v>4137085.8200000003</v>
      </c>
      <c r="E49" s="123">
        <v>752080.23</v>
      </c>
      <c r="F49" s="123">
        <v>627810.15</v>
      </c>
      <c r="G49" s="121">
        <f t="shared" ref="G49:G57" si="13">D49-E49</f>
        <v>3385005.5900000003</v>
      </c>
      <c r="H49" s="124" t="s">
        <v>501</v>
      </c>
    </row>
    <row r="50" spans="1:8">
      <c r="A50" s="122" t="s">
        <v>502</v>
      </c>
      <c r="B50" s="123">
        <v>270000</v>
      </c>
      <c r="C50" s="123">
        <v>308892</v>
      </c>
      <c r="D50" s="121">
        <f t="shared" si="8"/>
        <v>578892</v>
      </c>
      <c r="E50" s="123">
        <v>44892</v>
      </c>
      <c r="F50" s="123">
        <v>0</v>
      </c>
      <c r="G50" s="121">
        <f t="shared" si="13"/>
        <v>534000</v>
      </c>
      <c r="H50" s="124" t="s">
        <v>503</v>
      </c>
    </row>
    <row r="51" spans="1:8">
      <c r="A51" s="122" t="s">
        <v>504</v>
      </c>
      <c r="B51" s="123">
        <v>125000</v>
      </c>
      <c r="C51" s="123">
        <v>-13500</v>
      </c>
      <c r="D51" s="121">
        <f t="shared" si="8"/>
        <v>111500</v>
      </c>
      <c r="E51" s="123">
        <v>0</v>
      </c>
      <c r="F51" s="123">
        <v>0</v>
      </c>
      <c r="G51" s="121">
        <f t="shared" si="13"/>
        <v>111500</v>
      </c>
      <c r="H51" s="124" t="s">
        <v>505</v>
      </c>
    </row>
    <row r="52" spans="1:8">
      <c r="A52" s="122" t="s">
        <v>506</v>
      </c>
      <c r="B52" s="123">
        <v>7429000</v>
      </c>
      <c r="C52" s="123">
        <v>-3877400.24</v>
      </c>
      <c r="D52" s="121">
        <f t="shared" si="8"/>
        <v>3551599.76</v>
      </c>
      <c r="E52" s="123">
        <v>0</v>
      </c>
      <c r="F52" s="123">
        <v>0</v>
      </c>
      <c r="G52" s="121">
        <f t="shared" si="13"/>
        <v>3551599.76</v>
      </c>
      <c r="H52" s="124" t="s">
        <v>507</v>
      </c>
    </row>
    <row r="53" spans="1:8">
      <c r="A53" s="122" t="s">
        <v>508</v>
      </c>
      <c r="B53" s="121"/>
      <c r="C53" s="121"/>
      <c r="D53" s="121">
        <f t="shared" si="8"/>
        <v>0</v>
      </c>
      <c r="E53" s="121"/>
      <c r="F53" s="121"/>
      <c r="G53" s="121">
        <f t="shared" si="13"/>
        <v>0</v>
      </c>
      <c r="H53" s="124" t="s">
        <v>509</v>
      </c>
    </row>
    <row r="54" spans="1:8">
      <c r="A54" s="122" t="s">
        <v>510</v>
      </c>
      <c r="B54" s="123">
        <v>4813500</v>
      </c>
      <c r="C54" s="123">
        <v>515840.53</v>
      </c>
      <c r="D54" s="121">
        <f t="shared" si="8"/>
        <v>5329340.53</v>
      </c>
      <c r="E54" s="123">
        <v>453757.62</v>
      </c>
      <c r="F54" s="123">
        <v>349994.66</v>
      </c>
      <c r="G54" s="121">
        <f t="shared" si="13"/>
        <v>4875582.91</v>
      </c>
      <c r="H54" s="124" t="s">
        <v>511</v>
      </c>
    </row>
    <row r="55" spans="1:8">
      <c r="A55" s="122" t="s">
        <v>512</v>
      </c>
      <c r="B55" s="121"/>
      <c r="C55" s="121"/>
      <c r="D55" s="121">
        <f t="shared" si="8"/>
        <v>0</v>
      </c>
      <c r="E55" s="121"/>
      <c r="F55" s="121"/>
      <c r="G55" s="121">
        <f t="shared" si="13"/>
        <v>0</v>
      </c>
      <c r="H55" s="124" t="s">
        <v>513</v>
      </c>
    </row>
    <row r="56" spans="1:8">
      <c r="A56" s="122" t="s">
        <v>514</v>
      </c>
      <c r="B56" s="123">
        <v>2080000</v>
      </c>
      <c r="C56" s="123">
        <v>0</v>
      </c>
      <c r="D56" s="121">
        <f t="shared" si="8"/>
        <v>2080000</v>
      </c>
      <c r="E56" s="123">
        <v>0</v>
      </c>
      <c r="F56" s="123">
        <v>0</v>
      </c>
      <c r="G56" s="121">
        <f t="shared" si="13"/>
        <v>2080000</v>
      </c>
      <c r="H56" s="124" t="s">
        <v>515</v>
      </c>
    </row>
    <row r="57" spans="1:8">
      <c r="A57" s="122" t="s">
        <v>516</v>
      </c>
      <c r="B57" s="123">
        <v>1250000</v>
      </c>
      <c r="C57" s="123">
        <v>1463600</v>
      </c>
      <c r="D57" s="121">
        <f t="shared" si="8"/>
        <v>2713600</v>
      </c>
      <c r="E57" s="123">
        <v>2313040</v>
      </c>
      <c r="F57" s="123">
        <v>2313040</v>
      </c>
      <c r="G57" s="121">
        <f t="shared" si="13"/>
        <v>400560</v>
      </c>
      <c r="H57" s="124" t="s">
        <v>517</v>
      </c>
    </row>
    <row r="58" spans="1:8">
      <c r="A58" s="120" t="s">
        <v>518</v>
      </c>
      <c r="B58" s="121">
        <f>SUM(B59:B61)</f>
        <v>12500000</v>
      </c>
      <c r="C58" s="121">
        <f t="shared" ref="C58:G58" si="14">SUM(C59:C61)</f>
        <v>15854809.890000001</v>
      </c>
      <c r="D58" s="121">
        <f t="shared" si="14"/>
        <v>28354809.890000001</v>
      </c>
      <c r="E58" s="121">
        <f t="shared" si="14"/>
        <v>20639998.149999999</v>
      </c>
      <c r="F58" s="121">
        <f t="shared" si="14"/>
        <v>20639998.149999999</v>
      </c>
      <c r="G58" s="121">
        <f t="shared" si="14"/>
        <v>7714811.7400000002</v>
      </c>
    </row>
    <row r="59" spans="1:8">
      <c r="A59" s="122" t="s">
        <v>519</v>
      </c>
      <c r="B59" s="123">
        <v>12500000</v>
      </c>
      <c r="C59" s="123">
        <v>14771829.470000001</v>
      </c>
      <c r="D59" s="121">
        <f t="shared" si="8"/>
        <v>27271829.469999999</v>
      </c>
      <c r="E59" s="123">
        <v>19637472.239999998</v>
      </c>
      <c r="F59" s="123">
        <v>19637472.239999998</v>
      </c>
      <c r="G59" s="121">
        <f t="shared" ref="G59:G61" si="15">D59-E59</f>
        <v>7634357.2300000004</v>
      </c>
      <c r="H59" s="124" t="s">
        <v>520</v>
      </c>
    </row>
    <row r="60" spans="1:8">
      <c r="A60" s="122" t="s">
        <v>521</v>
      </c>
      <c r="B60" s="123">
        <v>0</v>
      </c>
      <c r="C60" s="123">
        <v>1082980.42</v>
      </c>
      <c r="D60" s="121">
        <f t="shared" si="8"/>
        <v>1082980.42</v>
      </c>
      <c r="E60" s="123">
        <v>1002525.91</v>
      </c>
      <c r="F60" s="123">
        <v>1002525.91</v>
      </c>
      <c r="G60" s="121">
        <f t="shared" si="15"/>
        <v>80454.509999999893</v>
      </c>
      <c r="H60" s="124" t="s">
        <v>522</v>
      </c>
    </row>
    <row r="61" spans="1:8">
      <c r="A61" s="122" t="s">
        <v>523</v>
      </c>
      <c r="B61" s="121"/>
      <c r="C61" s="121"/>
      <c r="D61" s="121">
        <f t="shared" si="8"/>
        <v>0</v>
      </c>
      <c r="E61" s="121"/>
      <c r="F61" s="121"/>
      <c r="G61" s="121">
        <f t="shared" si="15"/>
        <v>0</v>
      </c>
      <c r="H61" s="124" t="s">
        <v>524</v>
      </c>
    </row>
    <row r="62" spans="1:8">
      <c r="A62" s="120" t="s">
        <v>525</v>
      </c>
      <c r="B62" s="121">
        <f>SUM(B63:B67,B69:B70)</f>
        <v>12515297.27</v>
      </c>
      <c r="C62" s="121">
        <f t="shared" ref="C62:G62" si="16">SUM(C63:C67,C69:C70)</f>
        <v>-4908472.84</v>
      </c>
      <c r="D62" s="121">
        <f t="shared" si="16"/>
        <v>7606824.4299999997</v>
      </c>
      <c r="E62" s="121">
        <f t="shared" si="16"/>
        <v>0</v>
      </c>
      <c r="F62" s="121">
        <f t="shared" si="16"/>
        <v>0</v>
      </c>
      <c r="G62" s="121">
        <f t="shared" si="16"/>
        <v>7606824.4299999997</v>
      </c>
    </row>
    <row r="63" spans="1:8">
      <c r="A63" s="122" t="s">
        <v>526</v>
      </c>
      <c r="B63" s="121"/>
      <c r="C63" s="121"/>
      <c r="D63" s="121">
        <f t="shared" si="8"/>
        <v>0</v>
      </c>
      <c r="E63" s="121"/>
      <c r="F63" s="121"/>
      <c r="G63" s="121">
        <f t="shared" ref="G63:G70" si="17">D63-E63</f>
        <v>0</v>
      </c>
      <c r="H63" s="124" t="s">
        <v>527</v>
      </c>
    </row>
    <row r="64" spans="1:8">
      <c r="A64" s="122" t="s">
        <v>528</v>
      </c>
      <c r="B64" s="121"/>
      <c r="C64" s="121"/>
      <c r="D64" s="121">
        <f t="shared" si="8"/>
        <v>0</v>
      </c>
      <c r="E64" s="121"/>
      <c r="F64" s="121"/>
      <c r="G64" s="121">
        <f t="shared" si="17"/>
        <v>0</v>
      </c>
      <c r="H64" s="124" t="s">
        <v>529</v>
      </c>
    </row>
    <row r="65" spans="1:8">
      <c r="A65" s="122" t="s">
        <v>530</v>
      </c>
      <c r="B65" s="121"/>
      <c r="C65" s="121"/>
      <c r="D65" s="121">
        <f t="shared" si="8"/>
        <v>0</v>
      </c>
      <c r="E65" s="121"/>
      <c r="F65" s="121"/>
      <c r="G65" s="121">
        <f t="shared" si="17"/>
        <v>0</v>
      </c>
      <c r="H65" s="124" t="s">
        <v>531</v>
      </c>
    </row>
    <row r="66" spans="1:8">
      <c r="A66" s="122" t="s">
        <v>532</v>
      </c>
      <c r="B66" s="121"/>
      <c r="C66" s="121"/>
      <c r="D66" s="121">
        <f t="shared" si="8"/>
        <v>0</v>
      </c>
      <c r="E66" s="121"/>
      <c r="F66" s="121"/>
      <c r="G66" s="121">
        <f t="shared" si="17"/>
        <v>0</v>
      </c>
      <c r="H66" s="124" t="s">
        <v>533</v>
      </c>
    </row>
    <row r="67" spans="1:8">
      <c r="A67" s="122" t="s">
        <v>534</v>
      </c>
      <c r="B67" s="121"/>
      <c r="C67" s="121"/>
      <c r="D67" s="121">
        <f t="shared" si="8"/>
        <v>0</v>
      </c>
      <c r="E67" s="121"/>
      <c r="F67" s="121"/>
      <c r="G67" s="121">
        <f t="shared" si="17"/>
        <v>0</v>
      </c>
      <c r="H67" s="124" t="s">
        <v>535</v>
      </c>
    </row>
    <row r="68" spans="1:8">
      <c r="A68" s="122" t="s">
        <v>536</v>
      </c>
      <c r="B68" s="121"/>
      <c r="C68" s="121"/>
      <c r="D68" s="121">
        <f t="shared" si="8"/>
        <v>0</v>
      </c>
      <c r="E68" s="121"/>
      <c r="F68" s="121"/>
      <c r="G68" s="121">
        <f t="shared" si="17"/>
        <v>0</v>
      </c>
      <c r="H68" s="124"/>
    </row>
    <row r="69" spans="1:8">
      <c r="A69" s="122" t="s">
        <v>537</v>
      </c>
      <c r="B69" s="121"/>
      <c r="C69" s="121"/>
      <c r="D69" s="121">
        <f t="shared" si="8"/>
        <v>0</v>
      </c>
      <c r="E69" s="121"/>
      <c r="F69" s="121"/>
      <c r="G69" s="121">
        <f t="shared" si="17"/>
        <v>0</v>
      </c>
      <c r="H69" s="124" t="s">
        <v>538</v>
      </c>
    </row>
    <row r="70" spans="1:8">
      <c r="A70" s="122" t="s">
        <v>539</v>
      </c>
      <c r="B70" s="123">
        <v>12515297.27</v>
      </c>
      <c r="C70" s="123">
        <v>-4908472.84</v>
      </c>
      <c r="D70" s="121">
        <f t="shared" si="8"/>
        <v>7606824.4299999997</v>
      </c>
      <c r="E70" s="123">
        <v>0</v>
      </c>
      <c r="F70" s="123">
        <v>0</v>
      </c>
      <c r="G70" s="121">
        <f t="shared" si="17"/>
        <v>7606824.4299999997</v>
      </c>
      <c r="H70" s="124" t="s">
        <v>540</v>
      </c>
    </row>
    <row r="71" spans="1:8">
      <c r="A71" s="120" t="s">
        <v>541</v>
      </c>
      <c r="B71" s="121">
        <f>SUM(B72:B74)</f>
        <v>0</v>
      </c>
      <c r="C71" s="121">
        <f t="shared" ref="C71:G71" si="18">SUM(C72:C74)</f>
        <v>20734028.629999999</v>
      </c>
      <c r="D71" s="121">
        <f t="shared" si="18"/>
        <v>20734028.629999999</v>
      </c>
      <c r="E71" s="121">
        <f t="shared" si="18"/>
        <v>13036806.380000001</v>
      </c>
      <c r="F71" s="121">
        <f t="shared" si="18"/>
        <v>13036806.380000001</v>
      </c>
      <c r="G71" s="121">
        <f t="shared" si="18"/>
        <v>7697222.2499999981</v>
      </c>
    </row>
    <row r="72" spans="1:8">
      <c r="A72" s="122" t="s">
        <v>542</v>
      </c>
      <c r="B72" s="121"/>
      <c r="C72" s="121"/>
      <c r="D72" s="121">
        <f t="shared" si="8"/>
        <v>0</v>
      </c>
      <c r="E72" s="121"/>
      <c r="F72" s="121"/>
      <c r="G72" s="121">
        <f t="shared" ref="G72:G74" si="19">D72-E72</f>
        <v>0</v>
      </c>
      <c r="H72" s="124" t="s">
        <v>543</v>
      </c>
    </row>
    <row r="73" spans="1:8">
      <c r="A73" s="122" t="s">
        <v>544</v>
      </c>
      <c r="B73" s="121"/>
      <c r="C73" s="121"/>
      <c r="D73" s="121">
        <f t="shared" si="8"/>
        <v>0</v>
      </c>
      <c r="E73" s="121"/>
      <c r="F73" s="121"/>
      <c r="G73" s="121">
        <f t="shared" si="19"/>
        <v>0</v>
      </c>
      <c r="H73" s="124" t="s">
        <v>545</v>
      </c>
    </row>
    <row r="74" spans="1:8">
      <c r="A74" s="122" t="s">
        <v>546</v>
      </c>
      <c r="B74" s="123">
        <v>0</v>
      </c>
      <c r="C74" s="123">
        <v>20734028.629999999</v>
      </c>
      <c r="D74" s="121">
        <f t="shared" si="8"/>
        <v>20734028.629999999</v>
      </c>
      <c r="E74" s="123">
        <v>13036806.380000001</v>
      </c>
      <c r="F74" s="123">
        <v>13036806.380000001</v>
      </c>
      <c r="G74" s="121">
        <f t="shared" si="19"/>
        <v>7697222.2499999981</v>
      </c>
      <c r="H74" s="124" t="s">
        <v>547</v>
      </c>
    </row>
    <row r="75" spans="1:8">
      <c r="A75" s="120" t="s">
        <v>548</v>
      </c>
      <c r="B75" s="121">
        <f>SUM(B76:B82)</f>
        <v>18882282.02</v>
      </c>
      <c r="C75" s="121">
        <f t="shared" ref="C75:G75" si="20">SUM(C76:C82)</f>
        <v>140486.25</v>
      </c>
      <c r="D75" s="121">
        <f t="shared" si="20"/>
        <v>19022768.27</v>
      </c>
      <c r="E75" s="121">
        <f t="shared" si="20"/>
        <v>9898421.5599999987</v>
      </c>
      <c r="F75" s="121">
        <f t="shared" si="20"/>
        <v>9898421.5599999987</v>
      </c>
      <c r="G75" s="121">
        <f t="shared" si="20"/>
        <v>9124346.7100000009</v>
      </c>
    </row>
    <row r="76" spans="1:8">
      <c r="A76" s="122" t="s">
        <v>549</v>
      </c>
      <c r="B76" s="123">
        <v>5095101.42</v>
      </c>
      <c r="C76" s="123">
        <v>245185.14</v>
      </c>
      <c r="D76" s="121">
        <f t="shared" si="8"/>
        <v>5340286.5599999996</v>
      </c>
      <c r="E76" s="123">
        <v>5340286.5599999996</v>
      </c>
      <c r="F76" s="123">
        <v>5340286.5599999996</v>
      </c>
      <c r="G76" s="121">
        <f t="shared" ref="G76:G82" si="21">D76-E76</f>
        <v>0</v>
      </c>
      <c r="H76" s="124" t="s">
        <v>550</v>
      </c>
    </row>
    <row r="77" spans="1:8">
      <c r="A77" s="122" t="s">
        <v>551</v>
      </c>
      <c r="B77" s="123">
        <v>6287180.5999999996</v>
      </c>
      <c r="C77" s="123">
        <v>0</v>
      </c>
      <c r="D77" s="121">
        <f t="shared" si="8"/>
        <v>6287180.5999999996</v>
      </c>
      <c r="E77" s="123">
        <v>4558135</v>
      </c>
      <c r="F77" s="123">
        <v>4558135</v>
      </c>
      <c r="G77" s="121">
        <f t="shared" si="21"/>
        <v>1729045.5999999996</v>
      </c>
      <c r="H77" s="124" t="s">
        <v>552</v>
      </c>
    </row>
    <row r="78" spans="1:8">
      <c r="A78" s="122" t="s">
        <v>553</v>
      </c>
      <c r="B78" s="121"/>
      <c r="C78" s="121"/>
      <c r="D78" s="121">
        <f t="shared" si="8"/>
        <v>0</v>
      </c>
      <c r="E78" s="121"/>
      <c r="F78" s="121"/>
      <c r="G78" s="121">
        <f t="shared" si="21"/>
        <v>0</v>
      </c>
      <c r="H78" s="124" t="s">
        <v>554</v>
      </c>
    </row>
    <row r="79" spans="1:8">
      <c r="A79" s="122" t="s">
        <v>555</v>
      </c>
      <c r="B79" s="121"/>
      <c r="C79" s="121"/>
      <c r="D79" s="121">
        <f t="shared" si="8"/>
        <v>0</v>
      </c>
      <c r="E79" s="121"/>
      <c r="F79" s="121"/>
      <c r="G79" s="121">
        <f t="shared" si="21"/>
        <v>0</v>
      </c>
      <c r="H79" s="124" t="s">
        <v>556</v>
      </c>
    </row>
    <row r="80" spans="1:8">
      <c r="A80" s="122" t="s">
        <v>557</v>
      </c>
      <c r="B80" s="121"/>
      <c r="C80" s="121"/>
      <c r="D80" s="121">
        <f t="shared" si="8"/>
        <v>0</v>
      </c>
      <c r="E80" s="121"/>
      <c r="F80" s="121"/>
      <c r="G80" s="121">
        <f t="shared" si="21"/>
        <v>0</v>
      </c>
      <c r="H80" s="124" t="s">
        <v>558</v>
      </c>
    </row>
    <row r="81" spans="1:8">
      <c r="A81" s="122" t="s">
        <v>559</v>
      </c>
      <c r="B81" s="121"/>
      <c r="C81" s="121"/>
      <c r="D81" s="121">
        <f t="shared" si="8"/>
        <v>0</v>
      </c>
      <c r="E81" s="121"/>
      <c r="F81" s="121"/>
      <c r="G81" s="121">
        <f t="shared" si="21"/>
        <v>0</v>
      </c>
      <c r="H81" s="124" t="s">
        <v>560</v>
      </c>
    </row>
    <row r="82" spans="1:8">
      <c r="A82" s="122" t="s">
        <v>561</v>
      </c>
      <c r="B82" s="123">
        <v>7500000</v>
      </c>
      <c r="C82" s="123">
        <v>-104698.89</v>
      </c>
      <c r="D82" s="121">
        <f t="shared" si="8"/>
        <v>7395301.1100000003</v>
      </c>
      <c r="E82" s="123">
        <v>0</v>
      </c>
      <c r="F82" s="123">
        <v>0</v>
      </c>
      <c r="G82" s="121">
        <f t="shared" si="21"/>
        <v>7395301.1100000003</v>
      </c>
      <c r="H82" s="124" t="s">
        <v>562</v>
      </c>
    </row>
    <row r="83" spans="1:8">
      <c r="A83" s="125"/>
      <c r="B83" s="126"/>
      <c r="C83" s="126"/>
      <c r="D83" s="126"/>
      <c r="E83" s="126"/>
      <c r="F83" s="126"/>
      <c r="G83" s="126"/>
    </row>
    <row r="84" spans="1:8">
      <c r="A84" s="127" t="s">
        <v>563</v>
      </c>
      <c r="B84" s="119">
        <f>B85+B93+B103+B113+B123+B133+B137+B146+B150</f>
        <v>253446953.57000002</v>
      </c>
      <c r="C84" s="119">
        <f t="shared" ref="C84:G84" si="22">C85+C93+C103+C113+C123+C133+C137+C146+C150</f>
        <v>141615294.28999999</v>
      </c>
      <c r="D84" s="119">
        <f t="shared" si="22"/>
        <v>395062247.86000001</v>
      </c>
      <c r="E84" s="119">
        <f t="shared" si="22"/>
        <v>249395398.59</v>
      </c>
      <c r="F84" s="119">
        <f t="shared" si="22"/>
        <v>223157704.03</v>
      </c>
      <c r="G84" s="119">
        <f t="shared" si="22"/>
        <v>145666849.27000001</v>
      </c>
    </row>
    <row r="85" spans="1:8">
      <c r="A85" s="120" t="s">
        <v>427</v>
      </c>
      <c r="B85" s="121">
        <f>SUM(B86:B92)</f>
        <v>79240054.799999997</v>
      </c>
      <c r="C85" s="121">
        <f t="shared" ref="C85:G85" si="23">SUM(C86:C92)</f>
        <v>-60026537.750000007</v>
      </c>
      <c r="D85" s="121">
        <f t="shared" si="23"/>
        <v>19213517.050000001</v>
      </c>
      <c r="E85" s="121">
        <f t="shared" si="23"/>
        <v>18547826.41</v>
      </c>
      <c r="F85" s="121">
        <f t="shared" si="23"/>
        <v>18000942.859999999</v>
      </c>
      <c r="G85" s="121">
        <f t="shared" si="23"/>
        <v>665690.63999999827</v>
      </c>
    </row>
    <row r="86" spans="1:8">
      <c r="A86" s="122" t="s">
        <v>428</v>
      </c>
      <c r="B86" s="123">
        <v>46000000</v>
      </c>
      <c r="C86" s="123">
        <v>-34256055.82</v>
      </c>
      <c r="D86" s="121">
        <f t="shared" ref="D86:D92" si="24">B86+C86</f>
        <v>11743944.18</v>
      </c>
      <c r="E86" s="123">
        <v>11445925.5</v>
      </c>
      <c r="F86" s="123">
        <v>11445925.5</v>
      </c>
      <c r="G86" s="121">
        <f t="shared" ref="G86:G92" si="25">D86-E86</f>
        <v>298018.6799999997</v>
      </c>
      <c r="H86" s="124" t="s">
        <v>564</v>
      </c>
    </row>
    <row r="87" spans="1:8">
      <c r="A87" s="122" t="s">
        <v>430</v>
      </c>
      <c r="B87" s="123">
        <v>85000</v>
      </c>
      <c r="C87" s="123">
        <v>-71829.179999999993</v>
      </c>
      <c r="D87" s="121">
        <f t="shared" si="24"/>
        <v>13170.820000000007</v>
      </c>
      <c r="E87" s="123">
        <v>5670.82</v>
      </c>
      <c r="F87" s="123">
        <v>5670.82</v>
      </c>
      <c r="G87" s="121">
        <f t="shared" si="25"/>
        <v>7500.0000000000073</v>
      </c>
      <c r="H87" s="124" t="s">
        <v>565</v>
      </c>
    </row>
    <row r="88" spans="1:8">
      <c r="A88" s="122" t="s">
        <v>432</v>
      </c>
      <c r="B88" s="123">
        <v>10385393.16</v>
      </c>
      <c r="C88" s="123">
        <v>-8114814.8099999996</v>
      </c>
      <c r="D88" s="121">
        <f t="shared" si="24"/>
        <v>2270578.3500000006</v>
      </c>
      <c r="E88" s="123">
        <v>2222109.83</v>
      </c>
      <c r="F88" s="123">
        <v>2222109.83</v>
      </c>
      <c r="G88" s="121">
        <f t="shared" si="25"/>
        <v>48468.520000000484</v>
      </c>
      <c r="H88" s="124" t="s">
        <v>566</v>
      </c>
    </row>
    <row r="89" spans="1:8">
      <c r="A89" s="122" t="s">
        <v>434</v>
      </c>
      <c r="B89" s="123">
        <v>18207040.329999998</v>
      </c>
      <c r="C89" s="123">
        <v>-14155106.34</v>
      </c>
      <c r="D89" s="121">
        <f t="shared" si="24"/>
        <v>4051933.9899999984</v>
      </c>
      <c r="E89" s="123">
        <v>3814023.3</v>
      </c>
      <c r="F89" s="123">
        <v>3267139.75</v>
      </c>
      <c r="G89" s="121">
        <f t="shared" si="25"/>
        <v>237910.68999999855</v>
      </c>
      <c r="H89" s="124" t="s">
        <v>567</v>
      </c>
    </row>
    <row r="90" spans="1:8">
      <c r="A90" s="122" t="s">
        <v>436</v>
      </c>
      <c r="B90" s="123">
        <v>4212621.3099999996</v>
      </c>
      <c r="C90" s="123">
        <v>-3078731.6</v>
      </c>
      <c r="D90" s="121">
        <f t="shared" si="24"/>
        <v>1133889.7099999995</v>
      </c>
      <c r="E90" s="123">
        <v>1060096.96</v>
      </c>
      <c r="F90" s="123">
        <v>1060096.96</v>
      </c>
      <c r="G90" s="121">
        <f t="shared" si="25"/>
        <v>73792.749999999534</v>
      </c>
      <c r="H90" s="124" t="s">
        <v>568</v>
      </c>
    </row>
    <row r="91" spans="1:8">
      <c r="A91" s="122" t="s">
        <v>438</v>
      </c>
      <c r="B91" s="121"/>
      <c r="C91" s="121"/>
      <c r="D91" s="121">
        <f t="shared" si="24"/>
        <v>0</v>
      </c>
      <c r="E91" s="121"/>
      <c r="F91" s="121"/>
      <c r="G91" s="121">
        <f t="shared" si="25"/>
        <v>0</v>
      </c>
      <c r="H91" s="124" t="s">
        <v>569</v>
      </c>
    </row>
    <row r="92" spans="1:8">
      <c r="A92" s="122" t="s">
        <v>440</v>
      </c>
      <c r="B92" s="123">
        <v>350000</v>
      </c>
      <c r="C92" s="123">
        <v>-350000</v>
      </c>
      <c r="D92" s="121">
        <f t="shared" si="24"/>
        <v>0</v>
      </c>
      <c r="E92" s="123">
        <v>0</v>
      </c>
      <c r="F92" s="123">
        <v>0</v>
      </c>
      <c r="G92" s="121">
        <f t="shared" si="25"/>
        <v>0</v>
      </c>
      <c r="H92" s="124" t="s">
        <v>570</v>
      </c>
    </row>
    <row r="93" spans="1:8">
      <c r="A93" s="120" t="s">
        <v>442</v>
      </c>
      <c r="B93" s="121">
        <f>SUM(B94:B102)</f>
        <v>21057389.09</v>
      </c>
      <c r="C93" s="121">
        <f t="shared" ref="C93:G93" si="26">SUM(C94:C102)</f>
        <v>6996940.7800000003</v>
      </c>
      <c r="D93" s="121">
        <f t="shared" si="26"/>
        <v>28054329.870000001</v>
      </c>
      <c r="E93" s="121">
        <f t="shared" si="26"/>
        <v>27677946.470000003</v>
      </c>
      <c r="F93" s="121">
        <f t="shared" si="26"/>
        <v>25420893.880000003</v>
      </c>
      <c r="G93" s="121">
        <f t="shared" si="26"/>
        <v>376383.39999999921</v>
      </c>
    </row>
    <row r="94" spans="1:8">
      <c r="A94" s="122" t="s">
        <v>443</v>
      </c>
      <c r="B94" s="123">
        <v>0</v>
      </c>
      <c r="C94" s="123">
        <v>200000</v>
      </c>
      <c r="D94" s="121">
        <f t="shared" ref="D94:D102" si="27">B94+C94</f>
        <v>200000</v>
      </c>
      <c r="E94" s="123">
        <v>41590.589999999997</v>
      </c>
      <c r="F94" s="123">
        <v>41590.589999999997</v>
      </c>
      <c r="G94" s="121">
        <f t="shared" ref="G94:G102" si="28">D94-E94</f>
        <v>158409.41</v>
      </c>
      <c r="H94" s="124" t="s">
        <v>571</v>
      </c>
    </row>
    <row r="95" spans="1:8">
      <c r="A95" s="122" t="s">
        <v>445</v>
      </c>
      <c r="B95" s="123">
        <v>0</v>
      </c>
      <c r="C95" s="123">
        <v>720000</v>
      </c>
      <c r="D95" s="121">
        <f t="shared" si="27"/>
        <v>720000</v>
      </c>
      <c r="E95" s="123">
        <v>701966.4</v>
      </c>
      <c r="F95" s="123">
        <v>632163.4</v>
      </c>
      <c r="G95" s="121">
        <f t="shared" si="28"/>
        <v>18033.599999999977</v>
      </c>
      <c r="H95" s="124" t="s">
        <v>572</v>
      </c>
    </row>
    <row r="96" spans="1:8">
      <c r="A96" s="122" t="s">
        <v>447</v>
      </c>
      <c r="B96" s="121"/>
      <c r="C96" s="121"/>
      <c r="D96" s="121">
        <f t="shared" si="27"/>
        <v>0</v>
      </c>
      <c r="E96" s="121"/>
      <c r="F96" s="121"/>
      <c r="G96" s="121">
        <f t="shared" si="28"/>
        <v>0</v>
      </c>
      <c r="H96" s="124" t="s">
        <v>573</v>
      </c>
    </row>
    <row r="97" spans="1:8">
      <c r="A97" s="122" t="s">
        <v>449</v>
      </c>
      <c r="B97" s="123">
        <v>487389.09</v>
      </c>
      <c r="C97" s="123">
        <v>250000</v>
      </c>
      <c r="D97" s="121">
        <f t="shared" si="27"/>
        <v>737389.09000000008</v>
      </c>
      <c r="E97" s="123">
        <v>678556.72</v>
      </c>
      <c r="F97" s="123">
        <v>480056.72</v>
      </c>
      <c r="G97" s="121">
        <f t="shared" si="28"/>
        <v>58832.370000000112</v>
      </c>
      <c r="H97" s="124" t="s">
        <v>574</v>
      </c>
    </row>
    <row r="98" spans="1:8">
      <c r="A98" s="128" t="s">
        <v>451</v>
      </c>
      <c r="B98" s="121"/>
      <c r="C98" s="121"/>
      <c r="D98" s="121">
        <f t="shared" si="27"/>
        <v>0</v>
      </c>
      <c r="E98" s="121"/>
      <c r="F98" s="121"/>
      <c r="G98" s="121">
        <f t="shared" si="28"/>
        <v>0</v>
      </c>
      <c r="H98" s="124" t="s">
        <v>575</v>
      </c>
    </row>
    <row r="99" spans="1:8">
      <c r="A99" s="122" t="s">
        <v>453</v>
      </c>
      <c r="B99" s="123">
        <v>16070000</v>
      </c>
      <c r="C99" s="123">
        <v>4300000</v>
      </c>
      <c r="D99" s="121">
        <f t="shared" si="27"/>
        <v>20370000</v>
      </c>
      <c r="E99" s="123">
        <v>20291737.280000001</v>
      </c>
      <c r="F99" s="123">
        <v>19861123.210000001</v>
      </c>
      <c r="G99" s="121">
        <f t="shared" si="28"/>
        <v>78262.719999998808</v>
      </c>
      <c r="H99" s="124" t="s">
        <v>576</v>
      </c>
    </row>
    <row r="100" spans="1:8">
      <c r="A100" s="122" t="s">
        <v>455</v>
      </c>
      <c r="B100" s="123">
        <v>3000000</v>
      </c>
      <c r="C100" s="123">
        <v>896940.78</v>
      </c>
      <c r="D100" s="121">
        <f t="shared" si="27"/>
        <v>3896940.7800000003</v>
      </c>
      <c r="E100" s="123">
        <v>3834192.12</v>
      </c>
      <c r="F100" s="123">
        <v>2276056.6</v>
      </c>
      <c r="G100" s="121">
        <f t="shared" si="28"/>
        <v>62748.660000000149</v>
      </c>
      <c r="H100" s="124" t="s">
        <v>577</v>
      </c>
    </row>
    <row r="101" spans="1:8">
      <c r="A101" s="122" t="s">
        <v>457</v>
      </c>
      <c r="B101" s="123">
        <v>1500000</v>
      </c>
      <c r="C101" s="123">
        <v>630000</v>
      </c>
      <c r="D101" s="121">
        <f t="shared" si="27"/>
        <v>2130000</v>
      </c>
      <c r="E101" s="123">
        <v>2129903.36</v>
      </c>
      <c r="F101" s="123">
        <v>2129903.36</v>
      </c>
      <c r="G101" s="121">
        <f t="shared" si="28"/>
        <v>96.640000000130385</v>
      </c>
      <c r="H101" s="124" t="s">
        <v>578</v>
      </c>
    </row>
    <row r="102" spans="1:8">
      <c r="A102" s="122" t="s">
        <v>459</v>
      </c>
      <c r="B102" s="121"/>
      <c r="C102" s="121"/>
      <c r="D102" s="121">
        <f t="shared" si="27"/>
        <v>0</v>
      </c>
      <c r="E102" s="121"/>
      <c r="F102" s="121"/>
      <c r="G102" s="121">
        <f t="shared" si="28"/>
        <v>0</v>
      </c>
      <c r="H102" s="124" t="s">
        <v>579</v>
      </c>
    </row>
    <row r="103" spans="1:8">
      <c r="A103" s="120" t="s">
        <v>461</v>
      </c>
      <c r="B103" s="121">
        <f>SUM(B104:B112)</f>
        <v>30955266.34</v>
      </c>
      <c r="C103" s="121">
        <f t="shared" ref="C103:G103" si="29">SUM(C104:C112)</f>
        <v>26463117.990000002</v>
      </c>
      <c r="D103" s="121">
        <f t="shared" si="29"/>
        <v>57418384.329999998</v>
      </c>
      <c r="E103" s="121">
        <f t="shared" si="29"/>
        <v>45942963.479999997</v>
      </c>
      <c r="F103" s="121">
        <f t="shared" si="29"/>
        <v>38105050.079999998</v>
      </c>
      <c r="G103" s="121">
        <f t="shared" si="29"/>
        <v>11475420.850000001</v>
      </c>
    </row>
    <row r="104" spans="1:8">
      <c r="A104" s="122" t="s">
        <v>462</v>
      </c>
      <c r="B104" s="123">
        <v>8815000</v>
      </c>
      <c r="C104" s="123">
        <v>2818582.29</v>
      </c>
      <c r="D104" s="121">
        <f t="shared" ref="D104:D112" si="30">B104+C104</f>
        <v>11633582.289999999</v>
      </c>
      <c r="E104" s="123">
        <v>9180592.2699999996</v>
      </c>
      <c r="F104" s="123">
        <v>7567519.8899999997</v>
      </c>
      <c r="G104" s="121">
        <f t="shared" ref="G104:G112" si="31">D104-E104</f>
        <v>2452990.0199999996</v>
      </c>
      <c r="H104" s="124" t="s">
        <v>580</v>
      </c>
    </row>
    <row r="105" spans="1:8">
      <c r="A105" s="122" t="s">
        <v>464</v>
      </c>
      <c r="B105" s="123">
        <v>2210000</v>
      </c>
      <c r="C105" s="123">
        <v>1129200</v>
      </c>
      <c r="D105" s="121">
        <f t="shared" si="30"/>
        <v>3339200</v>
      </c>
      <c r="E105" s="123">
        <v>2499636.77</v>
      </c>
      <c r="F105" s="123">
        <v>2499636.77</v>
      </c>
      <c r="G105" s="121">
        <f t="shared" si="31"/>
        <v>839563.23</v>
      </c>
      <c r="H105" s="124" t="s">
        <v>581</v>
      </c>
    </row>
    <row r="106" spans="1:8">
      <c r="A106" s="122" t="s">
        <v>466</v>
      </c>
      <c r="B106" s="123">
        <v>3757279.79</v>
      </c>
      <c r="C106" s="123">
        <v>21755573.100000001</v>
      </c>
      <c r="D106" s="121">
        <f t="shared" si="30"/>
        <v>25512852.890000001</v>
      </c>
      <c r="E106" s="123">
        <v>17764691.27</v>
      </c>
      <c r="F106" s="123">
        <v>14585099.09</v>
      </c>
      <c r="G106" s="121">
        <f t="shared" si="31"/>
        <v>7748161.620000001</v>
      </c>
      <c r="H106" s="124" t="s">
        <v>582</v>
      </c>
    </row>
    <row r="107" spans="1:8">
      <c r="A107" s="122" t="s">
        <v>468</v>
      </c>
      <c r="B107" s="123">
        <v>400000</v>
      </c>
      <c r="C107" s="123">
        <v>0</v>
      </c>
      <c r="D107" s="121">
        <f t="shared" si="30"/>
        <v>400000</v>
      </c>
      <c r="E107" s="123">
        <v>399465.35</v>
      </c>
      <c r="F107" s="123">
        <v>54500.25</v>
      </c>
      <c r="G107" s="121">
        <f t="shared" si="31"/>
        <v>534.65000000002328</v>
      </c>
      <c r="H107" s="124" t="s">
        <v>583</v>
      </c>
    </row>
    <row r="108" spans="1:8">
      <c r="A108" s="122" t="s">
        <v>470</v>
      </c>
      <c r="B108" s="123">
        <v>1745510</v>
      </c>
      <c r="C108" s="123">
        <v>993000</v>
      </c>
      <c r="D108" s="121">
        <f t="shared" si="30"/>
        <v>2738510</v>
      </c>
      <c r="E108" s="123">
        <v>2711766.17</v>
      </c>
      <c r="F108" s="123">
        <v>1478806.46</v>
      </c>
      <c r="G108" s="121">
        <f t="shared" si="31"/>
        <v>26743.830000000075</v>
      </c>
      <c r="H108" s="124" t="s">
        <v>584</v>
      </c>
    </row>
    <row r="109" spans="1:8">
      <c r="A109" s="122" t="s">
        <v>472</v>
      </c>
      <c r="B109" s="123">
        <v>0</v>
      </c>
      <c r="C109" s="123">
        <v>0</v>
      </c>
      <c r="D109" s="121">
        <f t="shared" si="30"/>
        <v>0</v>
      </c>
      <c r="E109" s="123">
        <v>0</v>
      </c>
      <c r="F109" s="123">
        <v>0</v>
      </c>
      <c r="G109" s="121">
        <f t="shared" si="31"/>
        <v>0</v>
      </c>
      <c r="H109" s="124" t="s">
        <v>585</v>
      </c>
    </row>
    <row r="110" spans="1:8">
      <c r="A110" s="122" t="s">
        <v>474</v>
      </c>
      <c r="B110" s="121"/>
      <c r="C110" s="121"/>
      <c r="D110" s="121">
        <f t="shared" si="30"/>
        <v>0</v>
      </c>
      <c r="E110" s="121"/>
      <c r="F110" s="121"/>
      <c r="G110" s="121">
        <f t="shared" si="31"/>
        <v>0</v>
      </c>
      <c r="H110" s="124" t="s">
        <v>586</v>
      </c>
    </row>
    <row r="111" spans="1:8">
      <c r="A111" s="122" t="s">
        <v>476</v>
      </c>
      <c r="B111" s="123">
        <v>0</v>
      </c>
      <c r="C111" s="123">
        <v>1295000</v>
      </c>
      <c r="D111" s="121">
        <f t="shared" si="30"/>
        <v>1295000</v>
      </c>
      <c r="E111" s="123">
        <v>1211840.01</v>
      </c>
      <c r="F111" s="123">
        <v>0</v>
      </c>
      <c r="G111" s="121">
        <f t="shared" si="31"/>
        <v>83159.989999999991</v>
      </c>
      <c r="H111" s="124" t="s">
        <v>587</v>
      </c>
    </row>
    <row r="112" spans="1:8">
      <c r="A112" s="122" t="s">
        <v>478</v>
      </c>
      <c r="B112" s="123">
        <v>14027476.550000001</v>
      </c>
      <c r="C112" s="123">
        <v>-1528237.4</v>
      </c>
      <c r="D112" s="121">
        <f t="shared" si="30"/>
        <v>12499239.15</v>
      </c>
      <c r="E112" s="123">
        <v>12174971.640000001</v>
      </c>
      <c r="F112" s="123">
        <v>11919487.619999999</v>
      </c>
      <c r="G112" s="121">
        <f t="shared" si="31"/>
        <v>324267.50999999978</v>
      </c>
      <c r="H112" s="124" t="s">
        <v>588</v>
      </c>
    </row>
    <row r="113" spans="1:8">
      <c r="A113" s="120" t="s">
        <v>480</v>
      </c>
      <c r="B113" s="121">
        <f>SUM(B114:B122)</f>
        <v>8000000</v>
      </c>
      <c r="C113" s="121">
        <f t="shared" ref="C113:G113" si="32">SUM(C114:C122)</f>
        <v>17573434.32</v>
      </c>
      <c r="D113" s="121">
        <f t="shared" si="32"/>
        <v>25573434.32</v>
      </c>
      <c r="E113" s="121">
        <f t="shared" si="32"/>
        <v>19984394.920000002</v>
      </c>
      <c r="F113" s="121">
        <f t="shared" si="32"/>
        <v>19634834.920000002</v>
      </c>
      <c r="G113" s="121">
        <f t="shared" si="32"/>
        <v>5589039.4000000004</v>
      </c>
    </row>
    <row r="114" spans="1:8">
      <c r="A114" s="122" t="s">
        <v>481</v>
      </c>
      <c r="B114" s="121"/>
      <c r="C114" s="121"/>
      <c r="D114" s="121">
        <f t="shared" ref="D114:D122" si="33">B114+C114</f>
        <v>0</v>
      </c>
      <c r="E114" s="121"/>
      <c r="F114" s="121"/>
      <c r="G114" s="121">
        <f t="shared" ref="G114:G122" si="34">D114-E114</f>
        <v>0</v>
      </c>
      <c r="H114" s="124" t="s">
        <v>589</v>
      </c>
    </row>
    <row r="115" spans="1:8">
      <c r="A115" s="122" t="s">
        <v>483</v>
      </c>
      <c r="B115" s="123">
        <v>0</v>
      </c>
      <c r="C115" s="123">
        <v>8681824.4299999997</v>
      </c>
      <c r="D115" s="121">
        <f t="shared" si="33"/>
        <v>8681824.4299999997</v>
      </c>
      <c r="E115" s="123">
        <v>8681824.4299999997</v>
      </c>
      <c r="F115" s="123">
        <v>8681824.4299999997</v>
      </c>
      <c r="G115" s="121">
        <f t="shared" si="34"/>
        <v>0</v>
      </c>
      <c r="H115" s="124" t="s">
        <v>590</v>
      </c>
    </row>
    <row r="116" spans="1:8">
      <c r="A116" s="122" t="s">
        <v>485</v>
      </c>
      <c r="B116" s="121"/>
      <c r="C116" s="121"/>
      <c r="D116" s="121">
        <f t="shared" si="33"/>
        <v>0</v>
      </c>
      <c r="E116" s="121"/>
      <c r="F116" s="121"/>
      <c r="G116" s="121">
        <f t="shared" si="34"/>
        <v>0</v>
      </c>
      <c r="H116" s="124" t="s">
        <v>591</v>
      </c>
    </row>
    <row r="117" spans="1:8">
      <c r="A117" s="122" t="s">
        <v>487</v>
      </c>
      <c r="B117" s="123">
        <v>8000000</v>
      </c>
      <c r="C117" s="123">
        <v>8891609.8900000006</v>
      </c>
      <c r="D117" s="121">
        <f t="shared" si="33"/>
        <v>16891609.890000001</v>
      </c>
      <c r="E117" s="123">
        <v>11302570.49</v>
      </c>
      <c r="F117" s="123">
        <v>10953010.49</v>
      </c>
      <c r="G117" s="121">
        <f t="shared" si="34"/>
        <v>5589039.4000000004</v>
      </c>
      <c r="H117" s="124" t="s">
        <v>592</v>
      </c>
    </row>
    <row r="118" spans="1:8">
      <c r="A118" s="122" t="s">
        <v>489</v>
      </c>
      <c r="B118" s="121"/>
      <c r="C118" s="121"/>
      <c r="D118" s="121">
        <f t="shared" si="33"/>
        <v>0</v>
      </c>
      <c r="E118" s="121"/>
      <c r="F118" s="121"/>
      <c r="G118" s="121">
        <f t="shared" si="34"/>
        <v>0</v>
      </c>
      <c r="H118" s="124" t="s">
        <v>593</v>
      </c>
    </row>
    <row r="119" spans="1:8">
      <c r="A119" s="122" t="s">
        <v>491</v>
      </c>
      <c r="B119" s="121"/>
      <c r="C119" s="121"/>
      <c r="D119" s="121">
        <f t="shared" si="33"/>
        <v>0</v>
      </c>
      <c r="E119" s="121"/>
      <c r="F119" s="121"/>
      <c r="G119" s="121">
        <f t="shared" si="34"/>
        <v>0</v>
      </c>
      <c r="H119" s="124" t="s">
        <v>594</v>
      </c>
    </row>
    <row r="120" spans="1:8">
      <c r="A120" s="122" t="s">
        <v>493</v>
      </c>
      <c r="B120" s="121"/>
      <c r="C120" s="121"/>
      <c r="D120" s="121">
        <f t="shared" si="33"/>
        <v>0</v>
      </c>
      <c r="E120" s="121"/>
      <c r="F120" s="121"/>
      <c r="G120" s="121">
        <f t="shared" si="34"/>
        <v>0</v>
      </c>
      <c r="H120" s="129" t="s">
        <v>595</v>
      </c>
    </row>
    <row r="121" spans="1:8">
      <c r="A121" s="122" t="s">
        <v>495</v>
      </c>
      <c r="B121" s="121"/>
      <c r="C121" s="121"/>
      <c r="D121" s="121">
        <f t="shared" si="33"/>
        <v>0</v>
      </c>
      <c r="E121" s="121"/>
      <c r="F121" s="121"/>
      <c r="G121" s="121">
        <f t="shared" si="34"/>
        <v>0</v>
      </c>
      <c r="H121" s="129" t="s">
        <v>596</v>
      </c>
    </row>
    <row r="122" spans="1:8">
      <c r="A122" s="122" t="s">
        <v>497</v>
      </c>
      <c r="B122" s="121"/>
      <c r="C122" s="121"/>
      <c r="D122" s="121">
        <f t="shared" si="33"/>
        <v>0</v>
      </c>
      <c r="E122" s="121"/>
      <c r="F122" s="121"/>
      <c r="G122" s="121">
        <f t="shared" si="34"/>
        <v>0</v>
      </c>
      <c r="H122" s="124" t="s">
        <v>597</v>
      </c>
    </row>
    <row r="123" spans="1:8">
      <c r="A123" s="120" t="s">
        <v>499</v>
      </c>
      <c r="B123" s="121">
        <f>SUM(B124:B132)</f>
        <v>16500000</v>
      </c>
      <c r="C123" s="121">
        <f t="shared" ref="C123:G123" si="35">SUM(C124:C132)</f>
        <v>357696.58000000031</v>
      </c>
      <c r="D123" s="121">
        <f t="shared" si="35"/>
        <v>16857696.580000002</v>
      </c>
      <c r="E123" s="121">
        <f t="shared" si="35"/>
        <v>13370146.57</v>
      </c>
      <c r="F123" s="121">
        <f t="shared" si="35"/>
        <v>2786166.8</v>
      </c>
      <c r="G123" s="121">
        <f t="shared" si="35"/>
        <v>3487550.0100000007</v>
      </c>
    </row>
    <row r="124" spans="1:8">
      <c r="A124" s="122" t="s">
        <v>500</v>
      </c>
      <c r="B124" s="123">
        <v>0</v>
      </c>
      <c r="C124" s="123">
        <v>7983121.3600000003</v>
      </c>
      <c r="D124" s="121">
        <f t="shared" ref="D124:D132" si="36">B124+C124</f>
        <v>7983121.3600000003</v>
      </c>
      <c r="E124" s="123">
        <v>6497299.7699999996</v>
      </c>
      <c r="F124" s="123">
        <v>0</v>
      </c>
      <c r="G124" s="121">
        <f t="shared" ref="G124:G132" si="37">D124-E124</f>
        <v>1485821.5900000008</v>
      </c>
      <c r="H124" s="124" t="s">
        <v>598</v>
      </c>
    </row>
    <row r="125" spans="1:8">
      <c r="A125" s="122" t="s">
        <v>502</v>
      </c>
      <c r="B125" s="121"/>
      <c r="C125" s="121"/>
      <c r="D125" s="121">
        <f t="shared" si="36"/>
        <v>0</v>
      </c>
      <c r="E125" s="121"/>
      <c r="F125" s="121"/>
      <c r="G125" s="121">
        <f t="shared" si="37"/>
        <v>0</v>
      </c>
      <c r="H125" s="124" t="s">
        <v>599</v>
      </c>
    </row>
    <row r="126" spans="1:8">
      <c r="A126" s="122" t="s">
        <v>504</v>
      </c>
      <c r="B126" s="121"/>
      <c r="C126" s="121"/>
      <c r="D126" s="121">
        <f t="shared" si="36"/>
        <v>0</v>
      </c>
      <c r="E126" s="121"/>
      <c r="F126" s="121"/>
      <c r="G126" s="121">
        <f t="shared" si="37"/>
        <v>0</v>
      </c>
      <c r="H126" s="124" t="s">
        <v>600</v>
      </c>
    </row>
    <row r="127" spans="1:8">
      <c r="A127" s="122" t="s">
        <v>506</v>
      </c>
      <c r="B127" s="123">
        <v>8000000</v>
      </c>
      <c r="C127" s="123">
        <v>-1185591.58</v>
      </c>
      <c r="D127" s="121">
        <f t="shared" si="36"/>
        <v>6814408.4199999999</v>
      </c>
      <c r="E127" s="123">
        <v>6812680</v>
      </c>
      <c r="F127" s="123">
        <v>2726000</v>
      </c>
      <c r="G127" s="121">
        <f t="shared" si="37"/>
        <v>1728.4199999999255</v>
      </c>
      <c r="H127" s="124" t="s">
        <v>601</v>
      </c>
    </row>
    <row r="128" spans="1:8">
      <c r="A128" s="122" t="s">
        <v>508</v>
      </c>
      <c r="B128" s="123">
        <v>8000000</v>
      </c>
      <c r="C128" s="123">
        <v>-8000000</v>
      </c>
      <c r="D128" s="121">
        <f t="shared" si="36"/>
        <v>0</v>
      </c>
      <c r="E128" s="123">
        <v>0</v>
      </c>
      <c r="F128" s="123">
        <v>0</v>
      </c>
      <c r="G128" s="121">
        <f t="shared" si="37"/>
        <v>0</v>
      </c>
      <c r="H128" s="124" t="s">
        <v>602</v>
      </c>
    </row>
    <row r="129" spans="1:8">
      <c r="A129" s="122" t="s">
        <v>510</v>
      </c>
      <c r="B129" s="123">
        <v>500000</v>
      </c>
      <c r="C129" s="123">
        <v>-439833.2</v>
      </c>
      <c r="D129" s="121">
        <f t="shared" si="36"/>
        <v>60166.799999999988</v>
      </c>
      <c r="E129" s="123">
        <v>60166.8</v>
      </c>
      <c r="F129" s="123">
        <v>60166.8</v>
      </c>
      <c r="G129" s="121">
        <f t="shared" si="37"/>
        <v>0</v>
      </c>
      <c r="H129" s="124" t="s">
        <v>603</v>
      </c>
    </row>
    <row r="130" spans="1:8">
      <c r="A130" s="122" t="s">
        <v>512</v>
      </c>
      <c r="B130" s="121"/>
      <c r="C130" s="121"/>
      <c r="D130" s="121">
        <f t="shared" si="36"/>
        <v>0</v>
      </c>
      <c r="E130" s="121"/>
      <c r="F130" s="121"/>
      <c r="G130" s="121">
        <f t="shared" si="37"/>
        <v>0</v>
      </c>
      <c r="H130" s="124" t="s">
        <v>604</v>
      </c>
    </row>
    <row r="131" spans="1:8">
      <c r="A131" s="122" t="s">
        <v>514</v>
      </c>
      <c r="B131" s="123">
        <v>0</v>
      </c>
      <c r="C131" s="123">
        <v>2000000</v>
      </c>
      <c r="D131" s="121">
        <f t="shared" si="36"/>
        <v>2000000</v>
      </c>
      <c r="E131" s="123">
        <v>0</v>
      </c>
      <c r="F131" s="123">
        <v>0</v>
      </c>
      <c r="G131" s="121">
        <f t="shared" si="37"/>
        <v>2000000</v>
      </c>
      <c r="H131" s="124" t="s">
        <v>605</v>
      </c>
    </row>
    <row r="132" spans="1:8">
      <c r="A132" s="122" t="s">
        <v>516</v>
      </c>
      <c r="B132" s="121"/>
      <c r="C132" s="121"/>
      <c r="D132" s="121">
        <f t="shared" si="36"/>
        <v>0</v>
      </c>
      <c r="E132" s="121"/>
      <c r="F132" s="121"/>
      <c r="G132" s="121">
        <f t="shared" si="37"/>
        <v>0</v>
      </c>
      <c r="H132" s="124" t="s">
        <v>606</v>
      </c>
    </row>
    <row r="133" spans="1:8">
      <c r="A133" s="120" t="s">
        <v>518</v>
      </c>
      <c r="B133" s="121">
        <f>SUM(B134:B136)</f>
        <v>71163560.340000004</v>
      </c>
      <c r="C133" s="121">
        <f t="shared" ref="C133:G133" si="38">SUM(C134:C136)</f>
        <v>162531017.66</v>
      </c>
      <c r="D133" s="121">
        <f t="shared" si="38"/>
        <v>233694578</v>
      </c>
      <c r="E133" s="121">
        <f t="shared" si="38"/>
        <v>114135475.20999999</v>
      </c>
      <c r="F133" s="121">
        <f t="shared" si="38"/>
        <v>109473169.95999999</v>
      </c>
      <c r="G133" s="121">
        <f t="shared" si="38"/>
        <v>119559102.78999999</v>
      </c>
    </row>
    <row r="134" spans="1:8">
      <c r="A134" s="122" t="s">
        <v>519</v>
      </c>
      <c r="B134" s="123">
        <v>71163560.340000004</v>
      </c>
      <c r="C134" s="123">
        <v>148308864.69999999</v>
      </c>
      <c r="D134" s="121">
        <f t="shared" ref="D134:D157" si="39">B134+C134</f>
        <v>219472425.03999999</v>
      </c>
      <c r="E134" s="123">
        <v>104363554.23999999</v>
      </c>
      <c r="F134" s="123">
        <v>99801969.239999995</v>
      </c>
      <c r="G134" s="121">
        <f t="shared" ref="G134:G136" si="40">D134-E134</f>
        <v>115108870.8</v>
      </c>
      <c r="H134" s="124" t="s">
        <v>607</v>
      </c>
    </row>
    <row r="135" spans="1:8">
      <c r="A135" s="122" t="s">
        <v>521</v>
      </c>
      <c r="B135" s="123">
        <v>0</v>
      </c>
      <c r="C135" s="123">
        <v>14222152.960000001</v>
      </c>
      <c r="D135" s="121">
        <f t="shared" si="39"/>
        <v>14222152.960000001</v>
      </c>
      <c r="E135" s="123">
        <v>9771920.9700000007</v>
      </c>
      <c r="F135" s="123">
        <v>9671200.7200000007</v>
      </c>
      <c r="G135" s="121">
        <f t="shared" si="40"/>
        <v>4450231.99</v>
      </c>
      <c r="H135" s="124" t="s">
        <v>608</v>
      </c>
    </row>
    <row r="136" spans="1:8">
      <c r="A136" s="122" t="s">
        <v>523</v>
      </c>
      <c r="B136" s="121"/>
      <c r="C136" s="121"/>
      <c r="D136" s="121">
        <f t="shared" si="39"/>
        <v>0</v>
      </c>
      <c r="E136" s="121"/>
      <c r="F136" s="121"/>
      <c r="G136" s="121">
        <f t="shared" si="40"/>
        <v>0</v>
      </c>
      <c r="H136" s="124" t="s">
        <v>609</v>
      </c>
    </row>
    <row r="137" spans="1:8">
      <c r="A137" s="120" t="s">
        <v>525</v>
      </c>
      <c r="B137" s="121">
        <f>SUM(B138:B142,B144:B145)</f>
        <v>12778486.529999999</v>
      </c>
      <c r="C137" s="121">
        <f t="shared" ref="C137:G137" si="41">SUM(C138:C142,C144:C145)</f>
        <v>-12280375.289999999</v>
      </c>
      <c r="D137" s="121">
        <f t="shared" si="41"/>
        <v>498111.24000000022</v>
      </c>
      <c r="E137" s="121">
        <f t="shared" si="41"/>
        <v>0</v>
      </c>
      <c r="F137" s="121">
        <f t="shared" si="41"/>
        <v>0</v>
      </c>
      <c r="G137" s="121">
        <f t="shared" si="41"/>
        <v>498111.24000000022</v>
      </c>
    </row>
    <row r="138" spans="1:8">
      <c r="A138" s="122" t="s">
        <v>526</v>
      </c>
      <c r="B138" s="121"/>
      <c r="C138" s="121"/>
      <c r="D138" s="121">
        <f t="shared" si="39"/>
        <v>0</v>
      </c>
      <c r="E138" s="121"/>
      <c r="F138" s="121"/>
      <c r="G138" s="121">
        <f t="shared" ref="G138:G145" si="42">D138-E138</f>
        <v>0</v>
      </c>
      <c r="H138" s="124" t="s">
        <v>610</v>
      </c>
    </row>
    <row r="139" spans="1:8">
      <c r="A139" s="122" t="s">
        <v>528</v>
      </c>
      <c r="B139" s="121"/>
      <c r="C139" s="121"/>
      <c r="D139" s="121">
        <f t="shared" si="39"/>
        <v>0</v>
      </c>
      <c r="E139" s="121"/>
      <c r="F139" s="121"/>
      <c r="G139" s="121">
        <f t="shared" si="42"/>
        <v>0</v>
      </c>
      <c r="H139" s="124" t="s">
        <v>611</v>
      </c>
    </row>
    <row r="140" spans="1:8">
      <c r="A140" s="122" t="s">
        <v>530</v>
      </c>
      <c r="B140" s="121"/>
      <c r="C140" s="121"/>
      <c r="D140" s="121">
        <f t="shared" si="39"/>
        <v>0</v>
      </c>
      <c r="E140" s="121"/>
      <c r="F140" s="121"/>
      <c r="G140" s="121">
        <f t="shared" si="42"/>
        <v>0</v>
      </c>
      <c r="H140" s="124" t="s">
        <v>612</v>
      </c>
    </row>
    <row r="141" spans="1:8">
      <c r="A141" s="122" t="s">
        <v>532</v>
      </c>
      <c r="B141" s="121"/>
      <c r="C141" s="121"/>
      <c r="D141" s="121">
        <f t="shared" si="39"/>
        <v>0</v>
      </c>
      <c r="E141" s="121"/>
      <c r="F141" s="121"/>
      <c r="G141" s="121">
        <f t="shared" si="42"/>
        <v>0</v>
      </c>
      <c r="H141" s="124" t="s">
        <v>613</v>
      </c>
    </row>
    <row r="142" spans="1:8">
      <c r="A142" s="122" t="s">
        <v>534</v>
      </c>
      <c r="B142" s="121"/>
      <c r="C142" s="121"/>
      <c r="D142" s="121">
        <f t="shared" si="39"/>
        <v>0</v>
      </c>
      <c r="E142" s="121"/>
      <c r="F142" s="121"/>
      <c r="G142" s="121">
        <f t="shared" si="42"/>
        <v>0</v>
      </c>
      <c r="H142" s="124" t="s">
        <v>614</v>
      </c>
    </row>
    <row r="143" spans="1:8">
      <c r="A143" s="122" t="s">
        <v>536</v>
      </c>
      <c r="B143" s="121"/>
      <c r="C143" s="121"/>
      <c r="D143" s="121">
        <f t="shared" si="39"/>
        <v>0</v>
      </c>
      <c r="E143" s="121"/>
      <c r="F143" s="121"/>
      <c r="G143" s="121">
        <f t="shared" si="42"/>
        <v>0</v>
      </c>
      <c r="H143" s="124"/>
    </row>
    <row r="144" spans="1:8">
      <c r="A144" s="122" t="s">
        <v>537</v>
      </c>
      <c r="B144" s="121"/>
      <c r="C144" s="121"/>
      <c r="D144" s="121">
        <f t="shared" si="39"/>
        <v>0</v>
      </c>
      <c r="E144" s="121"/>
      <c r="F144" s="121"/>
      <c r="G144" s="121">
        <f t="shared" si="42"/>
        <v>0</v>
      </c>
      <c r="H144" s="124" t="s">
        <v>615</v>
      </c>
    </row>
    <row r="145" spans="1:8">
      <c r="A145" s="122" t="s">
        <v>539</v>
      </c>
      <c r="B145" s="123">
        <v>12778486.529999999</v>
      </c>
      <c r="C145" s="123">
        <v>-12280375.289999999</v>
      </c>
      <c r="D145" s="121">
        <f t="shared" si="39"/>
        <v>498111.24000000022</v>
      </c>
      <c r="E145" s="123">
        <v>0</v>
      </c>
      <c r="F145" s="123">
        <v>0</v>
      </c>
      <c r="G145" s="121">
        <f t="shared" si="42"/>
        <v>498111.24000000022</v>
      </c>
      <c r="H145" s="124" t="s">
        <v>616</v>
      </c>
    </row>
    <row r="146" spans="1:8">
      <c r="A146" s="120" t="s">
        <v>541</v>
      </c>
      <c r="B146" s="121">
        <f>SUM(B147:B149)</f>
        <v>0</v>
      </c>
      <c r="C146" s="121">
        <f t="shared" ref="C146:G146" si="43">SUM(C147:C149)</f>
        <v>0</v>
      </c>
      <c r="D146" s="121">
        <f t="shared" si="43"/>
        <v>0</v>
      </c>
      <c r="E146" s="121">
        <f t="shared" si="43"/>
        <v>0</v>
      </c>
      <c r="F146" s="121">
        <f t="shared" si="43"/>
        <v>0</v>
      </c>
      <c r="G146" s="121">
        <f t="shared" si="43"/>
        <v>0</v>
      </c>
    </row>
    <row r="147" spans="1:8">
      <c r="A147" s="122" t="s">
        <v>542</v>
      </c>
      <c r="B147" s="121"/>
      <c r="C147" s="121"/>
      <c r="D147" s="121">
        <f t="shared" si="39"/>
        <v>0</v>
      </c>
      <c r="E147" s="121"/>
      <c r="F147" s="121"/>
      <c r="G147" s="121">
        <f t="shared" ref="G147:G149" si="44">D147-E147</f>
        <v>0</v>
      </c>
      <c r="H147" s="124" t="s">
        <v>617</v>
      </c>
    </row>
    <row r="148" spans="1:8">
      <c r="A148" s="122" t="s">
        <v>544</v>
      </c>
      <c r="B148" s="121"/>
      <c r="C148" s="121"/>
      <c r="D148" s="121">
        <f t="shared" si="39"/>
        <v>0</v>
      </c>
      <c r="E148" s="121"/>
      <c r="F148" s="121"/>
      <c r="G148" s="121">
        <f t="shared" si="44"/>
        <v>0</v>
      </c>
      <c r="H148" s="124" t="s">
        <v>618</v>
      </c>
    </row>
    <row r="149" spans="1:8">
      <c r="A149" s="122" t="s">
        <v>546</v>
      </c>
      <c r="B149" s="121"/>
      <c r="C149" s="121"/>
      <c r="D149" s="121">
        <f t="shared" si="39"/>
        <v>0</v>
      </c>
      <c r="E149" s="121"/>
      <c r="F149" s="121"/>
      <c r="G149" s="121">
        <f t="shared" si="44"/>
        <v>0</v>
      </c>
      <c r="H149" s="124" t="s">
        <v>619</v>
      </c>
    </row>
    <row r="150" spans="1:8">
      <c r="A150" s="120" t="s">
        <v>548</v>
      </c>
      <c r="B150" s="121">
        <f>SUM(B151:B157)</f>
        <v>13752196.469999999</v>
      </c>
      <c r="C150" s="121">
        <f t="shared" ref="C150:G150" si="45">SUM(C151:C157)</f>
        <v>0</v>
      </c>
      <c r="D150" s="121">
        <f t="shared" si="45"/>
        <v>13752196.469999999</v>
      </c>
      <c r="E150" s="121">
        <f t="shared" si="45"/>
        <v>9736645.5300000012</v>
      </c>
      <c r="F150" s="121">
        <f t="shared" si="45"/>
        <v>9736645.5300000012</v>
      </c>
      <c r="G150" s="121">
        <f t="shared" si="45"/>
        <v>4015550.9399999995</v>
      </c>
    </row>
    <row r="151" spans="1:8">
      <c r="A151" s="122" t="s">
        <v>549</v>
      </c>
      <c r="B151" s="123">
        <v>8268301.0099999998</v>
      </c>
      <c r="C151" s="123">
        <v>0</v>
      </c>
      <c r="D151" s="121">
        <f t="shared" si="39"/>
        <v>8268301.0099999998</v>
      </c>
      <c r="E151" s="123">
        <v>6950082.4400000004</v>
      </c>
      <c r="F151" s="123">
        <v>6950082.4400000004</v>
      </c>
      <c r="G151" s="121">
        <f t="shared" ref="G151:G157" si="46">D151-E151</f>
        <v>1318218.5699999994</v>
      </c>
      <c r="H151" s="124" t="s">
        <v>620</v>
      </c>
    </row>
    <row r="152" spans="1:8">
      <c r="A152" s="122" t="s">
        <v>551</v>
      </c>
      <c r="B152" s="123">
        <v>5483895.46</v>
      </c>
      <c r="C152" s="123">
        <v>0</v>
      </c>
      <c r="D152" s="121">
        <f t="shared" si="39"/>
        <v>5483895.46</v>
      </c>
      <c r="E152" s="123">
        <v>2786563.09</v>
      </c>
      <c r="F152" s="123">
        <v>2786563.09</v>
      </c>
      <c r="G152" s="121">
        <f t="shared" si="46"/>
        <v>2697332.37</v>
      </c>
      <c r="H152" s="124" t="s">
        <v>621</v>
      </c>
    </row>
    <row r="153" spans="1:8">
      <c r="A153" s="122" t="s">
        <v>553</v>
      </c>
      <c r="B153" s="121"/>
      <c r="C153" s="121"/>
      <c r="D153" s="121">
        <f t="shared" si="39"/>
        <v>0</v>
      </c>
      <c r="E153" s="121"/>
      <c r="F153" s="121"/>
      <c r="G153" s="121">
        <f t="shared" si="46"/>
        <v>0</v>
      </c>
      <c r="H153" s="124" t="s">
        <v>622</v>
      </c>
    </row>
    <row r="154" spans="1:8">
      <c r="A154" s="128" t="s">
        <v>555</v>
      </c>
      <c r="B154" s="121"/>
      <c r="C154" s="121"/>
      <c r="D154" s="121">
        <f t="shared" si="39"/>
        <v>0</v>
      </c>
      <c r="E154" s="121"/>
      <c r="F154" s="121"/>
      <c r="G154" s="121">
        <f t="shared" si="46"/>
        <v>0</v>
      </c>
      <c r="H154" s="124" t="s">
        <v>623</v>
      </c>
    </row>
    <row r="155" spans="1:8">
      <c r="A155" s="122" t="s">
        <v>557</v>
      </c>
      <c r="B155" s="121"/>
      <c r="C155" s="121"/>
      <c r="D155" s="121">
        <f t="shared" si="39"/>
        <v>0</v>
      </c>
      <c r="E155" s="121"/>
      <c r="F155" s="121"/>
      <c r="G155" s="121">
        <f t="shared" si="46"/>
        <v>0</v>
      </c>
      <c r="H155" s="124" t="s">
        <v>624</v>
      </c>
    </row>
    <row r="156" spans="1:8">
      <c r="A156" s="122" t="s">
        <v>559</v>
      </c>
      <c r="B156" s="121"/>
      <c r="C156" s="121"/>
      <c r="D156" s="121">
        <f t="shared" si="39"/>
        <v>0</v>
      </c>
      <c r="E156" s="121"/>
      <c r="F156" s="121"/>
      <c r="G156" s="121">
        <f t="shared" si="46"/>
        <v>0</v>
      </c>
      <c r="H156" s="124" t="s">
        <v>625</v>
      </c>
    </row>
    <row r="157" spans="1:8">
      <c r="A157" s="122" t="s">
        <v>561</v>
      </c>
      <c r="B157" s="121"/>
      <c r="C157" s="121"/>
      <c r="D157" s="121">
        <f t="shared" si="39"/>
        <v>0</v>
      </c>
      <c r="E157" s="121"/>
      <c r="F157" s="121"/>
      <c r="G157" s="121">
        <f t="shared" si="46"/>
        <v>0</v>
      </c>
      <c r="H157" s="124" t="s">
        <v>626</v>
      </c>
    </row>
    <row r="158" spans="1:8">
      <c r="A158" s="130"/>
      <c r="B158" s="126"/>
      <c r="C158" s="126"/>
      <c r="D158" s="126"/>
      <c r="E158" s="126"/>
      <c r="F158" s="126"/>
      <c r="G158" s="126"/>
    </row>
    <row r="159" spans="1:8">
      <c r="A159" s="131" t="s">
        <v>627</v>
      </c>
      <c r="B159" s="119">
        <f>B9+B84</f>
        <v>810993601.84000003</v>
      </c>
      <c r="C159" s="119">
        <f t="shared" ref="C159:G159" si="47">C9+C84</f>
        <v>246425195.01999998</v>
      </c>
      <c r="D159" s="119">
        <f t="shared" si="47"/>
        <v>1057418796.86</v>
      </c>
      <c r="E159" s="119">
        <f t="shared" si="47"/>
        <v>766031100.68999994</v>
      </c>
      <c r="F159" s="119">
        <f t="shared" si="47"/>
        <v>722696180.81000006</v>
      </c>
      <c r="G159" s="119">
        <f t="shared" si="47"/>
        <v>291387696.17000002</v>
      </c>
    </row>
    <row r="160" spans="1:8">
      <c r="A160" s="132"/>
      <c r="B160" s="133"/>
      <c r="C160" s="133"/>
      <c r="D160" s="133"/>
      <c r="E160" s="133"/>
      <c r="F160" s="133"/>
      <c r="G160" s="133"/>
    </row>
    <row r="161" spans="1:3">
      <c r="A161" s="134"/>
    </row>
    <row r="169" spans="1:3">
      <c r="A169" s="135" t="s">
        <v>234</v>
      </c>
      <c r="B169" s="136" t="s">
        <v>235</v>
      </c>
      <c r="C169" s="136"/>
    </row>
    <row r="170" spans="1:3">
      <c r="A170" s="135" t="s">
        <v>236</v>
      </c>
      <c r="B170" s="137" t="s">
        <v>237</v>
      </c>
      <c r="C170" s="137"/>
    </row>
  </sheetData>
  <mergeCells count="11">
    <mergeCell ref="A7:A8"/>
    <mergeCell ref="B7:F7"/>
    <mergeCell ref="G7:G8"/>
    <mergeCell ref="B169:C169"/>
    <mergeCell ref="B170:C170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83"/>
  <sheetViews>
    <sheetView workbookViewId="0">
      <selection activeCell="A19" sqref="A19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94" t="s">
        <v>346</v>
      </c>
      <c r="B1" s="94"/>
      <c r="C1" s="94"/>
      <c r="D1" s="94"/>
      <c r="E1" s="94"/>
      <c r="F1" s="94"/>
      <c r="G1" s="94"/>
      <c r="H1" s="95"/>
    </row>
    <row r="2" spans="1:8">
      <c r="A2" s="8" t="s">
        <v>239</v>
      </c>
      <c r="B2" s="9"/>
      <c r="C2" s="9"/>
      <c r="D2" s="9"/>
      <c r="E2" s="9"/>
      <c r="F2" s="9"/>
      <c r="G2" s="10"/>
    </row>
    <row r="3" spans="1:8">
      <c r="A3" s="11" t="s">
        <v>347</v>
      </c>
      <c r="B3" s="12"/>
      <c r="C3" s="12"/>
      <c r="D3" s="12"/>
      <c r="E3" s="12"/>
      <c r="F3" s="12"/>
      <c r="G3" s="13"/>
    </row>
    <row r="4" spans="1:8">
      <c r="A4" s="14" t="s">
        <v>284</v>
      </c>
      <c r="B4" s="15"/>
      <c r="C4" s="15"/>
      <c r="D4" s="15"/>
      <c r="E4" s="15"/>
      <c r="F4" s="15"/>
      <c r="G4" s="16"/>
    </row>
    <row r="5" spans="1:8">
      <c r="A5" s="17" t="s">
        <v>242</v>
      </c>
      <c r="B5" s="18"/>
      <c r="C5" s="18"/>
      <c r="D5" s="18"/>
      <c r="E5" s="18"/>
      <c r="F5" s="18"/>
      <c r="G5" s="19"/>
    </row>
    <row r="6" spans="1:8">
      <c r="A6" s="96" t="s">
        <v>348</v>
      </c>
      <c r="B6" s="97" t="s">
        <v>349</v>
      </c>
      <c r="C6" s="97"/>
      <c r="D6" s="97"/>
      <c r="E6" s="97"/>
      <c r="F6" s="97"/>
      <c r="G6" s="97" t="s">
        <v>350</v>
      </c>
    </row>
    <row r="7" spans="1:8" ht="30">
      <c r="A7" s="98"/>
      <c r="B7" s="99" t="s">
        <v>351</v>
      </c>
      <c r="C7" s="22" t="s">
        <v>352</v>
      </c>
      <c r="D7" s="99" t="s">
        <v>353</v>
      </c>
      <c r="E7" s="99" t="s">
        <v>8</v>
      </c>
      <c r="F7" s="99" t="s">
        <v>354</v>
      </c>
      <c r="G7" s="97"/>
    </row>
    <row r="8" spans="1:8">
      <c r="A8" s="100" t="s">
        <v>355</v>
      </c>
      <c r="B8" s="73"/>
      <c r="C8" s="73"/>
      <c r="D8" s="73"/>
      <c r="E8" s="73"/>
      <c r="F8" s="73"/>
      <c r="G8" s="73"/>
    </row>
    <row r="9" spans="1:8">
      <c r="A9" s="69" t="s">
        <v>356</v>
      </c>
      <c r="B9" s="81">
        <v>115605360</v>
      </c>
      <c r="C9" s="81">
        <v>0</v>
      </c>
      <c r="D9" s="59">
        <f>B9+C9</f>
        <v>115605360</v>
      </c>
      <c r="E9" s="81">
        <v>99192160.329999998</v>
      </c>
      <c r="F9" s="81">
        <v>99323389.310000002</v>
      </c>
      <c r="G9" s="59">
        <f>F9-B9</f>
        <v>-16281970.689999998</v>
      </c>
      <c r="H9" s="101"/>
    </row>
    <row r="10" spans="1:8">
      <c r="A10" s="69" t="s">
        <v>357</v>
      </c>
      <c r="B10" s="81">
        <v>0</v>
      </c>
      <c r="C10" s="81">
        <v>0</v>
      </c>
      <c r="D10" s="59">
        <f t="shared" ref="D10:D15" si="0">B10+C10</f>
        <v>0</v>
      </c>
      <c r="E10" s="81">
        <v>0</v>
      </c>
      <c r="F10" s="81">
        <v>0</v>
      </c>
      <c r="G10" s="59">
        <f t="shared" ref="G10:G39" si="1">F10-B10</f>
        <v>0</v>
      </c>
    </row>
    <row r="11" spans="1:8">
      <c r="A11" s="69" t="s">
        <v>358</v>
      </c>
      <c r="B11" s="81">
        <v>0</v>
      </c>
      <c r="C11" s="81">
        <v>0</v>
      </c>
      <c r="D11" s="59">
        <f t="shared" si="0"/>
        <v>0</v>
      </c>
      <c r="E11" s="81">
        <v>0</v>
      </c>
      <c r="F11" s="81">
        <v>0</v>
      </c>
      <c r="G11" s="59">
        <f t="shared" si="1"/>
        <v>0</v>
      </c>
    </row>
    <row r="12" spans="1:8">
      <c r="A12" s="69" t="s">
        <v>359</v>
      </c>
      <c r="B12" s="81">
        <v>100135836</v>
      </c>
      <c r="C12" s="81">
        <v>0</v>
      </c>
      <c r="D12" s="59">
        <f t="shared" si="0"/>
        <v>100135836</v>
      </c>
      <c r="E12" s="81">
        <v>60049149.810000002</v>
      </c>
      <c r="F12" s="81">
        <v>33711332.310000002</v>
      </c>
      <c r="G12" s="59">
        <f t="shared" si="1"/>
        <v>-66424503.689999998</v>
      </c>
    </row>
    <row r="13" spans="1:8">
      <c r="A13" s="69" t="s">
        <v>360</v>
      </c>
      <c r="B13" s="81">
        <v>1598454</v>
      </c>
      <c r="C13" s="81">
        <v>0</v>
      </c>
      <c r="D13" s="59">
        <f t="shared" si="0"/>
        <v>1598454</v>
      </c>
      <c r="E13" s="81">
        <v>1864287.78</v>
      </c>
      <c r="F13" s="81">
        <v>1864287.78</v>
      </c>
      <c r="G13" s="59">
        <f t="shared" si="1"/>
        <v>265833.78000000003</v>
      </c>
    </row>
    <row r="14" spans="1:8">
      <c r="A14" s="69" t="s">
        <v>361</v>
      </c>
      <c r="B14" s="81">
        <v>20182500</v>
      </c>
      <c r="C14" s="81">
        <v>0</v>
      </c>
      <c r="D14" s="59">
        <f t="shared" si="0"/>
        <v>20182500</v>
      </c>
      <c r="E14" s="81">
        <v>8058368.54</v>
      </c>
      <c r="F14" s="81">
        <v>8058368.54</v>
      </c>
      <c r="G14" s="59">
        <f t="shared" si="1"/>
        <v>-12124131.460000001</v>
      </c>
    </row>
    <row r="15" spans="1:8">
      <c r="A15" s="69" t="s">
        <v>362</v>
      </c>
      <c r="B15" s="81">
        <v>0</v>
      </c>
      <c r="C15" s="81">
        <v>0</v>
      </c>
      <c r="D15" s="59">
        <f t="shared" si="0"/>
        <v>0</v>
      </c>
      <c r="E15" s="81">
        <v>0</v>
      </c>
      <c r="F15" s="81">
        <v>0</v>
      </c>
      <c r="G15" s="59">
        <f t="shared" si="1"/>
        <v>0</v>
      </c>
    </row>
    <row r="16" spans="1:8">
      <c r="A16" s="102" t="s">
        <v>363</v>
      </c>
      <c r="B16" s="59">
        <f t="shared" ref="B16:F16" si="2">SUM(B17:B27)</f>
        <v>305096753.36000001</v>
      </c>
      <c r="C16" s="59">
        <f t="shared" si="2"/>
        <v>43645691.729999997</v>
      </c>
      <c r="D16" s="59">
        <f t="shared" si="2"/>
        <v>348742445.09000003</v>
      </c>
      <c r="E16" s="59">
        <f t="shared" si="2"/>
        <v>356898375.41999996</v>
      </c>
      <c r="F16" s="59">
        <f t="shared" si="2"/>
        <v>356898375.41999996</v>
      </c>
      <c r="G16" s="59">
        <f t="shared" si="1"/>
        <v>51801622.059999943</v>
      </c>
    </row>
    <row r="17" spans="1:7">
      <c r="A17" s="103" t="s">
        <v>364</v>
      </c>
      <c r="B17" s="81">
        <v>231500015.88999999</v>
      </c>
      <c r="C17" s="81">
        <v>22593827.109999999</v>
      </c>
      <c r="D17" s="59">
        <f t="shared" ref="D17:D27" si="3">B17+C17</f>
        <v>254093843</v>
      </c>
      <c r="E17" s="81">
        <v>249966512.00999999</v>
      </c>
      <c r="F17" s="81">
        <v>249966512.00999999</v>
      </c>
      <c r="G17" s="59">
        <f t="shared" si="1"/>
        <v>18466496.120000005</v>
      </c>
    </row>
    <row r="18" spans="1:7">
      <c r="A18" s="103" t="s">
        <v>365</v>
      </c>
      <c r="B18" s="81">
        <v>23645524.300000001</v>
      </c>
      <c r="C18" s="81">
        <v>2052890.7</v>
      </c>
      <c r="D18" s="59">
        <f t="shared" si="3"/>
        <v>25698415</v>
      </c>
      <c r="E18" s="81">
        <v>47635901.780000001</v>
      </c>
      <c r="F18" s="81">
        <v>47635901.780000001</v>
      </c>
      <c r="G18" s="59">
        <f t="shared" si="1"/>
        <v>23990377.48</v>
      </c>
    </row>
    <row r="19" spans="1:7">
      <c r="A19" s="103" t="s">
        <v>366</v>
      </c>
      <c r="B19" s="81">
        <v>19649110.289999999</v>
      </c>
      <c r="C19" s="81">
        <v>2328562.71</v>
      </c>
      <c r="D19" s="59">
        <f t="shared" si="3"/>
        <v>21977673</v>
      </c>
      <c r="E19" s="81">
        <v>20691681.77</v>
      </c>
      <c r="F19" s="81">
        <v>20691681.77</v>
      </c>
      <c r="G19" s="59">
        <f t="shared" si="1"/>
        <v>1042571.4800000004</v>
      </c>
    </row>
    <row r="20" spans="1:7">
      <c r="A20" s="103" t="s">
        <v>367</v>
      </c>
      <c r="B20" s="59"/>
      <c r="C20" s="59"/>
      <c r="D20" s="59">
        <f t="shared" si="3"/>
        <v>0</v>
      </c>
      <c r="E20" s="59"/>
      <c r="F20" s="59"/>
      <c r="G20" s="59">
        <f t="shared" si="1"/>
        <v>0</v>
      </c>
    </row>
    <row r="21" spans="1:7">
      <c r="A21" s="103" t="s">
        <v>368</v>
      </c>
      <c r="B21" s="59"/>
      <c r="C21" s="59"/>
      <c r="D21" s="59">
        <f t="shared" si="3"/>
        <v>0</v>
      </c>
      <c r="E21" s="59"/>
      <c r="F21" s="59"/>
      <c r="G21" s="59">
        <f t="shared" si="1"/>
        <v>0</v>
      </c>
    </row>
    <row r="22" spans="1:7">
      <c r="A22" s="103" t="s">
        <v>369</v>
      </c>
      <c r="B22" s="81">
        <v>13331230.74</v>
      </c>
      <c r="C22" s="81">
        <v>5239436</v>
      </c>
      <c r="D22" s="59">
        <f t="shared" si="3"/>
        <v>18570666.740000002</v>
      </c>
      <c r="E22" s="81">
        <v>4052046.89</v>
      </c>
      <c r="F22" s="81">
        <v>4052046.89</v>
      </c>
      <c r="G22" s="59">
        <f t="shared" si="1"/>
        <v>-9279183.8499999996</v>
      </c>
    </row>
    <row r="23" spans="1:7">
      <c r="A23" s="103" t="s">
        <v>370</v>
      </c>
      <c r="B23" s="59"/>
      <c r="C23" s="59"/>
      <c r="D23" s="59">
        <f t="shared" si="3"/>
        <v>0</v>
      </c>
      <c r="E23" s="59"/>
      <c r="F23" s="59"/>
      <c r="G23" s="59">
        <f t="shared" si="1"/>
        <v>0</v>
      </c>
    </row>
    <row r="24" spans="1:7">
      <c r="A24" s="103" t="s">
        <v>371</v>
      </c>
      <c r="B24" s="59"/>
      <c r="C24" s="59"/>
      <c r="D24" s="59">
        <f t="shared" si="3"/>
        <v>0</v>
      </c>
      <c r="E24" s="59"/>
      <c r="F24" s="59"/>
      <c r="G24" s="59">
        <f t="shared" si="1"/>
        <v>0</v>
      </c>
    </row>
    <row r="25" spans="1:7">
      <c r="A25" s="103" t="s">
        <v>372</v>
      </c>
      <c r="B25" s="81">
        <v>0</v>
      </c>
      <c r="C25" s="81">
        <v>10017171</v>
      </c>
      <c r="D25" s="59">
        <f t="shared" si="3"/>
        <v>10017171</v>
      </c>
      <c r="E25" s="81">
        <v>6416655.9699999997</v>
      </c>
      <c r="F25" s="81">
        <v>6416655.9699999997</v>
      </c>
      <c r="G25" s="59">
        <f t="shared" si="1"/>
        <v>6416655.9699999997</v>
      </c>
    </row>
    <row r="26" spans="1:7">
      <c r="A26" s="103" t="s">
        <v>373</v>
      </c>
      <c r="B26" s="81">
        <v>16970872.140000001</v>
      </c>
      <c r="C26" s="81">
        <v>1413804.21</v>
      </c>
      <c r="D26" s="59">
        <f t="shared" si="3"/>
        <v>18384676.350000001</v>
      </c>
      <c r="E26" s="81">
        <v>28135577</v>
      </c>
      <c r="F26" s="81">
        <v>28135577</v>
      </c>
      <c r="G26" s="59">
        <f t="shared" si="1"/>
        <v>11164704.859999999</v>
      </c>
    </row>
    <row r="27" spans="1:7">
      <c r="A27" s="103" t="s">
        <v>374</v>
      </c>
      <c r="B27" s="81">
        <v>0</v>
      </c>
      <c r="C27" s="81">
        <v>0</v>
      </c>
      <c r="D27" s="59">
        <f t="shared" si="3"/>
        <v>0</v>
      </c>
      <c r="E27" s="81">
        <v>0</v>
      </c>
      <c r="F27" s="81">
        <v>0</v>
      </c>
      <c r="G27" s="59">
        <f t="shared" si="1"/>
        <v>0</v>
      </c>
    </row>
    <row r="28" spans="1:7">
      <c r="A28" s="69" t="s">
        <v>375</v>
      </c>
      <c r="B28" s="59">
        <f>SUM(B29:B33)</f>
        <v>5240144.91</v>
      </c>
      <c r="C28" s="59">
        <f t="shared" ref="C28:F28" si="4">SUM(C29:C33)</f>
        <v>0</v>
      </c>
      <c r="D28" s="59">
        <f t="shared" si="4"/>
        <v>5240144.91</v>
      </c>
      <c r="E28" s="59">
        <f t="shared" si="4"/>
        <v>3855674.83</v>
      </c>
      <c r="F28" s="59">
        <f t="shared" si="4"/>
        <v>3855674.83</v>
      </c>
      <c r="G28" s="59">
        <f t="shared" si="1"/>
        <v>-1384470.08</v>
      </c>
    </row>
    <row r="29" spans="1:7">
      <c r="A29" s="103" t="s">
        <v>376</v>
      </c>
      <c r="B29" s="81">
        <v>0</v>
      </c>
      <c r="C29" s="81">
        <v>0</v>
      </c>
      <c r="D29" s="59">
        <f t="shared" ref="D29:D33" si="5">B29+C29</f>
        <v>0</v>
      </c>
      <c r="E29" s="81">
        <v>50269.81</v>
      </c>
      <c r="F29" s="81">
        <v>50269.81</v>
      </c>
      <c r="G29" s="59">
        <f t="shared" si="1"/>
        <v>50269.81</v>
      </c>
    </row>
    <row r="30" spans="1:7">
      <c r="A30" s="103" t="s">
        <v>377</v>
      </c>
      <c r="B30" s="81">
        <v>4273040.7</v>
      </c>
      <c r="C30" s="81">
        <v>0</v>
      </c>
      <c r="D30" s="59">
        <f t="shared" si="5"/>
        <v>4273040.7</v>
      </c>
      <c r="E30" s="81">
        <v>1366893.99</v>
      </c>
      <c r="F30" s="81">
        <v>1366893.99</v>
      </c>
      <c r="G30" s="59">
        <f t="shared" si="1"/>
        <v>-2906146.71</v>
      </c>
    </row>
    <row r="31" spans="1:7">
      <c r="A31" s="103" t="s">
        <v>378</v>
      </c>
      <c r="B31" s="81">
        <v>0</v>
      </c>
      <c r="C31" s="81">
        <v>0</v>
      </c>
      <c r="D31" s="59">
        <f t="shared" si="5"/>
        <v>0</v>
      </c>
      <c r="E31" s="81">
        <v>2134647.5</v>
      </c>
      <c r="F31" s="81">
        <v>2134647.5</v>
      </c>
      <c r="G31" s="59">
        <f t="shared" si="1"/>
        <v>2134647.5</v>
      </c>
    </row>
    <row r="32" spans="1:7">
      <c r="A32" s="103" t="s">
        <v>379</v>
      </c>
      <c r="B32" s="81">
        <v>0</v>
      </c>
      <c r="C32" s="81">
        <v>0</v>
      </c>
      <c r="D32" s="59">
        <f t="shared" si="5"/>
        <v>0</v>
      </c>
      <c r="E32" s="81">
        <v>0</v>
      </c>
      <c r="F32" s="81">
        <v>0</v>
      </c>
      <c r="G32" s="59">
        <f t="shared" si="1"/>
        <v>0</v>
      </c>
    </row>
    <row r="33" spans="1:8">
      <c r="A33" s="103" t="s">
        <v>380</v>
      </c>
      <c r="B33" s="81">
        <v>967104.21</v>
      </c>
      <c r="C33" s="81">
        <v>0</v>
      </c>
      <c r="D33" s="59">
        <f t="shared" si="5"/>
        <v>967104.21</v>
      </c>
      <c r="E33" s="81">
        <v>303863.53000000003</v>
      </c>
      <c r="F33" s="81">
        <v>303863.53000000003</v>
      </c>
      <c r="G33" s="59">
        <f t="shared" si="1"/>
        <v>-663240.67999999993</v>
      </c>
    </row>
    <row r="34" spans="1:8">
      <c r="A34" s="69" t="s">
        <v>381</v>
      </c>
      <c r="B34" s="81">
        <v>0</v>
      </c>
      <c r="C34" s="81">
        <v>0</v>
      </c>
      <c r="D34" s="59">
        <f>B34+C34</f>
        <v>0</v>
      </c>
      <c r="E34" s="81">
        <v>0</v>
      </c>
      <c r="F34" s="81">
        <v>0</v>
      </c>
      <c r="G34" s="59">
        <f t="shared" si="1"/>
        <v>0</v>
      </c>
    </row>
    <row r="35" spans="1:8">
      <c r="A35" s="69" t="s">
        <v>382</v>
      </c>
      <c r="B35" s="59">
        <f>B36</f>
        <v>9687600</v>
      </c>
      <c r="C35" s="59">
        <f>C36</f>
        <v>323425.5</v>
      </c>
      <c r="D35" s="59">
        <f>B35+C35</f>
        <v>10011025.5</v>
      </c>
      <c r="E35" s="59">
        <f>E36</f>
        <v>6003566.4199999999</v>
      </c>
      <c r="F35" s="59">
        <f>F36</f>
        <v>6003566.4199999999</v>
      </c>
      <c r="G35" s="59">
        <f t="shared" si="1"/>
        <v>-3684033.58</v>
      </c>
    </row>
    <row r="36" spans="1:8">
      <c r="A36" s="103" t="s">
        <v>383</v>
      </c>
      <c r="B36" s="81">
        <v>9687600</v>
      </c>
      <c r="C36" s="81">
        <v>323425.5</v>
      </c>
      <c r="D36" s="59">
        <f>B36+C36</f>
        <v>10011025.5</v>
      </c>
      <c r="E36" s="81">
        <v>6003566.4199999999</v>
      </c>
      <c r="F36" s="81">
        <v>6003566.4199999999</v>
      </c>
      <c r="G36" s="59">
        <f t="shared" si="1"/>
        <v>-3684033.58</v>
      </c>
    </row>
    <row r="37" spans="1:8">
      <c r="A37" s="69" t="s">
        <v>384</v>
      </c>
      <c r="B37" s="59">
        <f>B38+B39</f>
        <v>0</v>
      </c>
      <c r="C37" s="59">
        <f t="shared" ref="C37:F37" si="6">C38+C39</f>
        <v>0</v>
      </c>
      <c r="D37" s="59">
        <f t="shared" si="6"/>
        <v>0</v>
      </c>
      <c r="E37" s="59">
        <f t="shared" si="6"/>
        <v>0</v>
      </c>
      <c r="F37" s="59">
        <f t="shared" si="6"/>
        <v>0</v>
      </c>
      <c r="G37" s="59">
        <f t="shared" si="1"/>
        <v>0</v>
      </c>
    </row>
    <row r="38" spans="1:8">
      <c r="A38" s="103" t="s">
        <v>385</v>
      </c>
      <c r="B38" s="59"/>
      <c r="C38" s="59"/>
      <c r="D38" s="59">
        <f>B38+C38</f>
        <v>0</v>
      </c>
      <c r="E38" s="59"/>
      <c r="F38" s="59"/>
      <c r="G38" s="59">
        <f t="shared" si="1"/>
        <v>0</v>
      </c>
    </row>
    <row r="39" spans="1:8">
      <c r="A39" s="103" t="s">
        <v>386</v>
      </c>
      <c r="B39" s="59"/>
      <c r="C39" s="59"/>
      <c r="D39" s="59">
        <f>B39+C39</f>
        <v>0</v>
      </c>
      <c r="E39" s="59"/>
      <c r="F39" s="59"/>
      <c r="G39" s="59">
        <f t="shared" si="1"/>
        <v>0</v>
      </c>
    </row>
    <row r="40" spans="1:8">
      <c r="A40" s="31"/>
      <c r="B40" s="59"/>
      <c r="C40" s="59"/>
      <c r="D40" s="59"/>
      <c r="E40" s="59"/>
      <c r="F40" s="59"/>
      <c r="G40" s="59"/>
    </row>
    <row r="41" spans="1:8">
      <c r="A41" s="67" t="s">
        <v>387</v>
      </c>
      <c r="B41" s="56">
        <f>B9+B10+B11+B12+B13+B14+B15+B16+B28++B34+B35+B37</f>
        <v>557546648.26999998</v>
      </c>
      <c r="C41" s="56">
        <f t="shared" ref="C41:G41" si="7">C9+C10+C11+C12+C13+C14+C15+C16+C28++C34+C35+C37</f>
        <v>43969117.229999997</v>
      </c>
      <c r="D41" s="56">
        <f t="shared" si="7"/>
        <v>601515765.5</v>
      </c>
      <c r="E41" s="56">
        <f t="shared" si="7"/>
        <v>535921583.12999994</v>
      </c>
      <c r="F41" s="56">
        <f t="shared" si="7"/>
        <v>509714994.60999995</v>
      </c>
      <c r="G41" s="56">
        <f t="shared" si="7"/>
        <v>-47831653.660000056</v>
      </c>
    </row>
    <row r="42" spans="1:8">
      <c r="A42" s="67" t="s">
        <v>388</v>
      </c>
      <c r="B42" s="104"/>
      <c r="C42" s="104"/>
      <c r="D42" s="104"/>
      <c r="E42" s="104"/>
      <c r="F42" s="104"/>
      <c r="G42" s="56">
        <f>IF((F41-B41)&lt;0,0,(F41-B41))</f>
        <v>0</v>
      </c>
      <c r="H42" s="101"/>
    </row>
    <row r="43" spans="1:8">
      <c r="A43" s="31"/>
      <c r="B43" s="62"/>
      <c r="C43" s="62"/>
      <c r="D43" s="62"/>
      <c r="E43" s="62"/>
      <c r="F43" s="62"/>
      <c r="G43" s="62"/>
    </row>
    <row r="44" spans="1:8">
      <c r="A44" s="67" t="s">
        <v>389</v>
      </c>
      <c r="B44" s="62"/>
      <c r="C44" s="62"/>
      <c r="D44" s="62"/>
      <c r="E44" s="62"/>
      <c r="F44" s="62"/>
      <c r="G44" s="62"/>
    </row>
    <row r="45" spans="1:8">
      <c r="A45" s="69" t="s">
        <v>390</v>
      </c>
      <c r="B45" s="59">
        <f>SUM(B46:B53)</f>
        <v>253446953.56999999</v>
      </c>
      <c r="C45" s="59">
        <f t="shared" ref="C45:F45" si="8">SUM(C46:C53)</f>
        <v>12000178.82</v>
      </c>
      <c r="D45" s="59">
        <f t="shared" si="8"/>
        <v>265447132.38999999</v>
      </c>
      <c r="E45" s="59">
        <f t="shared" si="8"/>
        <v>264818412.94999999</v>
      </c>
      <c r="F45" s="59">
        <f t="shared" si="8"/>
        <v>264818412.94999999</v>
      </c>
      <c r="G45" s="59">
        <f>F45-B45</f>
        <v>11371459.379999995</v>
      </c>
    </row>
    <row r="46" spans="1:8">
      <c r="A46" s="105" t="s">
        <v>391</v>
      </c>
      <c r="B46" s="59"/>
      <c r="C46" s="59"/>
      <c r="D46" s="59">
        <f>B46+C46</f>
        <v>0</v>
      </c>
      <c r="E46" s="59"/>
      <c r="F46" s="59"/>
      <c r="G46" s="59">
        <f>F46-B46</f>
        <v>0</v>
      </c>
    </row>
    <row r="47" spans="1:8">
      <c r="A47" s="105" t="s">
        <v>392</v>
      </c>
      <c r="B47" s="59"/>
      <c r="C47" s="59"/>
      <c r="D47" s="59">
        <f t="shared" ref="D47:D53" si="9">B47+C47</f>
        <v>0</v>
      </c>
      <c r="E47" s="59"/>
      <c r="F47" s="59"/>
      <c r="G47" s="59">
        <f t="shared" ref="G47:G48" si="10">F47-B47</f>
        <v>0</v>
      </c>
    </row>
    <row r="48" spans="1:8">
      <c r="A48" s="105" t="s">
        <v>393</v>
      </c>
      <c r="B48" s="81">
        <v>74909326.659999996</v>
      </c>
      <c r="C48" s="81">
        <v>321429.73</v>
      </c>
      <c r="D48" s="59">
        <f t="shared" si="9"/>
        <v>75230756.390000001</v>
      </c>
      <c r="E48" s="81">
        <v>74601980.549999997</v>
      </c>
      <c r="F48" s="81">
        <v>74601980.549999997</v>
      </c>
      <c r="G48" s="59">
        <f t="shared" si="10"/>
        <v>-307346.1099999994</v>
      </c>
    </row>
    <row r="49" spans="1:7" ht="30">
      <c r="A49" s="105" t="s">
        <v>394</v>
      </c>
      <c r="B49" s="81">
        <v>178537626.91</v>
      </c>
      <c r="C49" s="81">
        <v>11678749.09</v>
      </c>
      <c r="D49" s="59">
        <f t="shared" si="9"/>
        <v>190216376</v>
      </c>
      <c r="E49" s="81">
        <v>190216432.40000001</v>
      </c>
      <c r="F49" s="81">
        <v>190216432.40000001</v>
      </c>
      <c r="G49" s="59">
        <f>F49-B49</f>
        <v>11678805.49000001</v>
      </c>
    </row>
    <row r="50" spans="1:7">
      <c r="A50" s="105" t="s">
        <v>395</v>
      </c>
      <c r="B50" s="59"/>
      <c r="C50" s="59"/>
      <c r="D50" s="59">
        <f t="shared" si="9"/>
        <v>0</v>
      </c>
      <c r="E50" s="59"/>
      <c r="F50" s="59"/>
      <c r="G50" s="59">
        <f t="shared" ref="G50:G63" si="11">F50-B50</f>
        <v>0</v>
      </c>
    </row>
    <row r="51" spans="1:7">
      <c r="A51" s="105" t="s">
        <v>396</v>
      </c>
      <c r="B51" s="59"/>
      <c r="C51" s="59"/>
      <c r="D51" s="59">
        <f t="shared" si="9"/>
        <v>0</v>
      </c>
      <c r="E51" s="59"/>
      <c r="F51" s="59"/>
      <c r="G51" s="59">
        <f t="shared" si="11"/>
        <v>0</v>
      </c>
    </row>
    <row r="52" spans="1:7" ht="30">
      <c r="A52" s="106" t="s">
        <v>397</v>
      </c>
      <c r="B52" s="59"/>
      <c r="C52" s="59"/>
      <c r="D52" s="59">
        <f t="shared" si="9"/>
        <v>0</v>
      </c>
      <c r="E52" s="59"/>
      <c r="F52" s="59"/>
      <c r="G52" s="59">
        <f t="shared" si="11"/>
        <v>0</v>
      </c>
    </row>
    <row r="53" spans="1:7">
      <c r="A53" s="103" t="s">
        <v>398</v>
      </c>
      <c r="B53" s="59"/>
      <c r="C53" s="59"/>
      <c r="D53" s="59">
        <f t="shared" si="9"/>
        <v>0</v>
      </c>
      <c r="E53" s="59"/>
      <c r="F53" s="59"/>
      <c r="G53" s="59">
        <f t="shared" si="11"/>
        <v>0</v>
      </c>
    </row>
    <row r="54" spans="1:7">
      <c r="A54" s="69" t="s">
        <v>399</v>
      </c>
      <c r="B54" s="59">
        <f>SUM(B55:B58)</f>
        <v>0</v>
      </c>
      <c r="C54" s="59">
        <f t="shared" ref="C54:F54" si="12">SUM(C55:C58)</f>
        <v>50254921</v>
      </c>
      <c r="D54" s="59">
        <f t="shared" si="12"/>
        <v>50254921</v>
      </c>
      <c r="E54" s="59">
        <f t="shared" si="12"/>
        <v>45202023.75</v>
      </c>
      <c r="F54" s="59">
        <f t="shared" si="12"/>
        <v>45202023.75</v>
      </c>
      <c r="G54" s="59">
        <f t="shared" si="11"/>
        <v>45202023.75</v>
      </c>
    </row>
    <row r="55" spans="1:7">
      <c r="A55" s="106" t="s">
        <v>400</v>
      </c>
      <c r="B55" s="59"/>
      <c r="C55" s="59"/>
      <c r="D55" s="59">
        <f t="shared" ref="D55:D58" si="13">B55+C55</f>
        <v>0</v>
      </c>
      <c r="E55" s="59"/>
      <c r="F55" s="59"/>
      <c r="G55" s="59">
        <f t="shared" si="11"/>
        <v>0</v>
      </c>
    </row>
    <row r="56" spans="1:7">
      <c r="A56" s="105" t="s">
        <v>401</v>
      </c>
      <c r="B56" s="59"/>
      <c r="C56" s="59"/>
      <c r="D56" s="59">
        <f t="shared" si="13"/>
        <v>0</v>
      </c>
      <c r="E56" s="59"/>
      <c r="F56" s="59"/>
      <c r="G56" s="59">
        <f t="shared" si="11"/>
        <v>0</v>
      </c>
    </row>
    <row r="57" spans="1:7">
      <c r="A57" s="105" t="s">
        <v>402</v>
      </c>
      <c r="B57" s="59"/>
      <c r="C57" s="59"/>
      <c r="D57" s="59">
        <f t="shared" si="13"/>
        <v>0</v>
      </c>
      <c r="E57" s="59"/>
      <c r="F57" s="59"/>
      <c r="G57" s="59">
        <f t="shared" si="11"/>
        <v>0</v>
      </c>
    </row>
    <row r="58" spans="1:7">
      <c r="A58" s="106" t="s">
        <v>403</v>
      </c>
      <c r="B58" s="81">
        <v>0</v>
      </c>
      <c r="C58" s="81">
        <v>50254921</v>
      </c>
      <c r="D58" s="59">
        <f t="shared" si="13"/>
        <v>50254921</v>
      </c>
      <c r="E58" s="81">
        <v>45202023.75</v>
      </c>
      <c r="F58" s="81">
        <v>45202023.75</v>
      </c>
      <c r="G58" s="59">
        <f t="shared" si="11"/>
        <v>45202023.75</v>
      </c>
    </row>
    <row r="59" spans="1:7">
      <c r="A59" s="69" t="s">
        <v>404</v>
      </c>
      <c r="B59" s="59">
        <f>B60+B61</f>
        <v>0</v>
      </c>
      <c r="C59" s="59">
        <f t="shared" ref="C59:F59" si="14">C60+C61</f>
        <v>0</v>
      </c>
      <c r="D59" s="59">
        <f t="shared" si="14"/>
        <v>0</v>
      </c>
      <c r="E59" s="59">
        <f t="shared" si="14"/>
        <v>0</v>
      </c>
      <c r="F59" s="59">
        <f t="shared" si="14"/>
        <v>0</v>
      </c>
      <c r="G59" s="59">
        <f t="shared" si="11"/>
        <v>0</v>
      </c>
    </row>
    <row r="60" spans="1:7">
      <c r="A60" s="105" t="s">
        <v>405</v>
      </c>
      <c r="B60" s="59"/>
      <c r="C60" s="59"/>
      <c r="D60" s="59">
        <f t="shared" ref="D60:D63" si="15">B60+C60</f>
        <v>0</v>
      </c>
      <c r="E60" s="59"/>
      <c r="F60" s="59"/>
      <c r="G60" s="59">
        <f t="shared" si="11"/>
        <v>0</v>
      </c>
    </row>
    <row r="61" spans="1:7">
      <c r="A61" s="105" t="s">
        <v>406</v>
      </c>
      <c r="B61" s="59"/>
      <c r="C61" s="59"/>
      <c r="D61" s="59">
        <f t="shared" si="15"/>
        <v>0</v>
      </c>
      <c r="E61" s="59"/>
      <c r="F61" s="59"/>
      <c r="G61" s="59">
        <f t="shared" si="11"/>
        <v>0</v>
      </c>
    </row>
    <row r="62" spans="1:7">
      <c r="A62" s="69" t="s">
        <v>407</v>
      </c>
      <c r="B62" s="59"/>
      <c r="C62" s="59"/>
      <c r="D62" s="59">
        <f t="shared" si="15"/>
        <v>0</v>
      </c>
      <c r="E62" s="59"/>
      <c r="F62" s="59"/>
      <c r="G62" s="59">
        <f t="shared" si="11"/>
        <v>0</v>
      </c>
    </row>
    <row r="63" spans="1:7">
      <c r="A63" s="69" t="s">
        <v>408</v>
      </c>
      <c r="B63" s="59"/>
      <c r="C63" s="59"/>
      <c r="D63" s="59">
        <f t="shared" si="15"/>
        <v>0</v>
      </c>
      <c r="E63" s="59"/>
      <c r="F63" s="59"/>
      <c r="G63" s="59">
        <f t="shared" si="11"/>
        <v>0</v>
      </c>
    </row>
    <row r="64" spans="1:7">
      <c r="A64" s="31"/>
      <c r="B64" s="62"/>
      <c r="C64" s="62"/>
      <c r="D64" s="62"/>
      <c r="E64" s="62"/>
      <c r="F64" s="62"/>
      <c r="G64" s="62"/>
    </row>
    <row r="65" spans="1:7">
      <c r="A65" s="67" t="s">
        <v>409</v>
      </c>
      <c r="B65" s="56">
        <f>B45+B54+B59+B62+B63</f>
        <v>253446953.56999999</v>
      </c>
      <c r="C65" s="56">
        <f t="shared" ref="C65:F65" si="16">C45+C54+C59+C62+C63</f>
        <v>62255099.82</v>
      </c>
      <c r="D65" s="56">
        <f t="shared" si="16"/>
        <v>315702053.38999999</v>
      </c>
      <c r="E65" s="56">
        <f t="shared" si="16"/>
        <v>310020436.69999999</v>
      </c>
      <c r="F65" s="56">
        <f t="shared" si="16"/>
        <v>310020436.69999999</v>
      </c>
      <c r="G65" s="56">
        <f>F65-B65</f>
        <v>56573483.129999995</v>
      </c>
    </row>
    <row r="66" spans="1:7">
      <c r="A66" s="31"/>
      <c r="B66" s="62"/>
      <c r="C66" s="62"/>
      <c r="D66" s="62"/>
      <c r="E66" s="62"/>
      <c r="F66" s="62"/>
      <c r="G66" s="62"/>
    </row>
    <row r="67" spans="1:7">
      <c r="A67" s="67" t="s">
        <v>410</v>
      </c>
      <c r="B67" s="56">
        <f>B68</f>
        <v>0</v>
      </c>
      <c r="C67" s="56">
        <f t="shared" ref="C67:G67" si="17">C68</f>
        <v>140200977.97</v>
      </c>
      <c r="D67" s="56">
        <f t="shared" si="17"/>
        <v>140200977.97</v>
      </c>
      <c r="E67" s="56">
        <f t="shared" si="17"/>
        <v>0</v>
      </c>
      <c r="F67" s="56">
        <f t="shared" si="17"/>
        <v>0</v>
      </c>
      <c r="G67" s="56">
        <f t="shared" si="17"/>
        <v>0</v>
      </c>
    </row>
    <row r="68" spans="1:7">
      <c r="A68" s="69" t="s">
        <v>411</v>
      </c>
      <c r="B68" s="81">
        <v>0</v>
      </c>
      <c r="C68" s="81">
        <v>140200977.97</v>
      </c>
      <c r="D68" s="59">
        <f>B68+C68</f>
        <v>140200977.97</v>
      </c>
      <c r="E68" s="81">
        <v>0</v>
      </c>
      <c r="F68" s="81">
        <v>0</v>
      </c>
      <c r="G68" s="59">
        <f t="shared" ref="G68" si="18">F68-B68</f>
        <v>0</v>
      </c>
    </row>
    <row r="69" spans="1:7">
      <c r="A69" s="31"/>
      <c r="B69" s="62"/>
      <c r="C69" s="62"/>
      <c r="D69" s="62"/>
      <c r="E69" s="62"/>
      <c r="F69" s="62"/>
      <c r="G69" s="62"/>
    </row>
    <row r="70" spans="1:7">
      <c r="A70" s="67" t="s">
        <v>412</v>
      </c>
      <c r="B70" s="56">
        <f>B41+B65+B67</f>
        <v>810993601.83999991</v>
      </c>
      <c r="C70" s="56">
        <f t="shared" ref="C70:G70" si="19">C41+C65+C67</f>
        <v>246425195.01999998</v>
      </c>
      <c r="D70" s="56">
        <f t="shared" si="19"/>
        <v>1057418796.86</v>
      </c>
      <c r="E70" s="56">
        <f t="shared" si="19"/>
        <v>845942019.82999992</v>
      </c>
      <c r="F70" s="56">
        <f t="shared" si="19"/>
        <v>819735431.30999994</v>
      </c>
      <c r="G70" s="56">
        <f t="shared" si="19"/>
        <v>8741829.4699999392</v>
      </c>
    </row>
    <row r="71" spans="1:7">
      <c r="A71" s="31"/>
      <c r="B71" s="62"/>
      <c r="C71" s="62"/>
      <c r="D71" s="62"/>
      <c r="E71" s="62"/>
      <c r="F71" s="62"/>
      <c r="G71" s="62"/>
    </row>
    <row r="72" spans="1:7">
      <c r="A72" s="67" t="s">
        <v>413</v>
      </c>
      <c r="B72" s="62"/>
      <c r="C72" s="62"/>
      <c r="D72" s="62"/>
      <c r="E72" s="62"/>
      <c r="F72" s="62"/>
      <c r="G72" s="62"/>
    </row>
    <row r="73" spans="1:7" ht="30">
      <c r="A73" s="107" t="s">
        <v>414</v>
      </c>
      <c r="B73" s="81">
        <v>0</v>
      </c>
      <c r="C73" s="81">
        <v>60840783.5</v>
      </c>
      <c r="D73" s="59">
        <f t="shared" ref="D73:D74" si="20">B73+C73</f>
        <v>60840783.5</v>
      </c>
      <c r="E73" s="81">
        <v>0</v>
      </c>
      <c r="F73" s="81">
        <v>0</v>
      </c>
      <c r="G73" s="59">
        <f t="shared" ref="G73:G74" si="21">F73-B73</f>
        <v>0</v>
      </c>
    </row>
    <row r="74" spans="1:7" ht="30">
      <c r="A74" s="107" t="s">
        <v>415</v>
      </c>
      <c r="B74" s="81">
        <v>0</v>
      </c>
      <c r="C74" s="81">
        <v>79360194.469999999</v>
      </c>
      <c r="D74" s="59">
        <f t="shared" si="20"/>
        <v>79360194.469999999</v>
      </c>
      <c r="E74" s="81">
        <v>0</v>
      </c>
      <c r="F74" s="81">
        <v>0</v>
      </c>
      <c r="G74" s="59">
        <f t="shared" si="21"/>
        <v>0</v>
      </c>
    </row>
    <row r="75" spans="1:7">
      <c r="A75" s="78" t="s">
        <v>416</v>
      </c>
      <c r="B75" s="56">
        <f>B73+B74</f>
        <v>0</v>
      </c>
      <c r="C75" s="56">
        <f t="shared" ref="C75:G75" si="22">C73+C74</f>
        <v>140200977.97</v>
      </c>
      <c r="D75" s="56">
        <f t="shared" si="22"/>
        <v>140200977.97</v>
      </c>
      <c r="E75" s="56">
        <f t="shared" si="22"/>
        <v>0</v>
      </c>
      <c r="F75" s="56">
        <f t="shared" si="22"/>
        <v>0</v>
      </c>
      <c r="G75" s="56">
        <f t="shared" si="22"/>
        <v>0</v>
      </c>
    </row>
    <row r="76" spans="1:7">
      <c r="A76" s="63"/>
      <c r="B76" s="65"/>
      <c r="C76" s="65"/>
      <c r="D76" s="65"/>
      <c r="E76" s="65"/>
      <c r="F76" s="65"/>
      <c r="G76" s="65"/>
    </row>
    <row r="77" spans="1:7">
      <c r="B77" s="108"/>
      <c r="C77" s="108"/>
      <c r="D77" s="108"/>
      <c r="E77" s="108"/>
      <c r="F77" s="108"/>
      <c r="G77" s="108"/>
    </row>
    <row r="78" spans="1:7" ht="31.5" customHeight="1">
      <c r="B78" s="108"/>
      <c r="C78" s="108"/>
      <c r="D78" s="108"/>
      <c r="E78" s="108"/>
      <c r="F78" s="108"/>
      <c r="G78" s="108"/>
    </row>
    <row r="79" spans="1:7">
      <c r="B79" s="108"/>
      <c r="C79" s="108"/>
      <c r="D79" s="108"/>
      <c r="E79" s="108"/>
      <c r="F79" s="108"/>
      <c r="G79" s="108"/>
    </row>
    <row r="80" spans="1:7">
      <c r="B80" s="108"/>
      <c r="C80" s="108"/>
      <c r="D80" s="108">
        <f>B80+C80</f>
        <v>0</v>
      </c>
      <c r="E80" s="108"/>
      <c r="F80" s="108"/>
      <c r="G80" s="109">
        <f t="shared" ref="G80" si="23">B80-F80</f>
        <v>0</v>
      </c>
    </row>
    <row r="81" spans="1:7">
      <c r="B81" s="108"/>
      <c r="C81" s="108"/>
      <c r="D81" s="108"/>
      <c r="E81" s="108"/>
      <c r="F81" s="108"/>
      <c r="G81" s="109"/>
    </row>
    <row r="82" spans="1:7">
      <c r="A82" s="48" t="s">
        <v>234</v>
      </c>
      <c r="B82" s="110"/>
      <c r="C82" s="110"/>
      <c r="D82" s="110" t="s">
        <v>235</v>
      </c>
      <c r="E82" s="110"/>
      <c r="F82" s="111"/>
      <c r="G82" s="111"/>
    </row>
    <row r="83" spans="1:7">
      <c r="A83" s="48" t="s">
        <v>236</v>
      </c>
      <c r="B83" s="49"/>
      <c r="C83" s="49"/>
      <c r="D83" s="49" t="s">
        <v>237</v>
      </c>
      <c r="E83" s="49"/>
    </row>
  </sheetData>
  <mergeCells count="12">
    <mergeCell ref="B82:C82"/>
    <mergeCell ref="D82:E82"/>
    <mergeCell ref="B83:C83"/>
    <mergeCell ref="D83:E83"/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K80"/>
  <sheetViews>
    <sheetView workbookViewId="0">
      <selection activeCell="A20" sqref="A20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50" t="s">
        <v>307</v>
      </c>
      <c r="B1" s="50"/>
      <c r="C1" s="50"/>
      <c r="D1" s="50"/>
      <c r="E1" s="51"/>
      <c r="F1" s="51"/>
      <c r="G1" s="51"/>
      <c r="H1" s="51"/>
      <c r="I1" s="51"/>
      <c r="J1" s="51"/>
      <c r="K1" s="51"/>
    </row>
    <row r="2" spans="1:11">
      <c r="A2" s="8" t="s">
        <v>239</v>
      </c>
      <c r="B2" s="9"/>
      <c r="C2" s="9"/>
      <c r="D2" s="10"/>
    </row>
    <row r="3" spans="1:11">
      <c r="A3" s="11" t="s">
        <v>308</v>
      </c>
      <c r="B3" s="12"/>
      <c r="C3" s="12"/>
      <c r="D3" s="13"/>
    </row>
    <row r="4" spans="1:11">
      <c r="A4" s="14" t="s">
        <v>284</v>
      </c>
      <c r="B4" s="15"/>
      <c r="C4" s="15"/>
      <c r="D4" s="16"/>
    </row>
    <row r="5" spans="1:11">
      <c r="A5" s="17" t="s">
        <v>242</v>
      </c>
      <c r="B5" s="18"/>
      <c r="C5" s="18"/>
      <c r="D5" s="19"/>
    </row>
    <row r="7" spans="1:11" ht="30">
      <c r="A7" s="66" t="s">
        <v>309</v>
      </c>
      <c r="B7" s="22" t="s">
        <v>310</v>
      </c>
      <c r="C7" s="22" t="s">
        <v>8</v>
      </c>
      <c r="D7" s="22" t="s">
        <v>311</v>
      </c>
    </row>
    <row r="8" spans="1:11">
      <c r="A8" s="67" t="s">
        <v>312</v>
      </c>
      <c r="B8" s="68">
        <f>SUM(B9:B11)</f>
        <v>810993601.83999991</v>
      </c>
      <c r="C8" s="68">
        <f>SUM(C9:C11)</f>
        <v>846735180.73000002</v>
      </c>
      <c r="D8" s="68">
        <f>SUM(D9:D11)</f>
        <v>820528592.21000004</v>
      </c>
    </row>
    <row r="9" spans="1:11">
      <c r="A9" s="69" t="s">
        <v>313</v>
      </c>
      <c r="B9" s="70">
        <v>557546648.26999998</v>
      </c>
      <c r="C9" s="70">
        <v>536714744.02999997</v>
      </c>
      <c r="D9" s="70">
        <v>510508155.50999999</v>
      </c>
    </row>
    <row r="10" spans="1:11">
      <c r="A10" s="69" t="s">
        <v>314</v>
      </c>
      <c r="B10" s="70">
        <v>253446953.56999999</v>
      </c>
      <c r="C10" s="70">
        <v>310020436.69999999</v>
      </c>
      <c r="D10" s="70">
        <v>310020436.69999999</v>
      </c>
    </row>
    <row r="11" spans="1:11">
      <c r="A11" s="69" t="s">
        <v>315</v>
      </c>
      <c r="B11" s="71"/>
      <c r="C11" s="71"/>
      <c r="D11" s="71"/>
    </row>
    <row r="12" spans="1:11">
      <c r="A12" s="72"/>
      <c r="B12" s="73"/>
      <c r="C12" s="73"/>
      <c r="D12" s="73"/>
    </row>
    <row r="13" spans="1:11">
      <c r="A13" s="67" t="s">
        <v>316</v>
      </c>
      <c r="B13" s="68">
        <f>SUM(B14:B15)</f>
        <v>810993601.83999991</v>
      </c>
      <c r="C13" s="68">
        <f t="shared" ref="C13:D13" si="0">SUM(C14:C15)</f>
        <v>766031100.69000006</v>
      </c>
      <c r="D13" s="68">
        <f t="shared" si="0"/>
        <v>722696180.80999994</v>
      </c>
    </row>
    <row r="14" spans="1:11">
      <c r="A14" s="69" t="s">
        <v>317</v>
      </c>
      <c r="B14" s="70">
        <v>557546648.26999998</v>
      </c>
      <c r="C14" s="70">
        <v>516635702.10000002</v>
      </c>
      <c r="D14" s="70">
        <v>499538476.77999997</v>
      </c>
    </row>
    <row r="15" spans="1:11">
      <c r="A15" s="69" t="s">
        <v>318</v>
      </c>
      <c r="B15" s="70">
        <v>253446953.56999999</v>
      </c>
      <c r="C15" s="70">
        <v>249395398.59</v>
      </c>
      <c r="D15" s="70">
        <v>223157704.03</v>
      </c>
    </row>
    <row r="16" spans="1:11">
      <c r="A16" s="72"/>
      <c r="B16" s="73"/>
      <c r="C16" s="73"/>
      <c r="D16" s="73"/>
    </row>
    <row r="17" spans="1:4">
      <c r="A17" s="67" t="s">
        <v>319</v>
      </c>
      <c r="B17" s="74">
        <v>0</v>
      </c>
      <c r="C17" s="68">
        <f>C18+C19</f>
        <v>0</v>
      </c>
      <c r="D17" s="68">
        <f>D18+D19</f>
        <v>0</v>
      </c>
    </row>
    <row r="18" spans="1:4">
      <c r="A18" s="69" t="s">
        <v>320</v>
      </c>
      <c r="B18" s="75">
        <v>0</v>
      </c>
      <c r="C18" s="70">
        <v>0</v>
      </c>
      <c r="D18" s="70">
        <v>0</v>
      </c>
    </row>
    <row r="19" spans="1:4">
      <c r="A19" s="69" t="s">
        <v>321</v>
      </c>
      <c r="B19" s="75">
        <v>0</v>
      </c>
      <c r="C19" s="70">
        <v>0</v>
      </c>
      <c r="D19" s="76">
        <v>0</v>
      </c>
    </row>
    <row r="20" spans="1:4">
      <c r="A20" s="72"/>
      <c r="B20" s="73"/>
      <c r="C20" s="73"/>
      <c r="D20" s="73"/>
    </row>
    <row r="21" spans="1:4">
      <c r="A21" s="67" t="s">
        <v>322</v>
      </c>
      <c r="B21" s="68">
        <f>B8-B13+B17</f>
        <v>0</v>
      </c>
      <c r="C21" s="68">
        <f>C8-C13+C17</f>
        <v>80704080.039999962</v>
      </c>
      <c r="D21" s="68">
        <f>D8-D13+D17</f>
        <v>97832411.400000095</v>
      </c>
    </row>
    <row r="22" spans="1:4">
      <c r="A22" s="67"/>
      <c r="B22" s="73"/>
      <c r="C22" s="73"/>
      <c r="D22" s="73"/>
    </row>
    <row r="23" spans="1:4">
      <c r="A23" s="67" t="s">
        <v>323</v>
      </c>
      <c r="B23" s="68">
        <f>B21-B11</f>
        <v>0</v>
      </c>
      <c r="C23" s="68">
        <f>C21-C11</f>
        <v>80704080.039999962</v>
      </c>
      <c r="D23" s="68">
        <f>D21-D11</f>
        <v>97832411.400000095</v>
      </c>
    </row>
    <row r="24" spans="1:4">
      <c r="A24" s="67"/>
      <c r="B24" s="77"/>
      <c r="C24" s="77"/>
      <c r="D24" s="77"/>
    </row>
    <row r="25" spans="1:4">
      <c r="A25" s="78" t="s">
        <v>324</v>
      </c>
      <c r="B25" s="68">
        <f>B23-B17</f>
        <v>0</v>
      </c>
      <c r="C25" s="68">
        <f>C23-C17</f>
        <v>80704080.039999962</v>
      </c>
      <c r="D25" s="68">
        <f>D23-D17</f>
        <v>97832411.400000095</v>
      </c>
    </row>
    <row r="26" spans="1:4">
      <c r="A26" s="79"/>
      <c r="B26" s="80"/>
      <c r="C26" s="80"/>
      <c r="D26" s="80"/>
    </row>
    <row r="27" spans="1:4">
      <c r="A27" s="7"/>
    </row>
    <row r="28" spans="1:4">
      <c r="A28" s="66" t="s">
        <v>325</v>
      </c>
      <c r="B28" s="22" t="s">
        <v>5</v>
      </c>
      <c r="C28" s="22" t="s">
        <v>8</v>
      </c>
      <c r="D28" s="22" t="s">
        <v>9</v>
      </c>
    </row>
    <row r="29" spans="1:4">
      <c r="A29" s="67" t="s">
        <v>326</v>
      </c>
      <c r="B29" s="56">
        <f>SUM(B30:B31)</f>
        <v>1229015.8</v>
      </c>
      <c r="C29" s="56">
        <f>SUM(C30:C31)</f>
        <v>109747.93</v>
      </c>
      <c r="D29" s="56">
        <f>SUM(D30:D31)</f>
        <v>109747.93</v>
      </c>
    </row>
    <row r="30" spans="1:4">
      <c r="A30" s="69" t="s">
        <v>327</v>
      </c>
      <c r="B30" s="81">
        <v>0</v>
      </c>
      <c r="C30" s="81">
        <v>0</v>
      </c>
      <c r="D30" s="81">
        <v>0</v>
      </c>
    </row>
    <row r="31" spans="1:4">
      <c r="A31" s="69" t="s">
        <v>328</v>
      </c>
      <c r="B31" s="81">
        <v>1229015.8</v>
      </c>
      <c r="C31" s="81">
        <v>109747.93</v>
      </c>
      <c r="D31" s="81">
        <v>109747.93</v>
      </c>
    </row>
    <row r="32" spans="1:4">
      <c r="A32" s="31"/>
      <c r="B32" s="62"/>
      <c r="C32" s="62"/>
      <c r="D32" s="62"/>
    </row>
    <row r="33" spans="1:4">
      <c r="A33" s="67" t="s">
        <v>329</v>
      </c>
      <c r="B33" s="56">
        <f>B25+B29</f>
        <v>1229015.8</v>
      </c>
      <c r="C33" s="56">
        <f>C25+C29</f>
        <v>80813827.969999969</v>
      </c>
      <c r="D33" s="56">
        <f>D25+D29</f>
        <v>97942159.330000103</v>
      </c>
    </row>
    <row r="34" spans="1:4">
      <c r="A34" s="63"/>
      <c r="B34" s="82"/>
      <c r="C34" s="82"/>
      <c r="D34" s="82"/>
    </row>
    <row r="35" spans="1:4">
      <c r="A35" s="7"/>
    </row>
    <row r="36" spans="1:4" ht="30">
      <c r="A36" s="66" t="s">
        <v>325</v>
      </c>
      <c r="B36" s="22" t="s">
        <v>330</v>
      </c>
      <c r="C36" s="22" t="s">
        <v>8</v>
      </c>
      <c r="D36" s="22" t="s">
        <v>311</v>
      </c>
    </row>
    <row r="37" spans="1:4">
      <c r="A37" s="67" t="s">
        <v>331</v>
      </c>
      <c r="B37" s="56">
        <f>SUM(B38:B39)</f>
        <v>0</v>
      </c>
      <c r="C37" s="56">
        <f>SUM(C38:C39)</f>
        <v>0</v>
      </c>
      <c r="D37" s="56">
        <f>SUM(D38:D39)</f>
        <v>0</v>
      </c>
    </row>
    <row r="38" spans="1:4">
      <c r="A38" s="69" t="s">
        <v>332</v>
      </c>
      <c r="B38" s="59"/>
      <c r="C38" s="59"/>
      <c r="D38" s="59"/>
    </row>
    <row r="39" spans="1:4">
      <c r="A39" s="69" t="s">
        <v>333</v>
      </c>
      <c r="B39" s="59"/>
      <c r="C39" s="59"/>
      <c r="D39" s="59"/>
    </row>
    <row r="40" spans="1:4">
      <c r="A40" s="67" t="s">
        <v>334</v>
      </c>
      <c r="B40" s="56">
        <f>SUM(B41:B42)</f>
        <v>4060992</v>
      </c>
      <c r="C40" s="56">
        <f>SUM(C41:C42)</f>
        <v>2901800</v>
      </c>
      <c r="D40" s="56">
        <f>SUM(D41:D42)</f>
        <v>2901800</v>
      </c>
    </row>
    <row r="41" spans="1:4">
      <c r="A41" s="69" t="s">
        <v>335</v>
      </c>
      <c r="B41" s="81">
        <v>0</v>
      </c>
      <c r="C41" s="81">
        <v>0</v>
      </c>
      <c r="D41" s="81">
        <v>0</v>
      </c>
    </row>
    <row r="42" spans="1:4">
      <c r="A42" s="69" t="s">
        <v>336</v>
      </c>
      <c r="B42" s="81">
        <v>4060992</v>
      </c>
      <c r="C42" s="81">
        <v>2901800</v>
      </c>
      <c r="D42" s="81">
        <v>2901800</v>
      </c>
    </row>
    <row r="43" spans="1:4">
      <c r="A43" s="31"/>
      <c r="B43" s="62"/>
      <c r="C43" s="62"/>
      <c r="D43" s="62"/>
    </row>
    <row r="44" spans="1:4">
      <c r="A44" s="67" t="s">
        <v>337</v>
      </c>
      <c r="B44" s="56">
        <f>B37-B40</f>
        <v>-4060992</v>
      </c>
      <c r="C44" s="56">
        <f>C37-C40</f>
        <v>-2901800</v>
      </c>
      <c r="D44" s="56">
        <f>D37-D40</f>
        <v>-2901800</v>
      </c>
    </row>
    <row r="45" spans="1:4">
      <c r="A45" s="83"/>
      <c r="B45" s="84"/>
      <c r="C45" s="84"/>
      <c r="D45" s="84"/>
    </row>
    <row r="47" spans="1:4" ht="30">
      <c r="A47" s="66" t="s">
        <v>325</v>
      </c>
      <c r="B47" s="22" t="s">
        <v>330</v>
      </c>
      <c r="C47" s="22" t="s">
        <v>8</v>
      </c>
      <c r="D47" s="22" t="s">
        <v>311</v>
      </c>
    </row>
    <row r="48" spans="1:4">
      <c r="A48" s="85" t="s">
        <v>338</v>
      </c>
      <c r="B48" s="86">
        <v>557546648.26999998</v>
      </c>
      <c r="C48" s="86">
        <v>536714744.02999997</v>
      </c>
      <c r="D48" s="86">
        <v>510508155.50999999</v>
      </c>
    </row>
    <row r="49" spans="1:4">
      <c r="A49" s="87" t="s">
        <v>339</v>
      </c>
      <c r="B49" s="56">
        <f>B50-B51</f>
        <v>0</v>
      </c>
      <c r="C49" s="56">
        <f>C50-C51</f>
        <v>0</v>
      </c>
      <c r="D49" s="56">
        <f>D50-D51</f>
        <v>0</v>
      </c>
    </row>
    <row r="50" spans="1:4">
      <c r="A50" s="88" t="s">
        <v>332</v>
      </c>
      <c r="B50" s="59"/>
      <c r="C50" s="59"/>
      <c r="D50" s="59"/>
    </row>
    <row r="51" spans="1:4">
      <c r="A51" s="88" t="s">
        <v>335</v>
      </c>
      <c r="B51" s="81">
        <v>0</v>
      </c>
      <c r="C51" s="81">
        <v>0</v>
      </c>
      <c r="D51" s="81">
        <v>0</v>
      </c>
    </row>
    <row r="52" spans="1:4">
      <c r="A52" s="31"/>
      <c r="B52" s="62"/>
      <c r="C52" s="62"/>
      <c r="D52" s="62"/>
    </row>
    <row r="53" spans="1:4">
      <c r="A53" s="69" t="s">
        <v>317</v>
      </c>
      <c r="B53" s="81">
        <v>557546648.26999998</v>
      </c>
      <c r="C53" s="81">
        <v>516635702.10000002</v>
      </c>
      <c r="D53" s="81">
        <v>499538476.77999997</v>
      </c>
    </row>
    <row r="54" spans="1:4">
      <c r="A54" s="31"/>
      <c r="B54" s="62"/>
      <c r="C54" s="62"/>
      <c r="D54" s="62"/>
    </row>
    <row r="55" spans="1:4">
      <c r="A55" s="69" t="s">
        <v>320</v>
      </c>
      <c r="B55" s="89"/>
      <c r="C55" s="81">
        <v>0</v>
      </c>
      <c r="D55" s="81">
        <v>0</v>
      </c>
    </row>
    <row r="56" spans="1:4">
      <c r="A56" s="31"/>
      <c r="B56" s="62"/>
      <c r="C56" s="62"/>
      <c r="D56" s="62"/>
    </row>
    <row r="57" spans="1:4" ht="30">
      <c r="A57" s="78" t="s">
        <v>340</v>
      </c>
      <c r="B57" s="56">
        <f>B48+B49-B53-B55</f>
        <v>0</v>
      </c>
      <c r="C57" s="56">
        <f>C48+C49-C53+C55</f>
        <v>20079041.929999948</v>
      </c>
      <c r="D57" s="56">
        <f>D48+D49-D53+D55</f>
        <v>10969678.730000019</v>
      </c>
    </row>
    <row r="58" spans="1:4">
      <c r="A58" s="90"/>
      <c r="B58" s="91"/>
      <c r="C58" s="91"/>
      <c r="D58" s="91"/>
    </row>
    <row r="59" spans="1:4">
      <c r="A59" s="78" t="s">
        <v>341</v>
      </c>
      <c r="B59" s="56">
        <f>B57-B49</f>
        <v>0</v>
      </c>
      <c r="C59" s="56">
        <f>C57-C49</f>
        <v>20079041.929999948</v>
      </c>
      <c r="D59" s="56">
        <f>D57-D49</f>
        <v>10969678.730000019</v>
      </c>
    </row>
    <row r="60" spans="1:4">
      <c r="A60" s="63"/>
      <c r="B60" s="84"/>
      <c r="C60" s="84"/>
      <c r="D60" s="84"/>
    </row>
    <row r="62" spans="1:4" ht="30">
      <c r="A62" s="66" t="s">
        <v>325</v>
      </c>
      <c r="B62" s="22" t="s">
        <v>330</v>
      </c>
      <c r="C62" s="22" t="s">
        <v>8</v>
      </c>
      <c r="D62" s="22" t="s">
        <v>311</v>
      </c>
    </row>
    <row r="63" spans="1:4">
      <c r="A63" s="85" t="s">
        <v>314</v>
      </c>
      <c r="B63" s="92">
        <v>253446953.56999999</v>
      </c>
      <c r="C63" s="92">
        <v>310020436.69999999</v>
      </c>
      <c r="D63" s="92">
        <v>310020436.69999999</v>
      </c>
    </row>
    <row r="64" spans="1:4" ht="30">
      <c r="A64" s="87" t="s">
        <v>342</v>
      </c>
      <c r="B64" s="68">
        <f>B65-B66</f>
        <v>-4060992</v>
      </c>
      <c r="C64" s="68">
        <f>C65-C66</f>
        <v>-2901800</v>
      </c>
      <c r="D64" s="68">
        <f>D65-D66</f>
        <v>-2901800</v>
      </c>
    </row>
    <row r="65" spans="1:4">
      <c r="A65" s="88" t="s">
        <v>333</v>
      </c>
      <c r="B65" s="71"/>
      <c r="C65" s="71"/>
      <c r="D65" s="71"/>
    </row>
    <row r="66" spans="1:4">
      <c r="A66" s="88" t="s">
        <v>336</v>
      </c>
      <c r="B66" s="70">
        <v>4060992</v>
      </c>
      <c r="C66" s="70">
        <v>2901800</v>
      </c>
      <c r="D66" s="70">
        <v>2901800</v>
      </c>
    </row>
    <row r="67" spans="1:4">
      <c r="A67" s="31"/>
      <c r="B67" s="73"/>
      <c r="C67" s="73"/>
      <c r="D67" s="73"/>
    </row>
    <row r="68" spans="1:4">
      <c r="A68" s="69" t="s">
        <v>343</v>
      </c>
      <c r="B68" s="70">
        <v>253446953.56999999</v>
      </c>
      <c r="C68" s="70">
        <v>249395398.59</v>
      </c>
      <c r="D68" s="70">
        <v>223157704.03</v>
      </c>
    </row>
    <row r="69" spans="1:4">
      <c r="A69" s="31"/>
      <c r="B69" s="73"/>
      <c r="C69" s="73"/>
      <c r="D69" s="73"/>
    </row>
    <row r="70" spans="1:4">
      <c r="A70" s="69" t="s">
        <v>321</v>
      </c>
      <c r="B70" s="93">
        <v>0</v>
      </c>
      <c r="C70" s="70">
        <v>0</v>
      </c>
      <c r="D70" s="70">
        <v>0</v>
      </c>
    </row>
    <row r="71" spans="1:4">
      <c r="A71" s="31"/>
      <c r="B71" s="73"/>
      <c r="C71" s="73"/>
      <c r="D71" s="73"/>
    </row>
    <row r="72" spans="1:4" ht="30">
      <c r="A72" s="78" t="s">
        <v>344</v>
      </c>
      <c r="B72" s="68">
        <f>B63+B64-B68+B70</f>
        <v>-4060992</v>
      </c>
      <c r="C72" s="68">
        <f>C63+C64-C68+C70</f>
        <v>57723238.109999985</v>
      </c>
      <c r="D72" s="68">
        <f>D63+D64-D68+D70</f>
        <v>83960932.669999987</v>
      </c>
    </row>
    <row r="73" spans="1:4">
      <c r="A73" s="31"/>
      <c r="B73" s="73"/>
      <c r="C73" s="73"/>
      <c r="D73" s="73"/>
    </row>
    <row r="74" spans="1:4">
      <c r="A74" s="78" t="s">
        <v>345</v>
      </c>
      <c r="B74" s="68">
        <f>B72-B64</f>
        <v>0</v>
      </c>
      <c r="C74" s="68">
        <f>C72-C64</f>
        <v>60625038.109999985</v>
      </c>
      <c r="D74" s="68">
        <f>D72-D64</f>
        <v>86862732.669999987</v>
      </c>
    </row>
    <row r="75" spans="1:4">
      <c r="A75" s="63"/>
      <c r="B75" s="65"/>
      <c r="C75" s="65"/>
      <c r="D75" s="65"/>
    </row>
    <row r="79" spans="1:4">
      <c r="A79" s="48" t="s">
        <v>234</v>
      </c>
      <c r="B79" s="49" t="s">
        <v>235</v>
      </c>
      <c r="C79" s="49"/>
    </row>
    <row r="80" spans="1:4">
      <c r="A80" s="48" t="s">
        <v>236</v>
      </c>
      <c r="B80" s="49" t="s">
        <v>237</v>
      </c>
      <c r="C80" s="49"/>
    </row>
  </sheetData>
  <mergeCells count="7">
    <mergeCell ref="B80:C80"/>
    <mergeCell ref="A1:D1"/>
    <mergeCell ref="A2:D2"/>
    <mergeCell ref="A3:D3"/>
    <mergeCell ref="A4:D4"/>
    <mergeCell ref="A5:D5"/>
    <mergeCell ref="B79:C7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5"/>
  <sheetViews>
    <sheetView workbookViewId="0">
      <selection activeCell="A14" sqref="A14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50" t="s">
        <v>282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>
      <c r="A2" s="8" t="s">
        <v>239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2">
      <c r="A3" s="11" t="s">
        <v>283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2">
      <c r="A4" s="14" t="s">
        <v>284</v>
      </c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2">
      <c r="A5" s="11" t="s">
        <v>242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2" ht="75">
      <c r="A6" s="22" t="s">
        <v>285</v>
      </c>
      <c r="B6" s="22" t="s">
        <v>286</v>
      </c>
      <c r="C6" s="22" t="s">
        <v>287</v>
      </c>
      <c r="D6" s="22" t="s">
        <v>288</v>
      </c>
      <c r="E6" s="22" t="s">
        <v>289</v>
      </c>
      <c r="F6" s="22" t="s">
        <v>290</v>
      </c>
      <c r="G6" s="22" t="s">
        <v>291</v>
      </c>
      <c r="H6" s="22" t="s">
        <v>292</v>
      </c>
      <c r="I6" s="52" t="s">
        <v>293</v>
      </c>
      <c r="J6" s="52" t="s">
        <v>294</v>
      </c>
      <c r="K6" s="52" t="s">
        <v>295</v>
      </c>
    </row>
    <row r="7" spans="1:12">
      <c r="A7" s="53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2">
      <c r="A8" s="54" t="s">
        <v>296</v>
      </c>
      <c r="B8" s="55"/>
      <c r="C8" s="55"/>
      <c r="D8" s="55"/>
      <c r="E8" s="56">
        <f>SUM(E9:E12)</f>
        <v>0</v>
      </c>
      <c r="F8" s="55"/>
      <c r="G8" s="56">
        <f>SUM(G9:G12)</f>
        <v>0</v>
      </c>
      <c r="H8" s="56">
        <f>SUM(H9:H12)</f>
        <v>0</v>
      </c>
      <c r="I8" s="56">
        <f>SUM(I9:I12)</f>
        <v>0</v>
      </c>
      <c r="J8" s="56">
        <f>SUM(J9:J12)</f>
        <v>0</v>
      </c>
      <c r="K8" s="56">
        <f>SUM(K9:K12)</f>
        <v>0</v>
      </c>
    </row>
    <row r="9" spans="1:12">
      <c r="A9" s="57" t="s">
        <v>297</v>
      </c>
      <c r="B9" s="58"/>
      <c r="C9" s="58"/>
      <c r="D9" s="58"/>
      <c r="E9" s="59"/>
      <c r="F9" s="44"/>
      <c r="G9" s="59"/>
      <c r="H9" s="59"/>
      <c r="I9" s="59"/>
      <c r="J9" s="59"/>
      <c r="K9" s="59">
        <v>0</v>
      </c>
      <c r="L9" s="45"/>
    </row>
    <row r="10" spans="1:12">
      <c r="A10" s="57" t="s">
        <v>298</v>
      </c>
      <c r="B10" s="58"/>
      <c r="C10" s="58"/>
      <c r="D10" s="58"/>
      <c r="E10" s="59"/>
      <c r="F10" s="44"/>
      <c r="G10" s="59"/>
      <c r="H10" s="59"/>
      <c r="I10" s="59"/>
      <c r="J10" s="59"/>
      <c r="K10" s="59">
        <v>0</v>
      </c>
      <c r="L10" s="45"/>
    </row>
    <row r="11" spans="1:12">
      <c r="A11" s="57" t="s">
        <v>299</v>
      </c>
      <c r="B11" s="58"/>
      <c r="C11" s="58"/>
      <c r="D11" s="58"/>
      <c r="E11" s="59"/>
      <c r="F11" s="44"/>
      <c r="G11" s="59"/>
      <c r="H11" s="59"/>
      <c r="I11" s="59"/>
      <c r="J11" s="59"/>
      <c r="K11" s="59">
        <v>0</v>
      </c>
      <c r="L11" s="45"/>
    </row>
    <row r="12" spans="1:12">
      <c r="A12" s="57" t="s">
        <v>300</v>
      </c>
      <c r="B12" s="58"/>
      <c r="C12" s="58"/>
      <c r="D12" s="58"/>
      <c r="E12" s="59"/>
      <c r="F12" s="44"/>
      <c r="G12" s="59"/>
      <c r="H12" s="59"/>
      <c r="I12" s="59"/>
      <c r="J12" s="59"/>
      <c r="K12" s="59">
        <v>0</v>
      </c>
      <c r="L12" s="45"/>
    </row>
    <row r="13" spans="1:12">
      <c r="A13" s="60" t="s">
        <v>266</v>
      </c>
      <c r="B13" s="61"/>
      <c r="C13" s="61"/>
      <c r="D13" s="61"/>
      <c r="E13" s="62"/>
      <c r="F13" s="31"/>
      <c r="G13" s="62"/>
      <c r="H13" s="62"/>
      <c r="I13" s="62"/>
      <c r="J13" s="62"/>
      <c r="K13" s="62"/>
    </row>
    <row r="14" spans="1:12">
      <c r="A14" s="54" t="s">
        <v>301</v>
      </c>
      <c r="B14" s="55"/>
      <c r="C14" s="55"/>
      <c r="D14" s="55"/>
      <c r="E14" s="56">
        <f>SUM(E15:E18)</f>
        <v>0</v>
      </c>
      <c r="F14" s="55"/>
      <c r="G14" s="56">
        <f>SUM(G15:G18)</f>
        <v>0</v>
      </c>
      <c r="H14" s="56">
        <f>SUM(H15:H18)</f>
        <v>0</v>
      </c>
      <c r="I14" s="56">
        <f>SUM(I15:I18)</f>
        <v>0</v>
      </c>
      <c r="J14" s="56">
        <f>SUM(J15:J18)</f>
        <v>0</v>
      </c>
      <c r="K14" s="56">
        <f>SUM(K15:K18)</f>
        <v>0</v>
      </c>
    </row>
    <row r="15" spans="1:12">
      <c r="A15" s="57" t="s">
        <v>302</v>
      </c>
      <c r="B15" s="58"/>
      <c r="C15" s="58"/>
      <c r="D15" s="58"/>
      <c r="E15" s="59"/>
      <c r="F15" s="44"/>
      <c r="G15" s="59"/>
      <c r="H15" s="59"/>
      <c r="I15" s="59"/>
      <c r="J15" s="59"/>
      <c r="K15" s="59">
        <v>0</v>
      </c>
      <c r="L15" s="45"/>
    </row>
    <row r="16" spans="1:12">
      <c r="A16" s="57" t="s">
        <v>303</v>
      </c>
      <c r="B16" s="58"/>
      <c r="C16" s="58"/>
      <c r="D16" s="58"/>
      <c r="E16" s="59"/>
      <c r="F16" s="44"/>
      <c r="G16" s="59"/>
      <c r="H16" s="59"/>
      <c r="I16" s="59"/>
      <c r="J16" s="59"/>
      <c r="K16" s="59">
        <v>0</v>
      </c>
      <c r="L16" s="45"/>
    </row>
    <row r="17" spans="1:11">
      <c r="A17" s="57" t="s">
        <v>304</v>
      </c>
      <c r="B17" s="58"/>
      <c r="C17" s="58"/>
      <c r="D17" s="58"/>
      <c r="E17" s="59"/>
      <c r="F17" s="44"/>
      <c r="G17" s="59"/>
      <c r="H17" s="59"/>
      <c r="I17" s="59"/>
      <c r="J17" s="59"/>
      <c r="K17" s="59">
        <v>0</v>
      </c>
    </row>
    <row r="18" spans="1:11">
      <c r="A18" s="57" t="s">
        <v>305</v>
      </c>
      <c r="B18" s="58"/>
      <c r="C18" s="58"/>
      <c r="D18" s="58"/>
      <c r="E18" s="59"/>
      <c r="F18" s="44"/>
      <c r="G18" s="59"/>
      <c r="H18" s="59"/>
      <c r="I18" s="59"/>
      <c r="J18" s="59"/>
      <c r="K18" s="59">
        <v>0</v>
      </c>
    </row>
    <row r="19" spans="1:11">
      <c r="A19" s="60" t="s">
        <v>266</v>
      </c>
      <c r="B19" s="61"/>
      <c r="C19" s="61"/>
      <c r="D19" s="61"/>
      <c r="E19" s="62"/>
      <c r="F19" s="31"/>
      <c r="G19" s="62"/>
      <c r="H19" s="62"/>
      <c r="I19" s="62"/>
      <c r="J19" s="62"/>
      <c r="K19" s="62"/>
    </row>
    <row r="20" spans="1:11">
      <c r="A20" s="54" t="s">
        <v>306</v>
      </c>
      <c r="B20" s="55"/>
      <c r="C20" s="55"/>
      <c r="D20" s="55"/>
      <c r="E20" s="56">
        <f>E8+E14</f>
        <v>0</v>
      </c>
      <c r="F20" s="55"/>
      <c r="G20" s="56">
        <f>G8+G14</f>
        <v>0</v>
      </c>
      <c r="H20" s="56">
        <f>H8+H14</f>
        <v>0</v>
      </c>
      <c r="I20" s="56">
        <f>I8+I14</f>
        <v>0</v>
      </c>
      <c r="J20" s="56">
        <f>J8+J14</f>
        <v>0</v>
      </c>
      <c r="K20" s="56">
        <f>K8+K14</f>
        <v>0</v>
      </c>
    </row>
    <row r="21" spans="1:11">
      <c r="A21" s="63"/>
      <c r="B21" s="64"/>
      <c r="C21" s="64"/>
      <c r="D21" s="64"/>
      <c r="E21" s="64"/>
      <c r="F21" s="64"/>
      <c r="G21" s="65"/>
      <c r="H21" s="65"/>
      <c r="I21" s="65"/>
      <c r="J21" s="65"/>
      <c r="K21" s="65"/>
    </row>
    <row r="34" spans="1:6">
      <c r="A34" s="48" t="s">
        <v>234</v>
      </c>
      <c r="B34" s="49"/>
      <c r="C34" s="49"/>
      <c r="E34" s="49" t="s">
        <v>235</v>
      </c>
      <c r="F34" s="49"/>
    </row>
    <row r="35" spans="1:6">
      <c r="A35" s="48" t="s">
        <v>236</v>
      </c>
      <c r="B35" s="49"/>
      <c r="C35" s="49"/>
      <c r="E35" s="49" t="s">
        <v>237</v>
      </c>
      <c r="F35" s="49"/>
    </row>
  </sheetData>
  <mergeCells count="9">
    <mergeCell ref="B35:C35"/>
    <mergeCell ref="E35:F35"/>
    <mergeCell ref="A1:K1"/>
    <mergeCell ref="A2:K2"/>
    <mergeCell ref="A3:K3"/>
    <mergeCell ref="A4:K4"/>
    <mergeCell ref="A5:K5"/>
    <mergeCell ref="B34:C34"/>
    <mergeCell ref="E34:F3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54"/>
  <sheetViews>
    <sheetView workbookViewId="0">
      <selection activeCell="A15" sqref="A15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6" t="s">
        <v>238</v>
      </c>
      <c r="B1" s="6"/>
      <c r="C1" s="6"/>
      <c r="D1" s="6"/>
      <c r="E1" s="6"/>
      <c r="F1" s="6"/>
      <c r="G1" s="6"/>
      <c r="H1" s="6"/>
      <c r="I1" s="7"/>
    </row>
    <row r="2" spans="1:9">
      <c r="A2" s="8" t="s">
        <v>239</v>
      </c>
      <c r="B2" s="9"/>
      <c r="C2" s="9"/>
      <c r="D2" s="9"/>
      <c r="E2" s="9"/>
      <c r="F2" s="9"/>
      <c r="G2" s="9"/>
      <c r="H2" s="10"/>
    </row>
    <row r="3" spans="1:9">
      <c r="A3" s="11" t="s">
        <v>240</v>
      </c>
      <c r="B3" s="12"/>
      <c r="C3" s="12"/>
      <c r="D3" s="12"/>
      <c r="E3" s="12"/>
      <c r="F3" s="12"/>
      <c r="G3" s="12"/>
      <c r="H3" s="13"/>
    </row>
    <row r="4" spans="1:9">
      <c r="A4" s="14" t="s">
        <v>241</v>
      </c>
      <c r="B4" s="15"/>
      <c r="C4" s="15"/>
      <c r="D4" s="15"/>
      <c r="E4" s="15"/>
      <c r="F4" s="15"/>
      <c r="G4" s="15"/>
      <c r="H4" s="16"/>
    </row>
    <row r="5" spans="1:9">
      <c r="A5" s="17" t="s">
        <v>242</v>
      </c>
      <c r="B5" s="18"/>
      <c r="C5" s="18"/>
      <c r="D5" s="18"/>
      <c r="E5" s="18"/>
      <c r="F5" s="18"/>
      <c r="G5" s="18"/>
      <c r="H5" s="19"/>
    </row>
    <row r="6" spans="1:9" ht="45">
      <c r="A6" s="20" t="s">
        <v>243</v>
      </c>
      <c r="B6" s="21" t="s">
        <v>244</v>
      </c>
      <c r="C6" s="20" t="s">
        <v>245</v>
      </c>
      <c r="D6" s="20" t="s">
        <v>246</v>
      </c>
      <c r="E6" s="20" t="s">
        <v>247</v>
      </c>
      <c r="F6" s="20" t="s">
        <v>248</v>
      </c>
      <c r="G6" s="20" t="s">
        <v>249</v>
      </c>
      <c r="H6" s="22" t="s">
        <v>250</v>
      </c>
      <c r="I6" s="23"/>
    </row>
    <row r="7" spans="1:9">
      <c r="A7" s="24"/>
      <c r="B7" s="24"/>
      <c r="C7" s="24"/>
      <c r="D7" s="24"/>
      <c r="E7" s="24"/>
      <c r="F7" s="24"/>
      <c r="G7" s="24"/>
      <c r="H7" s="24"/>
      <c r="I7" s="23"/>
    </row>
    <row r="8" spans="1:9">
      <c r="A8" s="25" t="s">
        <v>251</v>
      </c>
      <c r="B8" s="26">
        <f>B9+B13</f>
        <v>105050446.84</v>
      </c>
      <c r="C8" s="26">
        <f>C9+C13</f>
        <v>91107280.930000007</v>
      </c>
      <c r="D8" s="26">
        <f t="shared" ref="D8:H8" si="0">D9+D13</f>
        <v>-1658382.91</v>
      </c>
      <c r="E8" s="26">
        <f t="shared" si="0"/>
        <v>0</v>
      </c>
      <c r="F8" s="26">
        <f>F9+F13</f>
        <v>197816110.68000001</v>
      </c>
      <c r="G8" s="26">
        <f t="shared" si="0"/>
        <v>0</v>
      </c>
      <c r="H8" s="26">
        <f t="shared" si="0"/>
        <v>0</v>
      </c>
    </row>
    <row r="9" spans="1:9">
      <c r="A9" s="27" t="s">
        <v>252</v>
      </c>
      <c r="B9" s="28">
        <f>SUM(B10:B12)</f>
        <v>0</v>
      </c>
      <c r="C9" s="28">
        <f t="shared" ref="C9:H13" si="1">SUM(C10:C12)</f>
        <v>0</v>
      </c>
      <c r="D9" s="28">
        <f t="shared" si="1"/>
        <v>-1658382.91</v>
      </c>
      <c r="E9" s="28">
        <f t="shared" si="1"/>
        <v>0</v>
      </c>
      <c r="F9" s="28">
        <f>B9+C9-D9+E9</f>
        <v>1658382.91</v>
      </c>
      <c r="G9" s="28">
        <f t="shared" si="1"/>
        <v>0</v>
      </c>
      <c r="H9" s="28">
        <f t="shared" si="1"/>
        <v>0</v>
      </c>
    </row>
    <row r="10" spans="1:9">
      <c r="A10" s="29" t="s">
        <v>253</v>
      </c>
      <c r="B10" s="28"/>
      <c r="C10" s="28"/>
      <c r="D10" s="30">
        <v>-1658382.91</v>
      </c>
      <c r="E10" s="28"/>
      <c r="F10" s="30">
        <v>-109747.93</v>
      </c>
      <c r="G10" s="28"/>
      <c r="H10" s="28"/>
    </row>
    <row r="11" spans="1:9">
      <c r="A11" s="29" t="s">
        <v>254</v>
      </c>
      <c r="B11" s="28"/>
      <c r="C11" s="28"/>
      <c r="D11" s="28"/>
      <c r="E11" s="28"/>
      <c r="F11" s="28">
        <f>B11+C11-D11+E11</f>
        <v>0</v>
      </c>
      <c r="G11" s="28"/>
      <c r="H11" s="28"/>
    </row>
    <row r="12" spans="1:9">
      <c r="A12" s="29" t="s">
        <v>255</v>
      </c>
      <c r="B12" s="28"/>
      <c r="C12" s="28"/>
      <c r="D12" s="28"/>
      <c r="E12" s="28"/>
      <c r="F12" s="28">
        <f>B12+C12-D12+E12</f>
        <v>0</v>
      </c>
      <c r="G12" s="28"/>
      <c r="H12" s="28"/>
    </row>
    <row r="13" spans="1:9">
      <c r="A13" s="27" t="s">
        <v>256</v>
      </c>
      <c r="B13" s="28">
        <f>SUM(B14:B16)</f>
        <v>105050446.84</v>
      </c>
      <c r="C13" s="28">
        <f t="shared" ref="C13:H13" si="2">SUM(C14:C16)</f>
        <v>91107280.930000007</v>
      </c>
      <c r="D13" s="28">
        <f t="shared" si="2"/>
        <v>0</v>
      </c>
      <c r="E13" s="28">
        <f t="shared" si="2"/>
        <v>0</v>
      </c>
      <c r="F13" s="28">
        <f t="shared" ref="F13" si="3">B13+C13-D13+E13</f>
        <v>196157727.77000001</v>
      </c>
      <c r="G13" s="28">
        <f t="shared" si="1"/>
        <v>0</v>
      </c>
      <c r="H13" s="28">
        <f t="shared" si="2"/>
        <v>0</v>
      </c>
    </row>
    <row r="14" spans="1:9">
      <c r="A14" s="29" t="s">
        <v>257</v>
      </c>
      <c r="B14" s="30">
        <v>105050446.84</v>
      </c>
      <c r="C14" s="30">
        <v>91107280.930000007</v>
      </c>
      <c r="D14" s="28"/>
      <c r="E14" s="28"/>
      <c r="F14" s="28">
        <f>B14+C14-D14+E14</f>
        <v>196157727.77000001</v>
      </c>
      <c r="G14" s="28"/>
      <c r="H14" s="28"/>
    </row>
    <row r="15" spans="1:9">
      <c r="A15" s="29" t="s">
        <v>258</v>
      </c>
      <c r="B15" s="30">
        <v>0</v>
      </c>
      <c r="C15" s="30">
        <v>0</v>
      </c>
      <c r="D15" s="28"/>
      <c r="E15" s="28"/>
      <c r="F15" s="28">
        <f>B15+C15-D15+E15</f>
        <v>0</v>
      </c>
      <c r="G15" s="28"/>
      <c r="H15" s="28"/>
    </row>
    <row r="16" spans="1:9">
      <c r="A16" s="29" t="s">
        <v>259</v>
      </c>
      <c r="B16" s="30">
        <v>0</v>
      </c>
      <c r="C16" s="30">
        <v>0</v>
      </c>
      <c r="D16" s="28"/>
      <c r="E16" s="28"/>
      <c r="F16" s="28">
        <f>B16+C16-D16+E16</f>
        <v>0</v>
      </c>
      <c r="G16" s="28"/>
      <c r="H16" s="28"/>
    </row>
    <row r="17" spans="1:8">
      <c r="A17" s="31"/>
      <c r="B17" s="32"/>
      <c r="C17" s="32"/>
      <c r="D17" s="32"/>
      <c r="E17" s="32"/>
      <c r="F17" s="32"/>
      <c r="G17" s="32"/>
      <c r="H17" s="32"/>
    </row>
    <row r="18" spans="1:8">
      <c r="A18" s="25" t="s">
        <v>260</v>
      </c>
      <c r="B18" s="26"/>
      <c r="C18" s="33"/>
      <c r="D18" s="33"/>
      <c r="E18" s="33"/>
      <c r="F18" s="26">
        <f t="shared" ref="F18" si="4">B18+C18-D18+E18</f>
        <v>0</v>
      </c>
      <c r="G18" s="33"/>
      <c r="H18" s="33"/>
    </row>
    <row r="19" spans="1:8">
      <c r="A19" s="34"/>
      <c r="B19" s="35"/>
      <c r="C19" s="35"/>
      <c r="D19" s="35"/>
      <c r="E19" s="35"/>
      <c r="F19" s="35"/>
      <c r="G19" s="35"/>
      <c r="H19" s="35"/>
    </row>
    <row r="20" spans="1:8">
      <c r="A20" s="25" t="s">
        <v>261</v>
      </c>
      <c r="B20" s="26">
        <f>B8+B18</f>
        <v>105050446.84</v>
      </c>
      <c r="C20" s="26">
        <f t="shared" ref="C20:H20" si="5">C8+C18</f>
        <v>91107280.930000007</v>
      </c>
      <c r="D20" s="26">
        <f t="shared" si="5"/>
        <v>-1658382.91</v>
      </c>
      <c r="E20" s="26">
        <f t="shared" si="5"/>
        <v>0</v>
      </c>
      <c r="F20" s="26">
        <f>F8+F18</f>
        <v>197816110.68000001</v>
      </c>
      <c r="G20" s="26">
        <f t="shared" si="5"/>
        <v>0</v>
      </c>
      <c r="H20" s="26">
        <f t="shared" si="5"/>
        <v>0</v>
      </c>
    </row>
    <row r="21" spans="1:8">
      <c r="A21" s="31"/>
      <c r="B21" s="36"/>
      <c r="C21" s="36"/>
      <c r="D21" s="36"/>
      <c r="E21" s="36"/>
      <c r="F21" s="36"/>
      <c r="G21" s="36"/>
      <c r="H21" s="36"/>
    </row>
    <row r="22" spans="1:8" ht="17.25">
      <c r="A22" s="25" t="s">
        <v>262</v>
      </c>
      <c r="B22" s="26">
        <f t="shared" ref="B22:H22" si="6">SUM(B23:B25)</f>
        <v>0</v>
      </c>
      <c r="C22" s="26">
        <f t="shared" si="6"/>
        <v>0</v>
      </c>
      <c r="D22" s="26">
        <f t="shared" si="6"/>
        <v>0</v>
      </c>
      <c r="E22" s="26">
        <f t="shared" si="6"/>
        <v>0</v>
      </c>
      <c r="F22" s="26">
        <f t="shared" si="6"/>
        <v>0</v>
      </c>
      <c r="G22" s="26">
        <f t="shared" si="6"/>
        <v>0</v>
      </c>
      <c r="H22" s="26">
        <f t="shared" si="6"/>
        <v>0</v>
      </c>
    </row>
    <row r="23" spans="1:8">
      <c r="A23" s="37" t="s">
        <v>263</v>
      </c>
      <c r="B23" s="28"/>
      <c r="C23" s="28"/>
      <c r="D23" s="28"/>
      <c r="E23" s="28"/>
      <c r="F23" s="28">
        <f>B23+C23-D23+E23</f>
        <v>0</v>
      </c>
      <c r="G23" s="28"/>
      <c r="H23" s="28"/>
    </row>
    <row r="24" spans="1:8">
      <c r="A24" s="37" t="s">
        <v>264</v>
      </c>
      <c r="B24" s="28"/>
      <c r="C24" s="28"/>
      <c r="D24" s="28"/>
      <c r="E24" s="28"/>
      <c r="F24" s="28">
        <f>B24+C24-D24+E24</f>
        <v>0</v>
      </c>
      <c r="G24" s="28"/>
      <c r="H24" s="28"/>
    </row>
    <row r="25" spans="1:8">
      <c r="A25" s="37" t="s">
        <v>265</v>
      </c>
      <c r="B25" s="28"/>
      <c r="C25" s="28"/>
      <c r="D25" s="28"/>
      <c r="E25" s="28"/>
      <c r="F25" s="28">
        <f>B25+C25-D25+E25</f>
        <v>0</v>
      </c>
      <c r="G25" s="28"/>
      <c r="H25" s="28"/>
    </row>
    <row r="26" spans="1:8">
      <c r="A26" s="38" t="s">
        <v>266</v>
      </c>
      <c r="B26" s="36"/>
      <c r="C26" s="36"/>
      <c r="D26" s="36"/>
      <c r="E26" s="36"/>
      <c r="F26" s="36"/>
      <c r="G26" s="36"/>
      <c r="H26" s="36"/>
    </row>
    <row r="27" spans="1:8" ht="17.25">
      <c r="A27" s="25" t="s">
        <v>267</v>
      </c>
      <c r="B27" s="26">
        <f>SUM(B28:B30)</f>
        <v>0</v>
      </c>
      <c r="C27" s="26">
        <f t="shared" ref="C27:H27" si="7">SUM(C28:C30)</f>
        <v>0</v>
      </c>
      <c r="D27" s="26">
        <f t="shared" si="7"/>
        <v>0</v>
      </c>
      <c r="E27" s="26">
        <f t="shared" si="7"/>
        <v>0</v>
      </c>
      <c r="F27" s="26">
        <f t="shared" si="7"/>
        <v>0</v>
      </c>
      <c r="G27" s="26">
        <f t="shared" si="7"/>
        <v>0</v>
      </c>
      <c r="H27" s="26">
        <f t="shared" si="7"/>
        <v>0</v>
      </c>
    </row>
    <row r="28" spans="1:8">
      <c r="A28" s="37" t="s">
        <v>268</v>
      </c>
      <c r="B28" s="28"/>
      <c r="C28" s="28"/>
      <c r="D28" s="28"/>
      <c r="E28" s="28"/>
      <c r="F28" s="28">
        <f>B28+C28-D28+E28</f>
        <v>0</v>
      </c>
      <c r="G28" s="28"/>
      <c r="H28" s="28"/>
    </row>
    <row r="29" spans="1:8">
      <c r="A29" s="37" t="s">
        <v>269</v>
      </c>
      <c r="B29" s="28"/>
      <c r="C29" s="28"/>
      <c r="D29" s="28"/>
      <c r="E29" s="28"/>
      <c r="F29" s="28">
        <f>B29+C29-D29+E29</f>
        <v>0</v>
      </c>
      <c r="G29" s="28"/>
      <c r="H29" s="28"/>
    </row>
    <row r="30" spans="1:8">
      <c r="A30" s="37" t="s">
        <v>270</v>
      </c>
      <c r="B30" s="28"/>
      <c r="C30" s="28"/>
      <c r="D30" s="28"/>
      <c r="E30" s="28"/>
      <c r="F30" s="28">
        <f>B30+C30-D30+E30</f>
        <v>0</v>
      </c>
      <c r="G30" s="28"/>
      <c r="H30" s="28"/>
    </row>
    <row r="31" spans="1:8">
      <c r="A31" s="39" t="s">
        <v>266</v>
      </c>
      <c r="B31" s="40"/>
      <c r="C31" s="40"/>
      <c r="D31" s="40"/>
      <c r="E31" s="40"/>
      <c r="F31" s="40"/>
      <c r="G31" s="40"/>
      <c r="H31" s="40"/>
    </row>
    <row r="32" spans="1:8">
      <c r="A32" s="7"/>
    </row>
    <row r="33" spans="1:8">
      <c r="A33" s="41" t="s">
        <v>271</v>
      </c>
      <c r="B33" s="41"/>
      <c r="C33" s="41"/>
      <c r="D33" s="41"/>
      <c r="E33" s="41"/>
      <c r="F33" s="41"/>
      <c r="G33" s="41"/>
      <c r="H33" s="41"/>
    </row>
    <row r="34" spans="1:8">
      <c r="A34" s="41"/>
      <c r="B34" s="41"/>
      <c r="C34" s="41"/>
      <c r="D34" s="41"/>
      <c r="E34" s="41"/>
      <c r="F34" s="41"/>
      <c r="G34" s="41"/>
      <c r="H34" s="41"/>
    </row>
    <row r="35" spans="1:8">
      <c r="A35" s="41"/>
      <c r="B35" s="41"/>
      <c r="C35" s="41"/>
      <c r="D35" s="41"/>
      <c r="E35" s="41"/>
      <c r="F35" s="41"/>
      <c r="G35" s="41"/>
      <c r="H35" s="41"/>
    </row>
    <row r="36" spans="1:8">
      <c r="A36" s="41"/>
      <c r="B36" s="41"/>
      <c r="C36" s="41"/>
      <c r="D36" s="41"/>
      <c r="E36" s="41"/>
      <c r="F36" s="41"/>
      <c r="G36" s="41"/>
      <c r="H36" s="41"/>
    </row>
    <row r="37" spans="1:8">
      <c r="A37" s="41"/>
      <c r="B37" s="41"/>
      <c r="C37" s="41"/>
      <c r="D37" s="41"/>
      <c r="E37" s="41"/>
      <c r="F37" s="41"/>
      <c r="G37" s="41"/>
      <c r="H37" s="41"/>
    </row>
    <row r="38" spans="1:8">
      <c r="A38" s="7"/>
    </row>
    <row r="39" spans="1:8" ht="30">
      <c r="A39" s="20" t="s">
        <v>272</v>
      </c>
      <c r="B39" s="20" t="s">
        <v>273</v>
      </c>
      <c r="C39" s="20" t="s">
        <v>274</v>
      </c>
      <c r="D39" s="20" t="s">
        <v>275</v>
      </c>
      <c r="E39" s="20" t="s">
        <v>276</v>
      </c>
      <c r="F39" s="22" t="s">
        <v>277</v>
      </c>
    </row>
    <row r="40" spans="1:8">
      <c r="A40" s="34"/>
      <c r="B40" s="42"/>
      <c r="C40" s="42"/>
      <c r="D40" s="42"/>
      <c r="E40" s="42"/>
      <c r="F40" s="42"/>
    </row>
    <row r="41" spans="1:8">
      <c r="A41" s="25" t="s">
        <v>278</v>
      </c>
      <c r="B41" s="43">
        <f>SUM(B42:B45)</f>
        <v>0</v>
      </c>
      <c r="C41" s="43">
        <f t="shared" ref="C41:F41" si="8">SUM(C42:C45)</f>
        <v>0</v>
      </c>
      <c r="D41" s="43">
        <f t="shared" si="8"/>
        <v>0</v>
      </c>
      <c r="E41" s="43">
        <f t="shared" si="8"/>
        <v>0</v>
      </c>
      <c r="F41" s="43">
        <f t="shared" si="8"/>
        <v>0</v>
      </c>
    </row>
    <row r="42" spans="1:8">
      <c r="A42" s="37" t="s">
        <v>279</v>
      </c>
      <c r="B42" s="44"/>
      <c r="C42" s="44"/>
      <c r="D42" s="44"/>
      <c r="E42" s="44"/>
      <c r="F42" s="44"/>
      <c r="G42" s="45"/>
      <c r="H42" s="45"/>
    </row>
    <row r="43" spans="1:8">
      <c r="A43" s="37" t="s">
        <v>280</v>
      </c>
      <c r="B43" s="44"/>
      <c r="C43" s="44"/>
      <c r="D43" s="44"/>
      <c r="E43" s="44"/>
      <c r="F43" s="44"/>
      <c r="G43" s="45"/>
      <c r="H43" s="45"/>
    </row>
    <row r="44" spans="1:8">
      <c r="A44" s="37" t="s">
        <v>281</v>
      </c>
      <c r="B44" s="44"/>
      <c r="C44" s="44"/>
      <c r="D44" s="44"/>
      <c r="E44" s="44"/>
      <c r="F44" s="44"/>
      <c r="G44" s="45"/>
      <c r="H44" s="45"/>
    </row>
    <row r="45" spans="1:8">
      <c r="A45" s="46" t="s">
        <v>266</v>
      </c>
      <c r="B45" s="47"/>
      <c r="C45" s="47"/>
      <c r="D45" s="47"/>
      <c r="E45" s="47"/>
      <c r="F45" s="47"/>
    </row>
    <row r="53" spans="1:5">
      <c r="A53" s="48" t="s">
        <v>234</v>
      </c>
      <c r="B53" s="49"/>
      <c r="C53" s="49"/>
      <c r="D53" s="49" t="s">
        <v>235</v>
      </c>
      <c r="E53" s="49"/>
    </row>
    <row r="54" spans="1:5">
      <c r="A54" s="48" t="s">
        <v>236</v>
      </c>
      <c r="B54" s="49"/>
      <c r="C54" s="49"/>
      <c r="D54" s="49" t="s">
        <v>237</v>
      </c>
      <c r="E54" s="49"/>
    </row>
  </sheetData>
  <mergeCells count="11">
    <mergeCell ref="A33:H37"/>
    <mergeCell ref="B53:C53"/>
    <mergeCell ref="D53:E53"/>
    <mergeCell ref="B54:C54"/>
    <mergeCell ref="D54:E54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1739"/>
  <sheetViews>
    <sheetView workbookViewId="0">
      <selection activeCell="E22" sqref="E22"/>
    </sheetView>
  </sheetViews>
  <sheetFormatPr baseColWidth="10" defaultRowHeight="11.25"/>
  <cols>
    <col min="1" max="5" width="11.42578125" style="3"/>
    <col min="6" max="6" width="14.140625" style="4" bestFit="1" customWidth="1"/>
    <col min="7" max="7" width="14.140625" style="4" customWidth="1"/>
    <col min="8" max="8" width="15.85546875" style="4" bestFit="1" customWidth="1"/>
    <col min="9" max="10" width="13.140625" style="4" bestFit="1" customWidth="1"/>
    <col min="11" max="16384" width="11.42578125" style="3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3" t="s">
        <v>11</v>
      </c>
      <c r="C2" s="3" t="s">
        <v>12</v>
      </c>
      <c r="D2" s="3">
        <v>1.5</v>
      </c>
      <c r="E2" s="3" t="s">
        <v>13</v>
      </c>
      <c r="F2" s="4">
        <v>1169018.6399999999</v>
      </c>
      <c r="G2" s="4">
        <v>0</v>
      </c>
      <c r="H2" s="4">
        <v>0</v>
      </c>
      <c r="I2" s="4">
        <v>1169018.6399999999</v>
      </c>
      <c r="J2" s="4">
        <v>1169018.6399999999</v>
      </c>
    </row>
    <row r="3" spans="1:10">
      <c r="A3" s="3" t="s">
        <v>10</v>
      </c>
      <c r="B3" s="3" t="s">
        <v>11</v>
      </c>
      <c r="C3" s="3" t="s">
        <v>14</v>
      </c>
      <c r="D3" s="3">
        <v>1.1000000000000001</v>
      </c>
      <c r="E3" s="3" t="s">
        <v>15</v>
      </c>
      <c r="F3" s="4">
        <v>0</v>
      </c>
      <c r="G3" s="4">
        <v>431590.06</v>
      </c>
      <c r="H3" s="4">
        <v>0</v>
      </c>
      <c r="I3" s="4">
        <v>431590.06</v>
      </c>
      <c r="J3" s="4">
        <v>431590.06</v>
      </c>
    </row>
    <row r="4" spans="1:10">
      <c r="A4" s="3" t="s">
        <v>10</v>
      </c>
      <c r="B4" s="3" t="s">
        <v>11</v>
      </c>
      <c r="C4" s="3" t="s">
        <v>14</v>
      </c>
      <c r="D4" s="3">
        <v>1.5</v>
      </c>
      <c r="E4" s="3" t="s">
        <v>15</v>
      </c>
      <c r="F4" s="4">
        <v>7481713.4400000004</v>
      </c>
      <c r="G4" s="4">
        <v>1427455.7</v>
      </c>
      <c r="H4" s="4">
        <v>0</v>
      </c>
      <c r="I4" s="4">
        <v>8909169.1400000006</v>
      </c>
      <c r="J4" s="4">
        <v>8909169.1400000006</v>
      </c>
    </row>
    <row r="5" spans="1:10">
      <c r="A5" s="3" t="s">
        <v>16</v>
      </c>
      <c r="B5" s="3" t="s">
        <v>11</v>
      </c>
      <c r="C5" s="3" t="s">
        <v>12</v>
      </c>
      <c r="D5" s="3">
        <v>1.5</v>
      </c>
      <c r="E5" s="3" t="s">
        <v>13</v>
      </c>
      <c r="F5" s="4">
        <v>5704106.3399999999</v>
      </c>
      <c r="G5" s="4">
        <v>133000</v>
      </c>
      <c r="H5" s="4">
        <v>-66755.78</v>
      </c>
      <c r="I5" s="4">
        <v>5630687.5899999999</v>
      </c>
      <c r="J5" s="4">
        <v>5630687.5899999999</v>
      </c>
    </row>
    <row r="6" spans="1:10">
      <c r="A6" s="3" t="s">
        <v>16</v>
      </c>
      <c r="B6" s="3" t="s">
        <v>11</v>
      </c>
      <c r="C6" s="3" t="s">
        <v>14</v>
      </c>
      <c r="D6" s="3">
        <v>1.5</v>
      </c>
      <c r="E6" s="3" t="s">
        <v>15</v>
      </c>
      <c r="F6" s="4">
        <v>529587.36</v>
      </c>
      <c r="G6" s="4">
        <v>0</v>
      </c>
      <c r="H6" s="4">
        <v>-125498.27</v>
      </c>
      <c r="I6" s="4">
        <v>380224.07</v>
      </c>
      <c r="J6" s="4">
        <v>380224.07</v>
      </c>
    </row>
    <row r="7" spans="1:10">
      <c r="A7" s="3" t="s">
        <v>16</v>
      </c>
      <c r="B7" s="3" t="s">
        <v>11</v>
      </c>
      <c r="C7" s="3" t="s">
        <v>17</v>
      </c>
      <c r="D7" s="3">
        <v>1.5</v>
      </c>
      <c r="E7" s="3" t="s">
        <v>18</v>
      </c>
      <c r="F7" s="4">
        <v>2673143.2200000002</v>
      </c>
      <c r="G7" s="4">
        <v>0</v>
      </c>
      <c r="H7" s="4">
        <v>-306865.76</v>
      </c>
      <c r="I7" s="4">
        <v>2314501.5</v>
      </c>
      <c r="J7" s="4">
        <v>2314501.5</v>
      </c>
    </row>
    <row r="8" spans="1:10">
      <c r="A8" s="3" t="s">
        <v>16</v>
      </c>
      <c r="B8" s="3" t="s">
        <v>11</v>
      </c>
      <c r="C8" s="3" t="s">
        <v>19</v>
      </c>
      <c r="D8" s="3">
        <v>1.5</v>
      </c>
      <c r="E8" s="3" t="s">
        <v>20</v>
      </c>
      <c r="F8" s="4">
        <v>595719.9</v>
      </c>
      <c r="G8" s="4">
        <v>0</v>
      </c>
      <c r="H8" s="4">
        <v>-103156.29</v>
      </c>
      <c r="I8" s="4">
        <v>492563.6</v>
      </c>
      <c r="J8" s="4">
        <v>492563.6</v>
      </c>
    </row>
    <row r="9" spans="1:10">
      <c r="A9" s="3" t="s">
        <v>16</v>
      </c>
      <c r="B9" s="3" t="s">
        <v>11</v>
      </c>
      <c r="C9" s="3" t="s">
        <v>19</v>
      </c>
      <c r="D9" s="3">
        <v>1.5</v>
      </c>
      <c r="E9" s="3" t="s">
        <v>21</v>
      </c>
      <c r="F9" s="4">
        <v>1514906.94</v>
      </c>
      <c r="G9" s="4">
        <v>108000</v>
      </c>
      <c r="H9" s="4">
        <v>-385.55</v>
      </c>
      <c r="I9" s="4">
        <v>1570239.54</v>
      </c>
      <c r="J9" s="4">
        <v>1570239.54</v>
      </c>
    </row>
    <row r="10" spans="1:10">
      <c r="A10" s="3" t="s">
        <v>16</v>
      </c>
      <c r="B10" s="3" t="s">
        <v>11</v>
      </c>
      <c r="C10" s="3" t="s">
        <v>22</v>
      </c>
      <c r="D10" s="3">
        <v>1.5</v>
      </c>
      <c r="E10" s="3" t="s">
        <v>23</v>
      </c>
      <c r="F10" s="4">
        <v>3909008.1</v>
      </c>
      <c r="G10" s="4">
        <v>0</v>
      </c>
      <c r="H10" s="4">
        <v>-492950.49</v>
      </c>
      <c r="I10" s="4">
        <v>3267514.87</v>
      </c>
      <c r="J10" s="4">
        <v>3267514.87</v>
      </c>
    </row>
    <row r="11" spans="1:10">
      <c r="A11" s="3" t="s">
        <v>16</v>
      </c>
      <c r="B11" s="3" t="s">
        <v>11</v>
      </c>
      <c r="C11" s="3" t="s">
        <v>24</v>
      </c>
      <c r="D11" s="3">
        <v>1.5</v>
      </c>
      <c r="E11" s="3" t="s">
        <v>25</v>
      </c>
      <c r="F11" s="4">
        <v>9846443.0999999996</v>
      </c>
      <c r="G11" s="4">
        <v>412701.39</v>
      </c>
      <c r="H11" s="4">
        <v>-20822.02</v>
      </c>
      <c r="I11" s="4">
        <v>10106985.5</v>
      </c>
      <c r="J11" s="4">
        <v>10106985.5</v>
      </c>
    </row>
    <row r="12" spans="1:10">
      <c r="A12" s="3" t="s">
        <v>16</v>
      </c>
      <c r="B12" s="3" t="s">
        <v>11</v>
      </c>
      <c r="C12" s="3" t="s">
        <v>24</v>
      </c>
      <c r="D12" s="3">
        <v>1.5</v>
      </c>
      <c r="E12" s="3" t="s">
        <v>26</v>
      </c>
      <c r="F12" s="4">
        <v>1131133.98</v>
      </c>
      <c r="G12" s="4">
        <v>95596.5</v>
      </c>
      <c r="H12" s="4">
        <v>-3070.99</v>
      </c>
      <c r="I12" s="4">
        <v>1162237.83</v>
      </c>
      <c r="J12" s="4">
        <v>1162237.83</v>
      </c>
    </row>
    <row r="13" spans="1:10">
      <c r="A13" s="3" t="s">
        <v>16</v>
      </c>
      <c r="B13" s="3" t="s">
        <v>11</v>
      </c>
      <c r="C13" s="3" t="s">
        <v>27</v>
      </c>
      <c r="D13" s="3">
        <v>1.5</v>
      </c>
      <c r="E13" s="3" t="s">
        <v>28</v>
      </c>
      <c r="F13" s="4">
        <v>3037617</v>
      </c>
      <c r="G13" s="4">
        <v>266338.5</v>
      </c>
      <c r="H13" s="4">
        <v>-108672.1</v>
      </c>
      <c r="I13" s="4">
        <v>3102267.54</v>
      </c>
      <c r="J13" s="4">
        <v>3102267.54</v>
      </c>
    </row>
    <row r="14" spans="1:10">
      <c r="A14" s="3" t="s">
        <v>16</v>
      </c>
      <c r="B14" s="3" t="s">
        <v>11</v>
      </c>
      <c r="C14" s="3" t="s">
        <v>29</v>
      </c>
      <c r="D14" s="3">
        <v>1.5</v>
      </c>
      <c r="E14" s="3" t="s">
        <v>30</v>
      </c>
      <c r="F14" s="4">
        <v>303212.7</v>
      </c>
      <c r="G14" s="4">
        <v>0</v>
      </c>
      <c r="H14" s="4">
        <v>0</v>
      </c>
      <c r="I14" s="4">
        <v>303212.7</v>
      </c>
      <c r="J14" s="4">
        <v>303212.7</v>
      </c>
    </row>
    <row r="15" spans="1:10">
      <c r="A15" s="3" t="s">
        <v>16</v>
      </c>
      <c r="B15" s="3" t="s">
        <v>11</v>
      </c>
      <c r="C15" s="3" t="s">
        <v>29</v>
      </c>
      <c r="D15" s="3">
        <v>1.5</v>
      </c>
      <c r="E15" s="3" t="s">
        <v>31</v>
      </c>
      <c r="F15" s="4">
        <v>10762284.9</v>
      </c>
      <c r="G15" s="4">
        <v>414973.75</v>
      </c>
      <c r="H15" s="4">
        <v>-2309614.62</v>
      </c>
      <c r="I15" s="4">
        <v>7803271.79</v>
      </c>
      <c r="J15" s="4">
        <v>7803271.79</v>
      </c>
    </row>
    <row r="16" spans="1:10">
      <c r="A16" s="3" t="s">
        <v>16</v>
      </c>
      <c r="B16" s="3" t="s">
        <v>11</v>
      </c>
      <c r="C16" s="3" t="s">
        <v>29</v>
      </c>
      <c r="D16" s="3">
        <v>2.5</v>
      </c>
      <c r="E16" s="3" t="s">
        <v>31</v>
      </c>
      <c r="F16" s="4">
        <v>46000000</v>
      </c>
      <c r="G16" s="4">
        <v>2849900.2</v>
      </c>
      <c r="H16" s="4">
        <v>-37105956.020000003</v>
      </c>
      <c r="I16" s="4">
        <v>11445925.5</v>
      </c>
      <c r="J16" s="4">
        <v>11445925.5</v>
      </c>
    </row>
    <row r="17" spans="1:10">
      <c r="A17" s="3" t="s">
        <v>16</v>
      </c>
      <c r="B17" s="3" t="s">
        <v>11</v>
      </c>
      <c r="C17" s="3" t="s">
        <v>32</v>
      </c>
      <c r="D17" s="3">
        <v>1.5</v>
      </c>
      <c r="E17" s="3" t="s">
        <v>33</v>
      </c>
      <c r="F17" s="4">
        <v>1552085.22</v>
      </c>
      <c r="G17" s="4">
        <v>0</v>
      </c>
      <c r="H17" s="4">
        <v>-120638.25</v>
      </c>
      <c r="I17" s="4">
        <v>1431446.97</v>
      </c>
      <c r="J17" s="4">
        <v>1431446.97</v>
      </c>
    </row>
    <row r="18" spans="1:10">
      <c r="A18" s="3" t="s">
        <v>16</v>
      </c>
      <c r="B18" s="3" t="s">
        <v>11</v>
      </c>
      <c r="C18" s="3" t="s">
        <v>34</v>
      </c>
      <c r="D18" s="3">
        <v>1.5</v>
      </c>
      <c r="E18" s="3" t="s">
        <v>35</v>
      </c>
      <c r="F18" s="4">
        <v>2955764.6</v>
      </c>
      <c r="G18" s="4">
        <v>100000</v>
      </c>
      <c r="H18" s="4">
        <v>-166731.35</v>
      </c>
      <c r="I18" s="4">
        <v>2561365.98</v>
      </c>
      <c r="J18" s="4">
        <v>2561365.98</v>
      </c>
    </row>
    <row r="19" spans="1:10">
      <c r="A19" s="3" t="s">
        <v>16</v>
      </c>
      <c r="B19" s="3" t="s">
        <v>11</v>
      </c>
      <c r="C19" s="3" t="s">
        <v>34</v>
      </c>
      <c r="D19" s="3">
        <v>1.5</v>
      </c>
      <c r="E19" s="3" t="s">
        <v>36</v>
      </c>
      <c r="F19" s="4">
        <v>2879021.88</v>
      </c>
      <c r="G19" s="4">
        <v>0</v>
      </c>
      <c r="H19" s="4">
        <v>-1091.0999999999999</v>
      </c>
      <c r="I19" s="4">
        <v>2877006.29</v>
      </c>
      <c r="J19" s="4">
        <v>2877006.29</v>
      </c>
    </row>
    <row r="20" spans="1:10">
      <c r="A20" s="3" t="s">
        <v>16</v>
      </c>
      <c r="B20" s="3" t="s">
        <v>11</v>
      </c>
      <c r="C20" s="3" t="s">
        <v>37</v>
      </c>
      <c r="D20" s="3">
        <v>1.1000000000000001</v>
      </c>
      <c r="E20" s="3" t="s">
        <v>38</v>
      </c>
      <c r="F20" s="4">
        <v>953133.54</v>
      </c>
      <c r="G20" s="4">
        <v>0</v>
      </c>
      <c r="H20" s="4">
        <v>-187914.59</v>
      </c>
      <c r="I20" s="4">
        <v>724793.73</v>
      </c>
      <c r="J20" s="4">
        <v>724793.73</v>
      </c>
    </row>
    <row r="21" spans="1:10">
      <c r="A21" s="3" t="s">
        <v>16</v>
      </c>
      <c r="B21" s="3" t="s">
        <v>11</v>
      </c>
      <c r="C21" s="3" t="s">
        <v>37</v>
      </c>
      <c r="D21" s="3">
        <v>1.1000000000000001</v>
      </c>
      <c r="E21" s="3" t="s">
        <v>39</v>
      </c>
      <c r="F21" s="4">
        <v>14239969.32</v>
      </c>
      <c r="G21" s="4">
        <v>693164.73</v>
      </c>
      <c r="H21" s="4">
        <v>-221014.78</v>
      </c>
      <c r="I21" s="4">
        <v>14317798.1</v>
      </c>
      <c r="J21" s="4">
        <v>14317798.1</v>
      </c>
    </row>
    <row r="22" spans="1:10">
      <c r="A22" s="3" t="s">
        <v>16</v>
      </c>
      <c r="B22" s="3" t="s">
        <v>11</v>
      </c>
      <c r="C22" s="3" t="s">
        <v>37</v>
      </c>
      <c r="D22" s="3">
        <v>1.1000000000000001</v>
      </c>
      <c r="E22" s="3" t="s">
        <v>40</v>
      </c>
      <c r="F22" s="4">
        <v>0</v>
      </c>
      <c r="G22" s="4">
        <v>105579.16</v>
      </c>
      <c r="H22" s="4">
        <v>0</v>
      </c>
      <c r="I22" s="4">
        <v>56783.02</v>
      </c>
      <c r="J22" s="4">
        <v>56783.02</v>
      </c>
    </row>
    <row r="23" spans="1:10">
      <c r="A23" s="3" t="s">
        <v>16</v>
      </c>
      <c r="B23" s="3" t="s">
        <v>11</v>
      </c>
      <c r="C23" s="3" t="s">
        <v>37</v>
      </c>
      <c r="D23" s="3">
        <v>1.5</v>
      </c>
      <c r="E23" s="3" t="s">
        <v>41</v>
      </c>
      <c r="F23" s="4">
        <v>475569.42</v>
      </c>
      <c r="G23" s="4">
        <v>78000</v>
      </c>
      <c r="H23" s="4">
        <v>-13945.6</v>
      </c>
      <c r="I23" s="4">
        <v>516875.44</v>
      </c>
      <c r="J23" s="4">
        <v>516875.44</v>
      </c>
    </row>
    <row r="24" spans="1:10">
      <c r="A24" s="3" t="s">
        <v>16</v>
      </c>
      <c r="B24" s="3" t="s">
        <v>11</v>
      </c>
      <c r="C24" s="3" t="s">
        <v>37</v>
      </c>
      <c r="D24" s="3">
        <v>1.5</v>
      </c>
      <c r="E24" s="3" t="s">
        <v>42</v>
      </c>
      <c r="F24" s="4">
        <v>1820820.72</v>
      </c>
      <c r="G24" s="4">
        <v>0</v>
      </c>
      <c r="H24" s="4">
        <v>-51913.15</v>
      </c>
      <c r="I24" s="4">
        <v>1764721.82</v>
      </c>
      <c r="J24" s="4">
        <v>1764721.82</v>
      </c>
    </row>
    <row r="25" spans="1:10">
      <c r="A25" s="3" t="s">
        <v>16</v>
      </c>
      <c r="B25" s="3" t="s">
        <v>11</v>
      </c>
      <c r="C25" s="3" t="s">
        <v>37</v>
      </c>
      <c r="D25" s="3">
        <v>1.5</v>
      </c>
      <c r="E25" s="3" t="s">
        <v>43</v>
      </c>
      <c r="F25" s="4">
        <v>4330296.0599999996</v>
      </c>
      <c r="G25" s="4">
        <v>0</v>
      </c>
      <c r="H25" s="4">
        <v>-389245.27</v>
      </c>
      <c r="I25" s="4">
        <v>3911442.05</v>
      </c>
      <c r="J25" s="4">
        <v>3911442.05</v>
      </c>
    </row>
    <row r="26" spans="1:10">
      <c r="A26" s="3" t="s">
        <v>16</v>
      </c>
      <c r="B26" s="3" t="s">
        <v>11</v>
      </c>
      <c r="C26" s="3" t="s">
        <v>37</v>
      </c>
      <c r="D26" s="3">
        <v>1.5</v>
      </c>
      <c r="E26" s="3" t="s">
        <v>39</v>
      </c>
      <c r="F26" s="4">
        <v>0</v>
      </c>
      <c r="G26" s="4">
        <v>500000</v>
      </c>
      <c r="H26" s="4">
        <v>0</v>
      </c>
      <c r="I26" s="4">
        <v>0</v>
      </c>
      <c r="J26" s="4">
        <v>0</v>
      </c>
    </row>
    <row r="27" spans="1:10">
      <c r="A27" s="3" t="s">
        <v>16</v>
      </c>
      <c r="B27" s="3" t="s">
        <v>11</v>
      </c>
      <c r="C27" s="3" t="s">
        <v>37</v>
      </c>
      <c r="D27" s="3">
        <v>1.5</v>
      </c>
      <c r="E27" s="3" t="s">
        <v>44</v>
      </c>
      <c r="F27" s="4">
        <v>288627.59999999998</v>
      </c>
      <c r="G27" s="4">
        <v>0</v>
      </c>
      <c r="H27" s="4">
        <v>-22737.88</v>
      </c>
      <c r="I27" s="4">
        <v>265888.84000000003</v>
      </c>
      <c r="J27" s="4">
        <v>265888.84000000003</v>
      </c>
    </row>
    <row r="28" spans="1:10">
      <c r="A28" s="3" t="s">
        <v>16</v>
      </c>
      <c r="B28" s="3" t="s">
        <v>11</v>
      </c>
      <c r="C28" s="3" t="s">
        <v>37</v>
      </c>
      <c r="D28" s="3">
        <v>1.5</v>
      </c>
      <c r="E28" s="3" t="s">
        <v>45</v>
      </c>
      <c r="F28" s="4">
        <v>429782.82</v>
      </c>
      <c r="G28" s="4">
        <v>15605.81</v>
      </c>
      <c r="H28" s="4">
        <v>-19628.46</v>
      </c>
      <c r="I28" s="4">
        <v>425611.57</v>
      </c>
      <c r="J28" s="4">
        <v>425611.57</v>
      </c>
    </row>
    <row r="29" spans="1:10">
      <c r="A29" s="3" t="s">
        <v>16</v>
      </c>
      <c r="B29" s="3" t="s">
        <v>11</v>
      </c>
      <c r="C29" s="3" t="s">
        <v>37</v>
      </c>
      <c r="D29" s="3">
        <v>1.5</v>
      </c>
      <c r="E29" s="3" t="s">
        <v>46</v>
      </c>
      <c r="F29" s="4">
        <v>6501653.2699999996</v>
      </c>
      <c r="G29" s="4">
        <v>850202.62</v>
      </c>
      <c r="H29" s="4">
        <v>-134826.6</v>
      </c>
      <c r="I29" s="4">
        <v>7101826.7999999998</v>
      </c>
      <c r="J29" s="4">
        <v>7101826.7999999998</v>
      </c>
    </row>
    <row r="30" spans="1:10">
      <c r="A30" s="3" t="s">
        <v>16</v>
      </c>
      <c r="B30" s="3" t="s">
        <v>11</v>
      </c>
      <c r="C30" s="3" t="s">
        <v>37</v>
      </c>
      <c r="D30" s="3">
        <v>1.5</v>
      </c>
      <c r="E30" s="3" t="s">
        <v>40</v>
      </c>
      <c r="F30" s="4">
        <v>1211591.76</v>
      </c>
      <c r="G30" s="4">
        <v>339328.28</v>
      </c>
      <c r="H30" s="4">
        <v>-19590.73</v>
      </c>
      <c r="I30" s="4">
        <v>1531114.85</v>
      </c>
      <c r="J30" s="4">
        <v>1531114.85</v>
      </c>
    </row>
    <row r="31" spans="1:10">
      <c r="A31" s="3" t="s">
        <v>16</v>
      </c>
      <c r="B31" s="3" t="s">
        <v>11</v>
      </c>
      <c r="C31" s="3" t="s">
        <v>37</v>
      </c>
      <c r="D31" s="3">
        <v>1.5</v>
      </c>
      <c r="E31" s="3" t="s">
        <v>47</v>
      </c>
      <c r="F31" s="4">
        <v>365407.08</v>
      </c>
      <c r="G31" s="4">
        <v>14918.16</v>
      </c>
      <c r="H31" s="4">
        <v>0</v>
      </c>
      <c r="I31" s="4">
        <v>377284.24</v>
      </c>
      <c r="J31" s="4">
        <v>377284.24</v>
      </c>
    </row>
    <row r="32" spans="1:10">
      <c r="A32" s="3" t="s">
        <v>16</v>
      </c>
      <c r="B32" s="3" t="s">
        <v>11</v>
      </c>
      <c r="C32" s="3" t="s">
        <v>37</v>
      </c>
      <c r="D32" s="3">
        <v>1.5</v>
      </c>
      <c r="E32" s="3" t="s">
        <v>48</v>
      </c>
      <c r="F32" s="4">
        <v>1248715.1399999999</v>
      </c>
      <c r="G32" s="4">
        <v>163774.92000000001</v>
      </c>
      <c r="H32" s="4">
        <v>-176554.46</v>
      </c>
      <c r="I32" s="4">
        <v>1168125.6000000001</v>
      </c>
      <c r="J32" s="4">
        <v>1168125.6000000001</v>
      </c>
    </row>
    <row r="33" spans="1:10">
      <c r="A33" s="3" t="s">
        <v>16</v>
      </c>
      <c r="B33" s="3" t="s">
        <v>11</v>
      </c>
      <c r="C33" s="3" t="s">
        <v>49</v>
      </c>
      <c r="D33" s="3">
        <v>1.5</v>
      </c>
      <c r="E33" s="3" t="s">
        <v>50</v>
      </c>
      <c r="F33" s="4">
        <v>2648306.46</v>
      </c>
      <c r="G33" s="4">
        <v>0</v>
      </c>
      <c r="H33" s="4">
        <v>-117112.81</v>
      </c>
      <c r="I33" s="4">
        <v>2530402.89</v>
      </c>
      <c r="J33" s="4">
        <v>2530402.89</v>
      </c>
    </row>
    <row r="34" spans="1:10">
      <c r="A34" s="3" t="s">
        <v>16</v>
      </c>
      <c r="B34" s="3" t="s">
        <v>11</v>
      </c>
      <c r="C34" s="3" t="s">
        <v>51</v>
      </c>
      <c r="D34" s="3">
        <v>1.1000000000000001</v>
      </c>
      <c r="E34" s="3" t="s">
        <v>52</v>
      </c>
      <c r="F34" s="4">
        <v>0</v>
      </c>
      <c r="G34" s="4">
        <v>412312.6</v>
      </c>
      <c r="H34" s="4">
        <v>0</v>
      </c>
      <c r="I34" s="4">
        <v>64199.5</v>
      </c>
      <c r="J34" s="4">
        <v>64199.5</v>
      </c>
    </row>
    <row r="35" spans="1:10">
      <c r="A35" s="3" t="s">
        <v>16</v>
      </c>
      <c r="B35" s="3" t="s">
        <v>11</v>
      </c>
      <c r="C35" s="3" t="s">
        <v>51</v>
      </c>
      <c r="D35" s="3">
        <v>1.5</v>
      </c>
      <c r="E35" s="3" t="s">
        <v>52</v>
      </c>
      <c r="F35" s="4">
        <v>8500000</v>
      </c>
      <c r="G35" s="4">
        <v>1844573.5</v>
      </c>
      <c r="H35" s="4">
        <v>-1074485.04</v>
      </c>
      <c r="I35" s="4">
        <v>9269674.8699999992</v>
      </c>
      <c r="J35" s="4">
        <v>9269674.8699999992</v>
      </c>
    </row>
    <row r="36" spans="1:10">
      <c r="A36" s="3" t="s">
        <v>16</v>
      </c>
      <c r="B36" s="3" t="s">
        <v>11</v>
      </c>
      <c r="C36" s="3" t="s">
        <v>51</v>
      </c>
      <c r="D36" s="3">
        <v>1.5</v>
      </c>
      <c r="E36" s="3" t="s">
        <v>53</v>
      </c>
      <c r="F36" s="4">
        <v>3974180.08</v>
      </c>
      <c r="G36" s="4">
        <v>100000</v>
      </c>
      <c r="H36" s="4">
        <v>-752571.52</v>
      </c>
      <c r="I36" s="4">
        <v>2891734.38</v>
      </c>
      <c r="J36" s="4">
        <v>2891734.38</v>
      </c>
    </row>
    <row r="37" spans="1:10">
      <c r="A37" s="3" t="s">
        <v>16</v>
      </c>
      <c r="B37" s="3" t="s">
        <v>11</v>
      </c>
      <c r="C37" s="3" t="s">
        <v>54</v>
      </c>
      <c r="D37" s="3">
        <v>1.5</v>
      </c>
      <c r="E37" s="3" t="s">
        <v>55</v>
      </c>
      <c r="F37" s="4">
        <v>8654823.9600000009</v>
      </c>
      <c r="G37" s="4">
        <v>115000</v>
      </c>
      <c r="H37" s="4">
        <v>-181520.19</v>
      </c>
      <c r="I37" s="4">
        <v>8554203.9800000004</v>
      </c>
      <c r="J37" s="4">
        <v>8554203.9800000004</v>
      </c>
    </row>
    <row r="38" spans="1:10">
      <c r="A38" s="3" t="s">
        <v>16</v>
      </c>
      <c r="B38" s="3" t="s">
        <v>11</v>
      </c>
      <c r="C38" s="3" t="s">
        <v>56</v>
      </c>
      <c r="D38" s="3">
        <v>1.5</v>
      </c>
      <c r="E38" s="3" t="s">
        <v>57</v>
      </c>
      <c r="F38" s="4">
        <v>2669398.98</v>
      </c>
      <c r="G38" s="4">
        <v>381935.9</v>
      </c>
      <c r="H38" s="4">
        <v>-10831.31</v>
      </c>
      <c r="I38" s="4">
        <v>2961760.67</v>
      </c>
      <c r="J38" s="4">
        <v>2961760.67</v>
      </c>
    </row>
    <row r="39" spans="1:10">
      <c r="A39" s="3" t="s">
        <v>16</v>
      </c>
      <c r="B39" s="3" t="s">
        <v>11</v>
      </c>
      <c r="C39" s="3" t="s">
        <v>58</v>
      </c>
      <c r="D39" s="3">
        <v>1.5</v>
      </c>
      <c r="E39" s="3" t="s">
        <v>59</v>
      </c>
      <c r="F39" s="4">
        <v>4134760.56</v>
      </c>
      <c r="G39" s="4">
        <v>0</v>
      </c>
      <c r="H39" s="4">
        <v>-21963.83</v>
      </c>
      <c r="I39" s="4">
        <v>4106019.24</v>
      </c>
      <c r="J39" s="4">
        <v>4106019.24</v>
      </c>
    </row>
    <row r="40" spans="1:10">
      <c r="A40" s="3" t="s">
        <v>16</v>
      </c>
      <c r="B40" s="3" t="s">
        <v>11</v>
      </c>
      <c r="C40" s="3" t="s">
        <v>58</v>
      </c>
      <c r="D40" s="3">
        <v>1.5</v>
      </c>
      <c r="E40" s="3" t="s">
        <v>60</v>
      </c>
      <c r="F40" s="4">
        <v>4468859.92</v>
      </c>
      <c r="G40" s="4">
        <v>733613.09</v>
      </c>
      <c r="H40" s="4">
        <v>-29367.22</v>
      </c>
      <c r="I40" s="4">
        <v>5065152.4400000004</v>
      </c>
      <c r="J40" s="4">
        <v>5065152.4400000004</v>
      </c>
    </row>
    <row r="41" spans="1:10">
      <c r="A41" s="3" t="s">
        <v>16</v>
      </c>
      <c r="B41" s="3" t="s">
        <v>11</v>
      </c>
      <c r="C41" s="3" t="s">
        <v>58</v>
      </c>
      <c r="D41" s="3">
        <v>1.5</v>
      </c>
      <c r="E41" s="3" t="s">
        <v>61</v>
      </c>
      <c r="F41" s="4">
        <v>5631063.71</v>
      </c>
      <c r="G41" s="4">
        <v>200723.43</v>
      </c>
      <c r="H41" s="4">
        <v>-5803.35</v>
      </c>
      <c r="I41" s="4">
        <v>5777966.2000000002</v>
      </c>
      <c r="J41" s="4">
        <v>5777966.2000000002</v>
      </c>
    </row>
    <row r="42" spans="1:10">
      <c r="A42" s="3" t="s">
        <v>16</v>
      </c>
      <c r="B42" s="3" t="s">
        <v>11</v>
      </c>
      <c r="C42" s="3" t="s">
        <v>62</v>
      </c>
      <c r="D42" s="3">
        <v>1.1000000000000001</v>
      </c>
      <c r="E42" s="3" t="s">
        <v>63</v>
      </c>
      <c r="F42" s="4">
        <v>0</v>
      </c>
      <c r="G42" s="4">
        <v>77966.52</v>
      </c>
      <c r="H42" s="4">
        <v>0</v>
      </c>
      <c r="I42" s="4">
        <v>73007.55</v>
      </c>
      <c r="J42" s="4">
        <v>73007.55</v>
      </c>
    </row>
    <row r="43" spans="1:10">
      <c r="A43" s="3" t="s">
        <v>16</v>
      </c>
      <c r="B43" s="3" t="s">
        <v>11</v>
      </c>
      <c r="C43" s="3" t="s">
        <v>62</v>
      </c>
      <c r="D43" s="3">
        <v>1.5</v>
      </c>
      <c r="E43" s="3" t="s">
        <v>64</v>
      </c>
      <c r="F43" s="4">
        <v>3497960.82</v>
      </c>
      <c r="G43" s="4">
        <v>150241.67000000001</v>
      </c>
      <c r="H43" s="4">
        <v>-35388.44</v>
      </c>
      <c r="I43" s="4">
        <v>3581412.03</v>
      </c>
      <c r="J43" s="4">
        <v>3581412.03</v>
      </c>
    </row>
    <row r="44" spans="1:10">
      <c r="A44" s="3" t="s">
        <v>16</v>
      </c>
      <c r="B44" s="3" t="s">
        <v>11</v>
      </c>
      <c r="C44" s="3" t="s">
        <v>62</v>
      </c>
      <c r="D44" s="3">
        <v>1.5</v>
      </c>
      <c r="E44" s="3" t="s">
        <v>63</v>
      </c>
      <c r="F44" s="4">
        <v>1023229.86</v>
      </c>
      <c r="G44" s="4">
        <v>89000</v>
      </c>
      <c r="H44" s="4">
        <v>0</v>
      </c>
      <c r="I44" s="4">
        <v>1110884.8700000001</v>
      </c>
      <c r="J44" s="4">
        <v>1110884.8700000001</v>
      </c>
    </row>
    <row r="45" spans="1:10">
      <c r="A45" s="3" t="s">
        <v>16</v>
      </c>
      <c r="B45" s="3" t="s">
        <v>11</v>
      </c>
      <c r="C45" s="3" t="s">
        <v>65</v>
      </c>
      <c r="D45" s="3">
        <v>1.5</v>
      </c>
      <c r="E45" s="3" t="s">
        <v>66</v>
      </c>
      <c r="F45" s="4">
        <v>4745164.38</v>
      </c>
      <c r="G45" s="4">
        <v>28575.19</v>
      </c>
      <c r="H45" s="4">
        <v>-238052.29</v>
      </c>
      <c r="I45" s="4">
        <v>4394674.66</v>
      </c>
      <c r="J45" s="4">
        <v>4394674.66</v>
      </c>
    </row>
    <row r="46" spans="1:10">
      <c r="A46" s="3" t="s">
        <v>16</v>
      </c>
      <c r="B46" s="3" t="s">
        <v>11</v>
      </c>
      <c r="C46" s="3" t="s">
        <v>67</v>
      </c>
      <c r="D46" s="3">
        <v>1.5</v>
      </c>
      <c r="E46" s="3" t="s">
        <v>68</v>
      </c>
      <c r="F46" s="4">
        <v>692047.44</v>
      </c>
      <c r="G46" s="4">
        <v>97941.6</v>
      </c>
      <c r="H46" s="4">
        <v>0</v>
      </c>
      <c r="I46" s="4">
        <v>788282.93</v>
      </c>
      <c r="J46" s="4">
        <v>788282.93</v>
      </c>
    </row>
    <row r="47" spans="1:10">
      <c r="A47" s="3" t="s">
        <v>16</v>
      </c>
      <c r="B47" s="3" t="s">
        <v>11</v>
      </c>
      <c r="C47" s="3" t="s">
        <v>69</v>
      </c>
      <c r="D47" s="3">
        <v>1.5</v>
      </c>
      <c r="E47" s="3" t="s">
        <v>70</v>
      </c>
      <c r="F47" s="4">
        <v>890327.94</v>
      </c>
      <c r="G47" s="4">
        <v>28580.09</v>
      </c>
      <c r="H47" s="4">
        <v>-17188.91</v>
      </c>
      <c r="I47" s="4">
        <v>889017.75</v>
      </c>
      <c r="J47" s="4">
        <v>889017.75</v>
      </c>
    </row>
    <row r="48" spans="1:10">
      <c r="A48" s="3" t="s">
        <v>16</v>
      </c>
      <c r="B48" s="3" t="s">
        <v>11</v>
      </c>
      <c r="C48" s="3" t="s">
        <v>71</v>
      </c>
      <c r="D48" s="3">
        <v>1.5</v>
      </c>
      <c r="E48" s="3" t="s">
        <v>72</v>
      </c>
      <c r="F48" s="4">
        <v>3267637.02</v>
      </c>
      <c r="G48" s="4">
        <v>136264.04</v>
      </c>
      <c r="H48" s="4">
        <v>-38593.31</v>
      </c>
      <c r="I48" s="4">
        <v>3363011.53</v>
      </c>
      <c r="J48" s="4">
        <v>3363011.53</v>
      </c>
    </row>
    <row r="49" spans="1:10">
      <c r="A49" s="3" t="s">
        <v>16</v>
      </c>
      <c r="B49" s="3" t="s">
        <v>11</v>
      </c>
      <c r="C49" s="3" t="s">
        <v>71</v>
      </c>
      <c r="D49" s="3">
        <v>1.5</v>
      </c>
      <c r="E49" s="3" t="s">
        <v>73</v>
      </c>
      <c r="F49" s="4">
        <v>3029408.28</v>
      </c>
      <c r="G49" s="4">
        <v>0</v>
      </c>
      <c r="H49" s="4">
        <v>-852695.58</v>
      </c>
      <c r="I49" s="4">
        <v>2122150.8199999998</v>
      </c>
      <c r="J49" s="4">
        <v>2122150.8199999998</v>
      </c>
    </row>
    <row r="50" spans="1:10">
      <c r="A50" s="3" t="s">
        <v>16</v>
      </c>
      <c r="B50" s="3" t="s">
        <v>11</v>
      </c>
      <c r="C50" s="3" t="s">
        <v>71</v>
      </c>
      <c r="D50" s="3">
        <v>1.5</v>
      </c>
      <c r="E50" s="3" t="s">
        <v>74</v>
      </c>
      <c r="F50" s="4">
        <v>1337199.3</v>
      </c>
      <c r="G50" s="4">
        <v>169854.7</v>
      </c>
      <c r="H50" s="4">
        <v>-3495.88</v>
      </c>
      <c r="I50" s="4">
        <v>1496783.93</v>
      </c>
      <c r="J50" s="4">
        <v>1496783.93</v>
      </c>
    </row>
    <row r="51" spans="1:10">
      <c r="A51" s="3" t="s">
        <v>16</v>
      </c>
      <c r="B51" s="3" t="s">
        <v>11</v>
      </c>
      <c r="C51" s="3" t="s">
        <v>71</v>
      </c>
      <c r="D51" s="3">
        <v>1.5</v>
      </c>
      <c r="E51" s="3" t="s">
        <v>75</v>
      </c>
      <c r="F51" s="4">
        <v>736395.66</v>
      </c>
      <c r="G51" s="4">
        <v>36946.71</v>
      </c>
      <c r="H51" s="4">
        <v>0</v>
      </c>
      <c r="I51" s="4">
        <v>771815.74</v>
      </c>
      <c r="J51" s="4">
        <v>771815.74</v>
      </c>
    </row>
    <row r="52" spans="1:10">
      <c r="A52" s="3" t="s">
        <v>16</v>
      </c>
      <c r="B52" s="3" t="s">
        <v>11</v>
      </c>
      <c r="C52" s="3" t="s">
        <v>76</v>
      </c>
      <c r="D52" s="3">
        <v>1.1000000000000001</v>
      </c>
      <c r="E52" s="3" t="s">
        <v>77</v>
      </c>
      <c r="F52" s="4">
        <v>0</v>
      </c>
      <c r="G52" s="4">
        <v>231162.2</v>
      </c>
      <c r="H52" s="4">
        <v>0</v>
      </c>
      <c r="I52" s="4">
        <v>0</v>
      </c>
      <c r="J52" s="4">
        <v>0</v>
      </c>
    </row>
    <row r="53" spans="1:10">
      <c r="A53" s="3" t="s">
        <v>16</v>
      </c>
      <c r="B53" s="3" t="s">
        <v>11</v>
      </c>
      <c r="C53" s="3" t="s">
        <v>76</v>
      </c>
      <c r="D53" s="3">
        <v>1.5</v>
      </c>
      <c r="E53" s="3" t="s">
        <v>77</v>
      </c>
      <c r="F53" s="4">
        <v>3744797.84</v>
      </c>
      <c r="G53" s="4">
        <v>1405000</v>
      </c>
      <c r="H53" s="4">
        <v>-67926.039999999994</v>
      </c>
      <c r="I53" s="4">
        <v>4255340.8099999996</v>
      </c>
      <c r="J53" s="4">
        <v>4239440.3899999997</v>
      </c>
    </row>
    <row r="54" spans="1:10">
      <c r="A54" s="3" t="s">
        <v>16</v>
      </c>
      <c r="B54" s="3" t="s">
        <v>11</v>
      </c>
      <c r="C54" s="3" t="s">
        <v>78</v>
      </c>
      <c r="D54" s="3">
        <v>1.5</v>
      </c>
      <c r="E54" s="3" t="s">
        <v>79</v>
      </c>
      <c r="F54" s="4">
        <v>8233202.0999999996</v>
      </c>
      <c r="G54" s="4">
        <v>370685.6</v>
      </c>
      <c r="H54" s="4">
        <v>-904887.76</v>
      </c>
      <c r="I54" s="4">
        <v>7696236.0700000003</v>
      </c>
      <c r="J54" s="4">
        <v>7696236.0700000003</v>
      </c>
    </row>
    <row r="55" spans="1:10">
      <c r="A55" s="3" t="s">
        <v>16</v>
      </c>
      <c r="B55" s="3" t="s">
        <v>11</v>
      </c>
      <c r="C55" s="3" t="s">
        <v>80</v>
      </c>
      <c r="D55" s="3">
        <v>1.5</v>
      </c>
      <c r="E55" s="3" t="s">
        <v>81</v>
      </c>
      <c r="F55" s="4">
        <v>1306601.7</v>
      </c>
      <c r="G55" s="4">
        <v>0</v>
      </c>
      <c r="H55" s="4">
        <v>-125632.66</v>
      </c>
      <c r="I55" s="4">
        <v>1164648.8999999999</v>
      </c>
      <c r="J55" s="4">
        <v>1164648.8999999999</v>
      </c>
    </row>
    <row r="56" spans="1:10">
      <c r="A56" s="3" t="s">
        <v>82</v>
      </c>
      <c r="B56" s="3" t="s">
        <v>11</v>
      </c>
      <c r="C56" s="3" t="s">
        <v>76</v>
      </c>
      <c r="D56" s="3">
        <v>1.5</v>
      </c>
      <c r="E56" s="3" t="s">
        <v>77</v>
      </c>
      <c r="F56" s="4">
        <v>2062374.01</v>
      </c>
      <c r="G56" s="4">
        <v>500000</v>
      </c>
      <c r="H56" s="4">
        <v>0</v>
      </c>
      <c r="I56" s="4">
        <v>2560008.87</v>
      </c>
      <c r="J56" s="4">
        <v>2560008.87</v>
      </c>
    </row>
    <row r="57" spans="1:10">
      <c r="A57" s="3" t="s">
        <v>83</v>
      </c>
      <c r="B57" s="3" t="s">
        <v>11</v>
      </c>
      <c r="C57" s="3" t="s">
        <v>24</v>
      </c>
      <c r="D57" s="3">
        <v>1.5</v>
      </c>
      <c r="E57" s="3" t="s">
        <v>25</v>
      </c>
      <c r="F57" s="4">
        <v>70000</v>
      </c>
      <c r="G57" s="4">
        <v>15000</v>
      </c>
      <c r="H57" s="4">
        <v>0</v>
      </c>
      <c r="I57" s="4">
        <v>47518.31</v>
      </c>
      <c r="J57" s="4">
        <v>47518.31</v>
      </c>
    </row>
    <row r="58" spans="1:10">
      <c r="A58" s="3" t="s">
        <v>83</v>
      </c>
      <c r="B58" s="3" t="s">
        <v>11</v>
      </c>
      <c r="C58" s="3" t="s">
        <v>27</v>
      </c>
      <c r="D58" s="3">
        <v>1.5</v>
      </c>
      <c r="E58" s="3" t="s">
        <v>28</v>
      </c>
      <c r="F58" s="4">
        <v>37080</v>
      </c>
      <c r="G58" s="4">
        <v>0</v>
      </c>
      <c r="H58" s="4">
        <v>-15000</v>
      </c>
      <c r="I58" s="4">
        <v>0</v>
      </c>
      <c r="J58" s="4">
        <v>0</v>
      </c>
    </row>
    <row r="59" spans="1:10">
      <c r="A59" s="3" t="s">
        <v>83</v>
      </c>
      <c r="B59" s="3" t="s">
        <v>11</v>
      </c>
      <c r="C59" s="3" t="s">
        <v>29</v>
      </c>
      <c r="D59" s="3">
        <v>1.5</v>
      </c>
      <c r="E59" s="3" t="s">
        <v>31</v>
      </c>
      <c r="F59" s="4">
        <v>75000</v>
      </c>
      <c r="G59" s="4">
        <v>80000</v>
      </c>
      <c r="H59" s="4">
        <v>0</v>
      </c>
      <c r="I59" s="4">
        <v>88018.98</v>
      </c>
      <c r="J59" s="4">
        <v>88018.98</v>
      </c>
    </row>
    <row r="60" spans="1:10">
      <c r="A60" s="3" t="s">
        <v>83</v>
      </c>
      <c r="B60" s="3" t="s">
        <v>11</v>
      </c>
      <c r="C60" s="3" t="s">
        <v>29</v>
      </c>
      <c r="D60" s="3">
        <v>2.5</v>
      </c>
      <c r="E60" s="3" t="s">
        <v>31</v>
      </c>
      <c r="F60" s="4">
        <v>85000</v>
      </c>
      <c r="G60" s="4">
        <v>0</v>
      </c>
      <c r="H60" s="4">
        <v>-71829.179999999993</v>
      </c>
      <c r="I60" s="4">
        <v>5670.82</v>
      </c>
      <c r="J60" s="4">
        <v>5670.82</v>
      </c>
    </row>
    <row r="61" spans="1:10">
      <c r="A61" s="3" t="s">
        <v>83</v>
      </c>
      <c r="B61" s="3" t="s">
        <v>11</v>
      </c>
      <c r="C61" s="3" t="s">
        <v>37</v>
      </c>
      <c r="D61" s="3">
        <v>1.1000000000000001</v>
      </c>
      <c r="E61" s="3" t="s">
        <v>38</v>
      </c>
      <c r="F61" s="4">
        <v>2000</v>
      </c>
      <c r="G61" s="4">
        <v>0</v>
      </c>
      <c r="H61" s="4">
        <v>-2000</v>
      </c>
      <c r="I61" s="4">
        <v>0</v>
      </c>
      <c r="J61" s="4">
        <v>0</v>
      </c>
    </row>
    <row r="62" spans="1:10">
      <c r="A62" s="3" t="s">
        <v>83</v>
      </c>
      <c r="B62" s="3" t="s">
        <v>11</v>
      </c>
      <c r="C62" s="3" t="s">
        <v>37</v>
      </c>
      <c r="D62" s="3">
        <v>1.5</v>
      </c>
      <c r="E62" s="3" t="s">
        <v>41</v>
      </c>
      <c r="F62" s="4">
        <v>2080</v>
      </c>
      <c r="G62" s="4">
        <v>0</v>
      </c>
      <c r="H62" s="4">
        <v>-2080</v>
      </c>
      <c r="I62" s="4">
        <v>0</v>
      </c>
      <c r="J62" s="4">
        <v>0</v>
      </c>
    </row>
    <row r="63" spans="1:10">
      <c r="A63" s="3" t="s">
        <v>83</v>
      </c>
      <c r="B63" s="3" t="s">
        <v>11</v>
      </c>
      <c r="C63" s="3" t="s">
        <v>37</v>
      </c>
      <c r="D63" s="3">
        <v>1.5</v>
      </c>
      <c r="E63" s="3" t="s">
        <v>42</v>
      </c>
      <c r="F63" s="4">
        <v>95000</v>
      </c>
      <c r="G63" s="4">
        <v>0</v>
      </c>
      <c r="H63" s="4">
        <v>-25000</v>
      </c>
      <c r="I63" s="4">
        <v>52699.35</v>
      </c>
      <c r="J63" s="4">
        <v>52699.35</v>
      </c>
    </row>
    <row r="64" spans="1:10">
      <c r="A64" s="3" t="s">
        <v>83</v>
      </c>
      <c r="B64" s="3" t="s">
        <v>11</v>
      </c>
      <c r="C64" s="3" t="s">
        <v>37</v>
      </c>
      <c r="D64" s="3">
        <v>1.5</v>
      </c>
      <c r="E64" s="3" t="s">
        <v>44</v>
      </c>
      <c r="F64" s="4">
        <v>3200</v>
      </c>
      <c r="G64" s="4">
        <v>0</v>
      </c>
      <c r="H64" s="4">
        <v>0</v>
      </c>
      <c r="I64" s="4">
        <v>0</v>
      </c>
      <c r="J64" s="4">
        <v>0</v>
      </c>
    </row>
    <row r="65" spans="1:10">
      <c r="A65" s="3" t="s">
        <v>83</v>
      </c>
      <c r="B65" s="3" t="s">
        <v>11</v>
      </c>
      <c r="C65" s="3" t="s">
        <v>37</v>
      </c>
      <c r="D65" s="3">
        <v>1.5</v>
      </c>
      <c r="E65" s="3" t="s">
        <v>46</v>
      </c>
      <c r="F65" s="4">
        <v>165000</v>
      </c>
      <c r="G65" s="4">
        <v>0</v>
      </c>
      <c r="H65" s="4">
        <v>-75000</v>
      </c>
      <c r="I65" s="4">
        <v>10199.89</v>
      </c>
      <c r="J65" s="4">
        <v>10199.89</v>
      </c>
    </row>
    <row r="66" spans="1:10">
      <c r="A66" s="3" t="s">
        <v>83</v>
      </c>
      <c r="B66" s="3" t="s">
        <v>11</v>
      </c>
      <c r="C66" s="3" t="s">
        <v>37</v>
      </c>
      <c r="D66" s="3">
        <v>1.5</v>
      </c>
      <c r="E66" s="3" t="s">
        <v>40</v>
      </c>
      <c r="F66" s="4">
        <v>22500</v>
      </c>
      <c r="G66" s="4">
        <v>0</v>
      </c>
      <c r="H66" s="4">
        <v>0</v>
      </c>
      <c r="I66" s="4">
        <v>21972.78</v>
      </c>
      <c r="J66" s="4">
        <v>21972.78</v>
      </c>
    </row>
    <row r="67" spans="1:10">
      <c r="A67" s="3" t="s">
        <v>83</v>
      </c>
      <c r="B67" s="3" t="s">
        <v>11</v>
      </c>
      <c r="C67" s="3" t="s">
        <v>56</v>
      </c>
      <c r="D67" s="3">
        <v>1.5</v>
      </c>
      <c r="E67" s="3" t="s">
        <v>57</v>
      </c>
      <c r="F67" s="4">
        <v>125000</v>
      </c>
      <c r="G67" s="4">
        <v>0</v>
      </c>
      <c r="H67" s="4">
        <v>0</v>
      </c>
      <c r="I67" s="4">
        <v>119774.75</v>
      </c>
      <c r="J67" s="4">
        <v>119774.75</v>
      </c>
    </row>
    <row r="68" spans="1:10">
      <c r="A68" s="3" t="s">
        <v>83</v>
      </c>
      <c r="B68" s="3" t="s">
        <v>11</v>
      </c>
      <c r="C68" s="3" t="s">
        <v>58</v>
      </c>
      <c r="D68" s="3">
        <v>1.5</v>
      </c>
      <c r="E68" s="3" t="s">
        <v>59</v>
      </c>
      <c r="F68" s="4">
        <v>135000</v>
      </c>
      <c r="G68" s="4">
        <v>70000</v>
      </c>
      <c r="H68" s="4">
        <v>0</v>
      </c>
      <c r="I68" s="4">
        <v>187003.06</v>
      </c>
      <c r="J68" s="4">
        <v>187003.06</v>
      </c>
    </row>
    <row r="69" spans="1:10">
      <c r="A69" s="3" t="s">
        <v>83</v>
      </c>
      <c r="B69" s="3" t="s">
        <v>11</v>
      </c>
      <c r="C69" s="3" t="s">
        <v>58</v>
      </c>
      <c r="D69" s="3">
        <v>1.5</v>
      </c>
      <c r="E69" s="3" t="s">
        <v>60</v>
      </c>
      <c r="F69" s="4">
        <v>225000</v>
      </c>
      <c r="G69" s="4">
        <v>25000</v>
      </c>
      <c r="H69" s="4">
        <v>0</v>
      </c>
      <c r="I69" s="4">
        <v>249704.65</v>
      </c>
      <c r="J69" s="4">
        <v>249704.65</v>
      </c>
    </row>
    <row r="70" spans="1:10">
      <c r="A70" s="3" t="s">
        <v>83</v>
      </c>
      <c r="B70" s="3" t="s">
        <v>11</v>
      </c>
      <c r="C70" s="3" t="s">
        <v>58</v>
      </c>
      <c r="D70" s="3">
        <v>1.5</v>
      </c>
      <c r="E70" s="3" t="s">
        <v>61</v>
      </c>
      <c r="F70" s="4">
        <v>275000</v>
      </c>
      <c r="G70" s="4">
        <v>50000</v>
      </c>
      <c r="H70" s="4">
        <v>0</v>
      </c>
      <c r="I70" s="4">
        <v>314890.51</v>
      </c>
      <c r="J70" s="4">
        <v>314890.51</v>
      </c>
    </row>
    <row r="71" spans="1:10">
      <c r="A71" s="3" t="s">
        <v>83</v>
      </c>
      <c r="B71" s="3" t="s">
        <v>11</v>
      </c>
      <c r="C71" s="3" t="s">
        <v>62</v>
      </c>
      <c r="D71" s="3">
        <v>1.5</v>
      </c>
      <c r="E71" s="3" t="s">
        <v>64</v>
      </c>
      <c r="F71" s="4">
        <v>125000</v>
      </c>
      <c r="G71" s="4">
        <v>25000</v>
      </c>
      <c r="H71" s="4">
        <v>0</v>
      </c>
      <c r="I71" s="4">
        <v>117758.48</v>
      </c>
      <c r="J71" s="4">
        <v>117758.48</v>
      </c>
    </row>
    <row r="72" spans="1:10">
      <c r="A72" s="3" t="s">
        <v>83</v>
      </c>
      <c r="B72" s="3" t="s">
        <v>11</v>
      </c>
      <c r="C72" s="3" t="s">
        <v>62</v>
      </c>
      <c r="D72" s="3">
        <v>1.5</v>
      </c>
      <c r="E72" s="3" t="s">
        <v>63</v>
      </c>
      <c r="F72" s="4">
        <v>45000</v>
      </c>
      <c r="G72" s="4">
        <v>25000</v>
      </c>
      <c r="H72" s="4">
        <v>0</v>
      </c>
      <c r="I72" s="4">
        <v>50522.01</v>
      </c>
      <c r="J72" s="4">
        <v>50522.01</v>
      </c>
    </row>
    <row r="73" spans="1:10">
      <c r="A73" s="3" t="s">
        <v>83</v>
      </c>
      <c r="B73" s="3" t="s">
        <v>11</v>
      </c>
      <c r="C73" s="3" t="s">
        <v>69</v>
      </c>
      <c r="D73" s="3">
        <v>1.5</v>
      </c>
      <c r="E73" s="3" t="s">
        <v>70</v>
      </c>
      <c r="F73" s="4">
        <v>45000</v>
      </c>
      <c r="G73" s="4">
        <v>45000</v>
      </c>
      <c r="H73" s="4">
        <v>0</v>
      </c>
      <c r="I73" s="4">
        <v>57198.3</v>
      </c>
      <c r="J73" s="4">
        <v>57198.3</v>
      </c>
    </row>
    <row r="74" spans="1:10">
      <c r="A74" s="3" t="s">
        <v>83</v>
      </c>
      <c r="B74" s="3" t="s">
        <v>11</v>
      </c>
      <c r="C74" s="3" t="s">
        <v>71</v>
      </c>
      <c r="D74" s="3">
        <v>1.5</v>
      </c>
      <c r="E74" s="3" t="s">
        <v>74</v>
      </c>
      <c r="F74" s="4">
        <v>100000</v>
      </c>
      <c r="G74" s="4">
        <v>0</v>
      </c>
      <c r="H74" s="4">
        <v>0</v>
      </c>
      <c r="I74" s="4">
        <v>74712.399999999994</v>
      </c>
      <c r="J74" s="4">
        <v>74712.399999999994</v>
      </c>
    </row>
    <row r="75" spans="1:10">
      <c r="A75" s="3" t="s">
        <v>83</v>
      </c>
      <c r="B75" s="3" t="s">
        <v>11</v>
      </c>
      <c r="C75" s="3" t="s">
        <v>71</v>
      </c>
      <c r="D75" s="3">
        <v>1.5</v>
      </c>
      <c r="E75" s="3" t="s">
        <v>75</v>
      </c>
      <c r="F75" s="4">
        <v>35000</v>
      </c>
      <c r="G75" s="4">
        <v>25000</v>
      </c>
      <c r="H75" s="4">
        <v>0</v>
      </c>
      <c r="I75" s="4">
        <v>38520.769999999997</v>
      </c>
      <c r="J75" s="4">
        <v>38520.769999999997</v>
      </c>
    </row>
    <row r="76" spans="1:10">
      <c r="A76" s="3" t="s">
        <v>83</v>
      </c>
      <c r="B76" s="3" t="s">
        <v>11</v>
      </c>
      <c r="C76" s="3" t="s">
        <v>78</v>
      </c>
      <c r="D76" s="3">
        <v>1.5</v>
      </c>
      <c r="E76" s="3" t="s">
        <v>79</v>
      </c>
      <c r="F76" s="4">
        <v>85000</v>
      </c>
      <c r="G76" s="4">
        <v>30000</v>
      </c>
      <c r="H76" s="4">
        <v>0</v>
      </c>
      <c r="I76" s="4">
        <v>104583.63</v>
      </c>
      <c r="J76" s="4">
        <v>104583.63</v>
      </c>
    </row>
    <row r="77" spans="1:10">
      <c r="A77" s="3" t="s">
        <v>12</v>
      </c>
      <c r="B77" s="3" t="s">
        <v>11</v>
      </c>
      <c r="C77" s="3" t="s">
        <v>58</v>
      </c>
      <c r="D77" s="3">
        <v>1.5</v>
      </c>
      <c r="E77" s="3" t="s">
        <v>59</v>
      </c>
      <c r="F77" s="4">
        <v>602095.15</v>
      </c>
      <c r="G77" s="4">
        <v>0</v>
      </c>
      <c r="H77" s="4">
        <v>0</v>
      </c>
      <c r="I77" s="4">
        <v>484756.19</v>
      </c>
      <c r="J77" s="4">
        <v>484756.19</v>
      </c>
    </row>
    <row r="78" spans="1:10">
      <c r="A78" s="3" t="s">
        <v>12</v>
      </c>
      <c r="B78" s="3" t="s">
        <v>11</v>
      </c>
      <c r="C78" s="3" t="s">
        <v>76</v>
      </c>
      <c r="D78" s="3">
        <v>1.5</v>
      </c>
      <c r="E78" s="3" t="s">
        <v>77</v>
      </c>
      <c r="F78" s="4">
        <v>500000</v>
      </c>
      <c r="G78" s="4">
        <v>4953754.4000000004</v>
      </c>
      <c r="H78" s="4">
        <v>0</v>
      </c>
      <c r="I78" s="4">
        <v>4381268.25</v>
      </c>
      <c r="J78" s="4">
        <v>4381268.25</v>
      </c>
    </row>
    <row r="79" spans="1:10">
      <c r="A79" s="3" t="s">
        <v>14</v>
      </c>
      <c r="B79" s="3" t="s">
        <v>11</v>
      </c>
      <c r="C79" s="3" t="s">
        <v>12</v>
      </c>
      <c r="D79" s="3">
        <v>1.5</v>
      </c>
      <c r="E79" s="3" t="s">
        <v>13</v>
      </c>
      <c r="F79" s="4">
        <v>909496.05</v>
      </c>
      <c r="G79" s="4">
        <v>145608.1</v>
      </c>
      <c r="H79" s="4">
        <v>-114099.55</v>
      </c>
      <c r="I79" s="4">
        <v>867878.74</v>
      </c>
      <c r="J79" s="4">
        <v>867878.74</v>
      </c>
    </row>
    <row r="80" spans="1:10">
      <c r="A80" s="3" t="s">
        <v>14</v>
      </c>
      <c r="B80" s="3" t="s">
        <v>11</v>
      </c>
      <c r="C80" s="3" t="s">
        <v>14</v>
      </c>
      <c r="D80" s="3">
        <v>1.5</v>
      </c>
      <c r="E80" s="3" t="s">
        <v>15</v>
      </c>
      <c r="F80" s="4">
        <v>892460.01</v>
      </c>
      <c r="G80" s="4">
        <v>349647.53</v>
      </c>
      <c r="H80" s="4">
        <v>-158808.5</v>
      </c>
      <c r="I80" s="4">
        <v>1021775.76</v>
      </c>
      <c r="J80" s="4">
        <v>1021775.76</v>
      </c>
    </row>
    <row r="81" spans="1:10">
      <c r="A81" s="3" t="s">
        <v>14</v>
      </c>
      <c r="B81" s="3" t="s">
        <v>11</v>
      </c>
      <c r="C81" s="3" t="s">
        <v>17</v>
      </c>
      <c r="D81" s="3">
        <v>1.5</v>
      </c>
      <c r="E81" s="3" t="s">
        <v>18</v>
      </c>
      <c r="F81" s="4">
        <v>366184</v>
      </c>
      <c r="G81" s="4">
        <v>0</v>
      </c>
      <c r="H81" s="4">
        <v>-516.59</v>
      </c>
      <c r="I81" s="4">
        <v>302568.14</v>
      </c>
      <c r="J81" s="4">
        <v>302568.14</v>
      </c>
    </row>
    <row r="82" spans="1:10">
      <c r="A82" s="3" t="s">
        <v>14</v>
      </c>
      <c r="B82" s="3" t="s">
        <v>11</v>
      </c>
      <c r="C82" s="3" t="s">
        <v>19</v>
      </c>
      <c r="D82" s="3">
        <v>1.5</v>
      </c>
      <c r="E82" s="3" t="s">
        <v>20</v>
      </c>
      <c r="F82" s="4">
        <v>81605.460000000006</v>
      </c>
      <c r="G82" s="4">
        <v>0</v>
      </c>
      <c r="H82" s="4">
        <v>-13429.46</v>
      </c>
      <c r="I82" s="4">
        <v>64278.78</v>
      </c>
      <c r="J82" s="4">
        <v>64278.78</v>
      </c>
    </row>
    <row r="83" spans="1:10">
      <c r="A83" s="3" t="s">
        <v>14</v>
      </c>
      <c r="B83" s="3" t="s">
        <v>11</v>
      </c>
      <c r="C83" s="3" t="s">
        <v>19</v>
      </c>
      <c r="D83" s="3">
        <v>1.5</v>
      </c>
      <c r="E83" s="3" t="s">
        <v>21</v>
      </c>
      <c r="F83" s="4">
        <v>207521.48</v>
      </c>
      <c r="G83" s="4">
        <v>23312.01</v>
      </c>
      <c r="H83" s="4">
        <v>-3884.5</v>
      </c>
      <c r="I83" s="4">
        <v>202857.32</v>
      </c>
      <c r="J83" s="4">
        <v>202857.32</v>
      </c>
    </row>
    <row r="84" spans="1:10">
      <c r="A84" s="3" t="s">
        <v>14</v>
      </c>
      <c r="B84" s="3" t="s">
        <v>11</v>
      </c>
      <c r="C84" s="3" t="s">
        <v>22</v>
      </c>
      <c r="D84" s="3">
        <v>1.5</v>
      </c>
      <c r="E84" s="3" t="s">
        <v>23</v>
      </c>
      <c r="F84" s="4">
        <v>535480.55000000005</v>
      </c>
      <c r="G84" s="4">
        <v>0</v>
      </c>
      <c r="H84" s="4">
        <v>-25578.04</v>
      </c>
      <c r="I84" s="4">
        <v>418040.95</v>
      </c>
      <c r="J84" s="4">
        <v>418040.95</v>
      </c>
    </row>
    <row r="85" spans="1:10">
      <c r="A85" s="3" t="s">
        <v>14</v>
      </c>
      <c r="B85" s="3" t="s">
        <v>11</v>
      </c>
      <c r="C85" s="3" t="s">
        <v>24</v>
      </c>
      <c r="D85" s="3">
        <v>1.5</v>
      </c>
      <c r="E85" s="3" t="s">
        <v>25</v>
      </c>
      <c r="F85" s="4">
        <v>1377327.81</v>
      </c>
      <c r="G85" s="4">
        <v>95248.02</v>
      </c>
      <c r="H85" s="4">
        <v>-15873.84</v>
      </c>
      <c r="I85" s="4">
        <v>1327551.02</v>
      </c>
      <c r="J85" s="4">
        <v>1327551.02</v>
      </c>
    </row>
    <row r="86" spans="1:10">
      <c r="A86" s="3" t="s">
        <v>14</v>
      </c>
      <c r="B86" s="3" t="s">
        <v>11</v>
      </c>
      <c r="C86" s="3" t="s">
        <v>24</v>
      </c>
      <c r="D86" s="3">
        <v>1.5</v>
      </c>
      <c r="E86" s="3" t="s">
        <v>26</v>
      </c>
      <c r="F86" s="4">
        <v>154949.85</v>
      </c>
      <c r="G86" s="4">
        <v>15818.78</v>
      </c>
      <c r="H86" s="4">
        <v>-2635.63</v>
      </c>
      <c r="I86" s="4">
        <v>142689.76999999999</v>
      </c>
      <c r="J86" s="4">
        <v>142689.76999999999</v>
      </c>
    </row>
    <row r="87" spans="1:10">
      <c r="A87" s="3" t="s">
        <v>14</v>
      </c>
      <c r="B87" s="3" t="s">
        <v>11</v>
      </c>
      <c r="C87" s="3" t="s">
        <v>27</v>
      </c>
      <c r="D87" s="3">
        <v>1.5</v>
      </c>
      <c r="E87" s="3" t="s">
        <v>28</v>
      </c>
      <c r="F87" s="4">
        <v>441111.91</v>
      </c>
      <c r="G87" s="4">
        <v>77693.09</v>
      </c>
      <c r="H87" s="4">
        <v>-9198.01</v>
      </c>
      <c r="I87" s="4">
        <v>436960.98</v>
      </c>
      <c r="J87" s="4">
        <v>436960.98</v>
      </c>
    </row>
    <row r="88" spans="1:10">
      <c r="A88" s="3" t="s">
        <v>14</v>
      </c>
      <c r="B88" s="3" t="s">
        <v>11</v>
      </c>
      <c r="C88" s="3" t="s">
        <v>29</v>
      </c>
      <c r="D88" s="3">
        <v>1.5</v>
      </c>
      <c r="E88" s="3" t="s">
        <v>30</v>
      </c>
      <c r="F88" s="4">
        <v>41535.97</v>
      </c>
      <c r="G88" s="4">
        <v>0</v>
      </c>
      <c r="H88" s="4">
        <v>-113.46</v>
      </c>
      <c r="I88" s="4">
        <v>39520.980000000003</v>
      </c>
      <c r="J88" s="4">
        <v>39520.980000000003</v>
      </c>
    </row>
    <row r="89" spans="1:10">
      <c r="A89" s="3" t="s">
        <v>14</v>
      </c>
      <c r="B89" s="3" t="s">
        <v>11</v>
      </c>
      <c r="C89" s="3" t="s">
        <v>29</v>
      </c>
      <c r="D89" s="3">
        <v>1.5</v>
      </c>
      <c r="E89" s="3" t="s">
        <v>31</v>
      </c>
      <c r="F89" s="4">
        <v>1561625.53</v>
      </c>
      <c r="G89" s="4">
        <v>135025</v>
      </c>
      <c r="H89" s="4">
        <v>-24028</v>
      </c>
      <c r="I89" s="4">
        <v>1197444.93</v>
      </c>
      <c r="J89" s="4">
        <v>1197444.93</v>
      </c>
    </row>
    <row r="90" spans="1:10">
      <c r="A90" s="3" t="s">
        <v>14</v>
      </c>
      <c r="B90" s="3" t="s">
        <v>11</v>
      </c>
      <c r="C90" s="3" t="s">
        <v>29</v>
      </c>
      <c r="D90" s="3">
        <v>2.5</v>
      </c>
      <c r="E90" s="3" t="s">
        <v>31</v>
      </c>
      <c r="F90" s="4">
        <v>6462425</v>
      </c>
      <c r="G90" s="4">
        <v>0</v>
      </c>
      <c r="H90" s="4">
        <v>-5091716.28</v>
      </c>
      <c r="I90" s="4">
        <v>1370708.72</v>
      </c>
      <c r="J90" s="4">
        <v>1370708.72</v>
      </c>
    </row>
    <row r="91" spans="1:10">
      <c r="A91" s="3" t="s">
        <v>14</v>
      </c>
      <c r="B91" s="3" t="s">
        <v>11</v>
      </c>
      <c r="C91" s="3" t="s">
        <v>32</v>
      </c>
      <c r="D91" s="3">
        <v>1.5</v>
      </c>
      <c r="E91" s="3" t="s">
        <v>33</v>
      </c>
      <c r="F91" s="4">
        <v>212614.41</v>
      </c>
      <c r="G91" s="4">
        <v>0</v>
      </c>
      <c r="H91" s="4">
        <v>-14187.41</v>
      </c>
      <c r="I91" s="4">
        <v>172014.85</v>
      </c>
      <c r="J91" s="4">
        <v>172014.85</v>
      </c>
    </row>
    <row r="92" spans="1:10">
      <c r="A92" s="3" t="s">
        <v>14</v>
      </c>
      <c r="B92" s="3" t="s">
        <v>11</v>
      </c>
      <c r="C92" s="3" t="s">
        <v>34</v>
      </c>
      <c r="D92" s="3">
        <v>1.5</v>
      </c>
      <c r="E92" s="3" t="s">
        <v>35</v>
      </c>
      <c r="F92" s="4">
        <v>541885.55000000005</v>
      </c>
      <c r="G92" s="4">
        <v>0</v>
      </c>
      <c r="H92" s="4">
        <v>-48481.04</v>
      </c>
      <c r="I92" s="4">
        <v>310733.46999999997</v>
      </c>
      <c r="J92" s="4">
        <v>310733.46999999997</v>
      </c>
    </row>
    <row r="93" spans="1:10">
      <c r="A93" s="3" t="s">
        <v>14</v>
      </c>
      <c r="B93" s="3" t="s">
        <v>11</v>
      </c>
      <c r="C93" s="3" t="s">
        <v>34</v>
      </c>
      <c r="D93" s="3">
        <v>1.5</v>
      </c>
      <c r="E93" s="3" t="s">
        <v>36</v>
      </c>
      <c r="F93" s="4">
        <v>394386.55</v>
      </c>
      <c r="G93" s="4">
        <v>0</v>
      </c>
      <c r="H93" s="4">
        <v>-1077.53</v>
      </c>
      <c r="I93" s="4">
        <v>377580.57</v>
      </c>
      <c r="J93" s="4">
        <v>377580.57</v>
      </c>
    </row>
    <row r="94" spans="1:10">
      <c r="A94" s="3" t="s">
        <v>14</v>
      </c>
      <c r="B94" s="3" t="s">
        <v>11</v>
      </c>
      <c r="C94" s="3" t="s">
        <v>37</v>
      </c>
      <c r="D94" s="3">
        <v>1.1000000000000001</v>
      </c>
      <c r="E94" s="3" t="s">
        <v>38</v>
      </c>
      <c r="F94" s="4">
        <v>130566.23</v>
      </c>
      <c r="G94" s="4">
        <v>0</v>
      </c>
      <c r="H94" s="4">
        <v>-15306.73</v>
      </c>
      <c r="I94" s="4">
        <v>92082.880000000005</v>
      </c>
      <c r="J94" s="4">
        <v>92082.880000000005</v>
      </c>
    </row>
    <row r="95" spans="1:10">
      <c r="A95" s="3" t="s">
        <v>14</v>
      </c>
      <c r="B95" s="3" t="s">
        <v>11</v>
      </c>
      <c r="C95" s="3" t="s">
        <v>37</v>
      </c>
      <c r="D95" s="3">
        <v>1.1000000000000001</v>
      </c>
      <c r="E95" s="3" t="s">
        <v>39</v>
      </c>
      <c r="F95" s="4">
        <v>2416965.7200000002</v>
      </c>
      <c r="G95" s="4">
        <v>77328.710000000006</v>
      </c>
      <c r="H95" s="4">
        <v>-14553.95</v>
      </c>
      <c r="I95" s="4">
        <v>1914740.05</v>
      </c>
      <c r="J95" s="4">
        <v>1914740.05</v>
      </c>
    </row>
    <row r="96" spans="1:10">
      <c r="A96" s="3" t="s">
        <v>14</v>
      </c>
      <c r="B96" s="3" t="s">
        <v>11</v>
      </c>
      <c r="C96" s="3" t="s">
        <v>37</v>
      </c>
      <c r="D96" s="3">
        <v>1.5</v>
      </c>
      <c r="E96" s="3" t="s">
        <v>41</v>
      </c>
      <c r="F96" s="4">
        <v>65146.48</v>
      </c>
      <c r="G96" s="4">
        <v>12563.63</v>
      </c>
      <c r="H96" s="4">
        <v>-2093.11</v>
      </c>
      <c r="I96" s="4">
        <v>63620.58</v>
      </c>
      <c r="J96" s="4">
        <v>63620.58</v>
      </c>
    </row>
    <row r="97" spans="1:10">
      <c r="A97" s="3" t="s">
        <v>14</v>
      </c>
      <c r="B97" s="3" t="s">
        <v>11</v>
      </c>
      <c r="C97" s="3" t="s">
        <v>37</v>
      </c>
      <c r="D97" s="3">
        <v>1.5</v>
      </c>
      <c r="E97" s="3" t="s">
        <v>42</v>
      </c>
      <c r="F97" s="4">
        <v>258475.48</v>
      </c>
      <c r="G97" s="4">
        <v>0</v>
      </c>
      <c r="H97" s="4">
        <v>-818.98</v>
      </c>
      <c r="I97" s="4">
        <v>234895.69</v>
      </c>
      <c r="J97" s="4">
        <v>234895.69</v>
      </c>
    </row>
    <row r="98" spans="1:10">
      <c r="A98" s="3" t="s">
        <v>14</v>
      </c>
      <c r="B98" s="3" t="s">
        <v>11</v>
      </c>
      <c r="C98" s="3" t="s">
        <v>37</v>
      </c>
      <c r="D98" s="3">
        <v>1.5</v>
      </c>
      <c r="E98" s="3" t="s">
        <v>43</v>
      </c>
      <c r="F98" s="4">
        <v>653527.91</v>
      </c>
      <c r="G98" s="4">
        <v>30000</v>
      </c>
      <c r="H98" s="4">
        <v>-30613.22</v>
      </c>
      <c r="I98" s="4">
        <v>589287.5</v>
      </c>
      <c r="J98" s="4">
        <v>589287.5</v>
      </c>
    </row>
    <row r="99" spans="1:10">
      <c r="A99" s="3" t="s">
        <v>14</v>
      </c>
      <c r="B99" s="3" t="s">
        <v>11</v>
      </c>
      <c r="C99" s="3" t="s">
        <v>37</v>
      </c>
      <c r="D99" s="3">
        <v>1.5</v>
      </c>
      <c r="E99" s="3" t="s">
        <v>44</v>
      </c>
      <c r="F99" s="4">
        <v>43388.02</v>
      </c>
      <c r="G99" s="4">
        <v>2895.16</v>
      </c>
      <c r="H99" s="4">
        <v>-481.69</v>
      </c>
      <c r="I99" s="4">
        <v>36547.120000000003</v>
      </c>
      <c r="J99" s="4">
        <v>36547.120000000003</v>
      </c>
    </row>
    <row r="100" spans="1:10">
      <c r="A100" s="3" t="s">
        <v>14</v>
      </c>
      <c r="B100" s="3" t="s">
        <v>11</v>
      </c>
      <c r="C100" s="3" t="s">
        <v>37</v>
      </c>
      <c r="D100" s="3">
        <v>1.5</v>
      </c>
      <c r="E100" s="3" t="s">
        <v>45</v>
      </c>
      <c r="F100" s="4">
        <v>58874.35</v>
      </c>
      <c r="G100" s="4">
        <v>4382.16</v>
      </c>
      <c r="H100" s="4">
        <v>-729.52</v>
      </c>
      <c r="I100" s="4">
        <v>57192.66</v>
      </c>
      <c r="J100" s="4">
        <v>57192.66</v>
      </c>
    </row>
    <row r="101" spans="1:10">
      <c r="A101" s="3" t="s">
        <v>14</v>
      </c>
      <c r="B101" s="3" t="s">
        <v>11</v>
      </c>
      <c r="C101" s="3" t="s">
        <v>37</v>
      </c>
      <c r="D101" s="3">
        <v>1.5</v>
      </c>
      <c r="E101" s="3" t="s">
        <v>46</v>
      </c>
      <c r="F101" s="4">
        <v>975637.42</v>
      </c>
      <c r="G101" s="4">
        <v>226034.87</v>
      </c>
      <c r="H101" s="4">
        <v>-31838.31</v>
      </c>
      <c r="I101" s="4">
        <v>1033647.2</v>
      </c>
      <c r="J101" s="4">
        <v>1033647.2</v>
      </c>
    </row>
    <row r="102" spans="1:10">
      <c r="A102" s="3" t="s">
        <v>14</v>
      </c>
      <c r="B102" s="3" t="s">
        <v>11</v>
      </c>
      <c r="C102" s="3" t="s">
        <v>37</v>
      </c>
      <c r="D102" s="3">
        <v>1.5</v>
      </c>
      <c r="E102" s="3" t="s">
        <v>40</v>
      </c>
      <c r="F102" s="4">
        <v>165971.46</v>
      </c>
      <c r="G102" s="4">
        <v>90781.440000000002</v>
      </c>
      <c r="H102" s="4">
        <v>-15129.41</v>
      </c>
      <c r="I102" s="4">
        <v>195270.66</v>
      </c>
      <c r="J102" s="4">
        <v>195270.66</v>
      </c>
    </row>
    <row r="103" spans="1:10">
      <c r="A103" s="3" t="s">
        <v>14</v>
      </c>
      <c r="B103" s="3" t="s">
        <v>11</v>
      </c>
      <c r="C103" s="3" t="s">
        <v>37</v>
      </c>
      <c r="D103" s="3">
        <v>1.5</v>
      </c>
      <c r="E103" s="3" t="s">
        <v>77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</row>
    <row r="104" spans="1:10">
      <c r="A104" s="3" t="s">
        <v>14</v>
      </c>
      <c r="B104" s="3" t="s">
        <v>11</v>
      </c>
      <c r="C104" s="3" t="s">
        <v>37</v>
      </c>
      <c r="D104" s="3">
        <v>1.5</v>
      </c>
      <c r="E104" s="3" t="s">
        <v>47</v>
      </c>
      <c r="F104" s="4">
        <v>50055.76</v>
      </c>
      <c r="G104" s="4">
        <v>2280.4899999999998</v>
      </c>
      <c r="H104" s="4">
        <v>-379.25</v>
      </c>
      <c r="I104" s="4">
        <v>49546.01</v>
      </c>
      <c r="J104" s="4">
        <v>49546.01</v>
      </c>
    </row>
    <row r="105" spans="1:10">
      <c r="A105" s="3" t="s">
        <v>14</v>
      </c>
      <c r="B105" s="3" t="s">
        <v>11</v>
      </c>
      <c r="C105" s="3" t="s">
        <v>37</v>
      </c>
      <c r="D105" s="3">
        <v>1.5</v>
      </c>
      <c r="E105" s="3" t="s">
        <v>48</v>
      </c>
      <c r="F105" s="4">
        <v>171056.86</v>
      </c>
      <c r="G105" s="4">
        <v>45874.559999999998</v>
      </c>
      <c r="H105" s="4">
        <v>-7644.92</v>
      </c>
      <c r="I105" s="4">
        <v>153339.79</v>
      </c>
      <c r="J105" s="4">
        <v>153339.79</v>
      </c>
    </row>
    <row r="106" spans="1:10">
      <c r="A106" s="3" t="s">
        <v>14</v>
      </c>
      <c r="B106" s="3" t="s">
        <v>11</v>
      </c>
      <c r="C106" s="3" t="s">
        <v>49</v>
      </c>
      <c r="D106" s="3">
        <v>1.5</v>
      </c>
      <c r="E106" s="3" t="s">
        <v>50</v>
      </c>
      <c r="F106" s="4">
        <v>382781.7</v>
      </c>
      <c r="G106" s="4">
        <v>443.34</v>
      </c>
      <c r="H106" s="4">
        <v>-73.05</v>
      </c>
      <c r="I106" s="4">
        <v>337894.74</v>
      </c>
      <c r="J106" s="4">
        <v>337894.74</v>
      </c>
    </row>
    <row r="107" spans="1:10">
      <c r="A107" s="3" t="s">
        <v>14</v>
      </c>
      <c r="B107" s="3" t="s">
        <v>11</v>
      </c>
      <c r="C107" s="3" t="s">
        <v>51</v>
      </c>
      <c r="D107" s="3">
        <v>1.5</v>
      </c>
      <c r="E107" s="3" t="s">
        <v>52</v>
      </c>
      <c r="F107" s="4">
        <v>1412155.33</v>
      </c>
      <c r="G107" s="4">
        <v>13689.41</v>
      </c>
      <c r="H107" s="4">
        <v>-2280.7399999999998</v>
      </c>
      <c r="I107" s="4">
        <v>1225874.3799999999</v>
      </c>
      <c r="J107" s="4">
        <v>1225874.3799999999</v>
      </c>
    </row>
    <row r="108" spans="1:10">
      <c r="A108" s="3" t="s">
        <v>14</v>
      </c>
      <c r="B108" s="3" t="s">
        <v>11</v>
      </c>
      <c r="C108" s="3" t="s">
        <v>51</v>
      </c>
      <c r="D108" s="3">
        <v>1.5</v>
      </c>
      <c r="E108" s="3" t="s">
        <v>53</v>
      </c>
      <c r="F108" s="4">
        <v>695093.15</v>
      </c>
      <c r="G108" s="4">
        <v>0</v>
      </c>
      <c r="H108" s="4">
        <v>-38180.129999999997</v>
      </c>
      <c r="I108" s="4">
        <v>384593.81</v>
      </c>
      <c r="J108" s="4">
        <v>384593.81</v>
      </c>
    </row>
    <row r="109" spans="1:10">
      <c r="A109" s="3" t="s">
        <v>14</v>
      </c>
      <c r="B109" s="3" t="s">
        <v>11</v>
      </c>
      <c r="C109" s="3" t="s">
        <v>54</v>
      </c>
      <c r="D109" s="3">
        <v>1.5</v>
      </c>
      <c r="E109" s="3" t="s">
        <v>55</v>
      </c>
      <c r="F109" s="4">
        <v>1185592.31</v>
      </c>
      <c r="G109" s="4">
        <v>49880.23</v>
      </c>
      <c r="H109" s="4">
        <v>-8312.5400000000009</v>
      </c>
      <c r="I109" s="4">
        <v>1067441.69</v>
      </c>
      <c r="J109" s="4">
        <v>1067441.69</v>
      </c>
    </row>
    <row r="110" spans="1:10">
      <c r="A110" s="3" t="s">
        <v>14</v>
      </c>
      <c r="B110" s="3" t="s">
        <v>11</v>
      </c>
      <c r="C110" s="3" t="s">
        <v>56</v>
      </c>
      <c r="D110" s="3">
        <v>1.5</v>
      </c>
      <c r="E110" s="3" t="s">
        <v>57</v>
      </c>
      <c r="F110" s="4">
        <v>417040.95</v>
      </c>
      <c r="G110" s="4">
        <v>29387.63</v>
      </c>
      <c r="H110" s="4">
        <v>-4897.1000000000004</v>
      </c>
      <c r="I110" s="4">
        <v>383306.56</v>
      </c>
      <c r="J110" s="4">
        <v>383306.56</v>
      </c>
    </row>
    <row r="111" spans="1:10">
      <c r="A111" s="3" t="s">
        <v>14</v>
      </c>
      <c r="B111" s="3" t="s">
        <v>11</v>
      </c>
      <c r="C111" s="3" t="s">
        <v>58</v>
      </c>
      <c r="D111" s="3">
        <v>1.5</v>
      </c>
      <c r="E111" s="3" t="s">
        <v>59</v>
      </c>
      <c r="F111" s="4">
        <v>601405.55000000005</v>
      </c>
      <c r="G111" s="4">
        <v>18612.509999999998</v>
      </c>
      <c r="H111" s="4">
        <v>-184.58</v>
      </c>
      <c r="I111" s="4">
        <v>570407.94999999995</v>
      </c>
      <c r="J111" s="4">
        <v>570407.94999999995</v>
      </c>
    </row>
    <row r="112" spans="1:10">
      <c r="A112" s="3" t="s">
        <v>14</v>
      </c>
      <c r="B112" s="3" t="s">
        <v>11</v>
      </c>
      <c r="C112" s="3" t="s">
        <v>58</v>
      </c>
      <c r="D112" s="3">
        <v>1.5</v>
      </c>
      <c r="E112" s="3" t="s">
        <v>60</v>
      </c>
      <c r="F112" s="4">
        <v>708620.17</v>
      </c>
      <c r="G112" s="4">
        <v>79885.7</v>
      </c>
      <c r="H112" s="4">
        <v>-13313.45</v>
      </c>
      <c r="I112" s="4">
        <v>680041.89</v>
      </c>
      <c r="J112" s="4">
        <v>680041.89</v>
      </c>
    </row>
    <row r="113" spans="1:10">
      <c r="A113" s="3" t="s">
        <v>14</v>
      </c>
      <c r="B113" s="3" t="s">
        <v>11</v>
      </c>
      <c r="C113" s="3" t="s">
        <v>58</v>
      </c>
      <c r="D113" s="3">
        <v>1.5</v>
      </c>
      <c r="E113" s="3" t="s">
        <v>61</v>
      </c>
      <c r="F113" s="4">
        <v>785878.58</v>
      </c>
      <c r="G113" s="4">
        <v>47537.48</v>
      </c>
      <c r="H113" s="4">
        <v>-7922.08</v>
      </c>
      <c r="I113" s="4">
        <v>764635.91</v>
      </c>
      <c r="J113" s="4">
        <v>764635.91</v>
      </c>
    </row>
    <row r="114" spans="1:10">
      <c r="A114" s="3" t="s">
        <v>14</v>
      </c>
      <c r="B114" s="3" t="s">
        <v>11</v>
      </c>
      <c r="C114" s="3" t="s">
        <v>62</v>
      </c>
      <c r="D114" s="3">
        <v>1.5</v>
      </c>
      <c r="E114" s="3" t="s">
        <v>64</v>
      </c>
      <c r="F114" s="4">
        <v>517672.71</v>
      </c>
      <c r="G114" s="4">
        <v>41339.919999999998</v>
      </c>
      <c r="H114" s="4">
        <v>-6889.15</v>
      </c>
      <c r="I114" s="4">
        <v>494012.32</v>
      </c>
      <c r="J114" s="4">
        <v>494012.32</v>
      </c>
    </row>
    <row r="115" spans="1:10">
      <c r="A115" s="3" t="s">
        <v>14</v>
      </c>
      <c r="B115" s="3" t="s">
        <v>11</v>
      </c>
      <c r="C115" s="3" t="s">
        <v>62</v>
      </c>
      <c r="D115" s="3">
        <v>1.5</v>
      </c>
      <c r="E115" s="3" t="s">
        <v>63</v>
      </c>
      <c r="F115" s="4">
        <v>143018.46</v>
      </c>
      <c r="G115" s="4">
        <v>27356.05</v>
      </c>
      <c r="H115" s="4">
        <v>-4558.51</v>
      </c>
      <c r="I115" s="4">
        <v>155894.9</v>
      </c>
      <c r="J115" s="4">
        <v>155894.9</v>
      </c>
    </row>
    <row r="116" spans="1:10">
      <c r="A116" s="3" t="s">
        <v>14</v>
      </c>
      <c r="B116" s="3" t="s">
        <v>11</v>
      </c>
      <c r="C116" s="3" t="s">
        <v>65</v>
      </c>
      <c r="D116" s="3">
        <v>1.5</v>
      </c>
      <c r="E116" s="3" t="s">
        <v>66</v>
      </c>
      <c r="F116" s="4">
        <v>650022.51</v>
      </c>
      <c r="G116" s="4">
        <v>11479.99</v>
      </c>
      <c r="H116" s="4">
        <v>-1912.5</v>
      </c>
      <c r="I116" s="4">
        <v>582250.4</v>
      </c>
      <c r="J116" s="4">
        <v>582250.4</v>
      </c>
    </row>
    <row r="117" spans="1:10">
      <c r="A117" s="3" t="s">
        <v>14</v>
      </c>
      <c r="B117" s="3" t="s">
        <v>11</v>
      </c>
      <c r="C117" s="3" t="s">
        <v>67</v>
      </c>
      <c r="D117" s="3">
        <v>1.5</v>
      </c>
      <c r="E117" s="3" t="s">
        <v>68</v>
      </c>
      <c r="F117" s="4">
        <v>94801.01</v>
      </c>
      <c r="G117" s="4">
        <v>15744.19</v>
      </c>
      <c r="H117" s="4">
        <v>-2623.2</v>
      </c>
      <c r="I117" s="4">
        <v>103434.1</v>
      </c>
      <c r="J117" s="4">
        <v>103434.1</v>
      </c>
    </row>
    <row r="118" spans="1:10">
      <c r="A118" s="3" t="s">
        <v>14</v>
      </c>
      <c r="B118" s="3" t="s">
        <v>11</v>
      </c>
      <c r="C118" s="3" t="s">
        <v>69</v>
      </c>
      <c r="D118" s="3">
        <v>1.5</v>
      </c>
      <c r="E118" s="3" t="s">
        <v>70</v>
      </c>
      <c r="F118" s="4">
        <v>142066.29</v>
      </c>
      <c r="G118" s="4">
        <v>10273.120000000001</v>
      </c>
      <c r="H118" s="4">
        <v>-961.35</v>
      </c>
      <c r="I118" s="4">
        <v>130513.5</v>
      </c>
      <c r="J118" s="4">
        <v>130513.5</v>
      </c>
    </row>
    <row r="119" spans="1:10">
      <c r="A119" s="3" t="s">
        <v>14</v>
      </c>
      <c r="B119" s="3" t="s">
        <v>11</v>
      </c>
      <c r="C119" s="3" t="s">
        <v>71</v>
      </c>
      <c r="D119" s="3">
        <v>1.5</v>
      </c>
      <c r="E119" s="3" t="s">
        <v>72</v>
      </c>
      <c r="F119" s="4">
        <v>447621.5</v>
      </c>
      <c r="G119" s="4">
        <v>29003</v>
      </c>
      <c r="H119" s="4">
        <v>-4833</v>
      </c>
      <c r="I119" s="4">
        <v>460224.49</v>
      </c>
      <c r="J119" s="4">
        <v>460224.49</v>
      </c>
    </row>
    <row r="120" spans="1:10">
      <c r="A120" s="3" t="s">
        <v>14</v>
      </c>
      <c r="B120" s="3" t="s">
        <v>11</v>
      </c>
      <c r="C120" s="3" t="s">
        <v>71</v>
      </c>
      <c r="D120" s="3">
        <v>1.5</v>
      </c>
      <c r="E120" s="3" t="s">
        <v>73</v>
      </c>
      <c r="F120" s="4">
        <v>476631.26</v>
      </c>
      <c r="G120" s="4">
        <v>0</v>
      </c>
      <c r="H120" s="4">
        <v>-162152.26</v>
      </c>
      <c r="I120" s="4">
        <v>277542.83</v>
      </c>
      <c r="J120" s="4">
        <v>277542.83</v>
      </c>
    </row>
    <row r="121" spans="1:10">
      <c r="A121" s="3" t="s">
        <v>14</v>
      </c>
      <c r="B121" s="3" t="s">
        <v>11</v>
      </c>
      <c r="C121" s="3" t="s">
        <v>71</v>
      </c>
      <c r="D121" s="3">
        <v>1.5</v>
      </c>
      <c r="E121" s="3" t="s">
        <v>74</v>
      </c>
      <c r="F121" s="4">
        <v>211201.68</v>
      </c>
      <c r="G121" s="4">
        <v>36557.440000000002</v>
      </c>
      <c r="H121" s="4">
        <v>-4425.41</v>
      </c>
      <c r="I121" s="4">
        <v>226046.75</v>
      </c>
      <c r="J121" s="4">
        <v>226046.75</v>
      </c>
    </row>
    <row r="122" spans="1:10">
      <c r="A122" s="3" t="s">
        <v>14</v>
      </c>
      <c r="B122" s="3" t="s">
        <v>11</v>
      </c>
      <c r="C122" s="3" t="s">
        <v>71</v>
      </c>
      <c r="D122" s="3">
        <v>1.5</v>
      </c>
      <c r="E122" s="3" t="s">
        <v>75</v>
      </c>
      <c r="F122" s="4">
        <v>114376.11</v>
      </c>
      <c r="G122" s="4">
        <v>11092.87</v>
      </c>
      <c r="H122" s="4">
        <v>-1097.98</v>
      </c>
      <c r="I122" s="4">
        <v>111776.45</v>
      </c>
      <c r="J122" s="4">
        <v>111776.45</v>
      </c>
    </row>
    <row r="123" spans="1:10">
      <c r="A123" s="3" t="s">
        <v>14</v>
      </c>
      <c r="B123" s="3" t="s">
        <v>11</v>
      </c>
      <c r="C123" s="3" t="s">
        <v>76</v>
      </c>
      <c r="D123" s="3">
        <v>1.5</v>
      </c>
      <c r="E123" s="3" t="s">
        <v>77</v>
      </c>
      <c r="F123" s="4">
        <v>481371.21</v>
      </c>
      <c r="G123" s="4">
        <v>0</v>
      </c>
      <c r="H123" s="4">
        <v>-26109.69</v>
      </c>
      <c r="I123" s="4">
        <v>410749.62</v>
      </c>
      <c r="J123" s="4">
        <v>410749.62</v>
      </c>
    </row>
    <row r="124" spans="1:10">
      <c r="A124" s="3" t="s">
        <v>14</v>
      </c>
      <c r="B124" s="3" t="s">
        <v>11</v>
      </c>
      <c r="C124" s="3" t="s">
        <v>78</v>
      </c>
      <c r="D124" s="3">
        <v>1.5</v>
      </c>
      <c r="E124" s="3" t="s">
        <v>79</v>
      </c>
      <c r="F124" s="4">
        <v>952503.36</v>
      </c>
      <c r="G124" s="4">
        <v>107994.57</v>
      </c>
      <c r="H124" s="4">
        <v>-12325.83</v>
      </c>
      <c r="I124" s="4">
        <v>987768.98</v>
      </c>
      <c r="J124" s="4">
        <v>987731.96</v>
      </c>
    </row>
    <row r="125" spans="1:10">
      <c r="A125" s="3" t="s">
        <v>14</v>
      </c>
      <c r="B125" s="3" t="s">
        <v>11</v>
      </c>
      <c r="C125" s="3" t="s">
        <v>80</v>
      </c>
      <c r="D125" s="3">
        <v>1.5</v>
      </c>
      <c r="E125" s="3" t="s">
        <v>81</v>
      </c>
      <c r="F125" s="4">
        <v>178986.52</v>
      </c>
      <c r="G125" s="4">
        <v>0</v>
      </c>
      <c r="H125" s="4">
        <v>-15953.52</v>
      </c>
      <c r="I125" s="4">
        <v>160512.23000000001</v>
      </c>
      <c r="J125" s="4">
        <v>160512.23000000001</v>
      </c>
    </row>
    <row r="126" spans="1:10">
      <c r="A126" s="3" t="s">
        <v>84</v>
      </c>
      <c r="B126" s="3" t="s">
        <v>11</v>
      </c>
      <c r="C126" s="3" t="s">
        <v>24</v>
      </c>
      <c r="D126" s="3">
        <v>1.5</v>
      </c>
      <c r="E126" s="3" t="s">
        <v>25</v>
      </c>
      <c r="F126" s="4">
        <v>66500</v>
      </c>
      <c r="G126" s="4">
        <v>5500</v>
      </c>
      <c r="H126" s="4">
        <v>-5500</v>
      </c>
      <c r="I126" s="4">
        <v>51653.66</v>
      </c>
      <c r="J126" s="4">
        <v>51653.66</v>
      </c>
    </row>
    <row r="127" spans="1:10">
      <c r="A127" s="3" t="s">
        <v>84</v>
      </c>
      <c r="B127" s="3" t="s">
        <v>11</v>
      </c>
      <c r="C127" s="3" t="s">
        <v>27</v>
      </c>
      <c r="D127" s="3">
        <v>1.5</v>
      </c>
      <c r="E127" s="3" t="s">
        <v>28</v>
      </c>
      <c r="F127" s="4">
        <v>67800</v>
      </c>
      <c r="G127" s="4">
        <v>45000</v>
      </c>
      <c r="H127" s="4">
        <v>-35000</v>
      </c>
      <c r="I127" s="4">
        <v>75315.55</v>
      </c>
      <c r="J127" s="4">
        <v>75315.55</v>
      </c>
    </row>
    <row r="128" spans="1:10">
      <c r="A128" s="3" t="s">
        <v>84</v>
      </c>
      <c r="B128" s="3" t="s">
        <v>11</v>
      </c>
      <c r="C128" s="3" t="s">
        <v>29</v>
      </c>
      <c r="D128" s="3">
        <v>1.5</v>
      </c>
      <c r="E128" s="3" t="s">
        <v>30</v>
      </c>
      <c r="F128" s="4">
        <v>3120</v>
      </c>
      <c r="G128" s="4">
        <v>0</v>
      </c>
      <c r="H128" s="4">
        <v>0</v>
      </c>
      <c r="I128" s="4">
        <v>0</v>
      </c>
      <c r="J128" s="4">
        <v>0</v>
      </c>
    </row>
    <row r="129" spans="1:10">
      <c r="A129" s="3" t="s">
        <v>84</v>
      </c>
      <c r="B129" s="3" t="s">
        <v>11</v>
      </c>
      <c r="C129" s="3" t="s">
        <v>29</v>
      </c>
      <c r="D129" s="3">
        <v>1.5</v>
      </c>
      <c r="E129" s="3" t="s">
        <v>31</v>
      </c>
      <c r="F129" s="4">
        <v>207500</v>
      </c>
      <c r="G129" s="4">
        <v>13000</v>
      </c>
      <c r="H129" s="4">
        <v>-13000</v>
      </c>
      <c r="I129" s="4">
        <v>129644.22</v>
      </c>
      <c r="J129" s="4">
        <v>129644.22</v>
      </c>
    </row>
    <row r="130" spans="1:10">
      <c r="A130" s="3" t="s">
        <v>84</v>
      </c>
      <c r="B130" s="3" t="s">
        <v>11</v>
      </c>
      <c r="C130" s="3" t="s">
        <v>29</v>
      </c>
      <c r="D130" s="3">
        <v>2.5</v>
      </c>
      <c r="E130" s="3" t="s">
        <v>31</v>
      </c>
      <c r="F130" s="4">
        <v>550000</v>
      </c>
      <c r="G130" s="4">
        <v>0</v>
      </c>
      <c r="H130" s="4">
        <v>-550000</v>
      </c>
      <c r="I130" s="4">
        <v>0</v>
      </c>
      <c r="J130" s="4">
        <v>0</v>
      </c>
    </row>
    <row r="131" spans="1:10">
      <c r="A131" s="3" t="s">
        <v>84</v>
      </c>
      <c r="B131" s="3" t="s">
        <v>11</v>
      </c>
      <c r="C131" s="3" t="s">
        <v>37</v>
      </c>
      <c r="D131" s="3">
        <v>1.1000000000000001</v>
      </c>
      <c r="E131" s="3" t="s">
        <v>38</v>
      </c>
      <c r="F131" s="4">
        <v>5000</v>
      </c>
      <c r="G131" s="4">
        <v>0</v>
      </c>
      <c r="H131" s="4">
        <v>0</v>
      </c>
      <c r="I131" s="4">
        <v>0</v>
      </c>
      <c r="J131" s="4">
        <v>0</v>
      </c>
    </row>
    <row r="132" spans="1:10">
      <c r="A132" s="3" t="s">
        <v>84</v>
      </c>
      <c r="B132" s="3" t="s">
        <v>11</v>
      </c>
      <c r="C132" s="3" t="s">
        <v>37</v>
      </c>
      <c r="D132" s="3">
        <v>1.1000000000000001</v>
      </c>
      <c r="E132" s="3" t="s">
        <v>39</v>
      </c>
      <c r="F132" s="4">
        <v>120000</v>
      </c>
      <c r="G132" s="4">
        <v>6500</v>
      </c>
      <c r="H132" s="4">
        <v>-25000</v>
      </c>
      <c r="I132" s="4">
        <v>48084.27</v>
      </c>
      <c r="J132" s="4">
        <v>48084.27</v>
      </c>
    </row>
    <row r="133" spans="1:10">
      <c r="A133" s="3" t="s">
        <v>84</v>
      </c>
      <c r="B133" s="3" t="s">
        <v>11</v>
      </c>
      <c r="C133" s="3" t="s">
        <v>37</v>
      </c>
      <c r="D133" s="3">
        <v>1.5</v>
      </c>
      <c r="E133" s="3" t="s">
        <v>42</v>
      </c>
      <c r="F133" s="4">
        <v>125000</v>
      </c>
      <c r="G133" s="4">
        <v>0</v>
      </c>
      <c r="H133" s="4">
        <v>-23500</v>
      </c>
      <c r="I133" s="4">
        <v>81839.789999999994</v>
      </c>
      <c r="J133" s="4">
        <v>81839.789999999994</v>
      </c>
    </row>
    <row r="134" spans="1:10">
      <c r="A134" s="3" t="s">
        <v>84</v>
      </c>
      <c r="B134" s="3" t="s">
        <v>11</v>
      </c>
      <c r="C134" s="3" t="s">
        <v>37</v>
      </c>
      <c r="D134" s="3">
        <v>1.5</v>
      </c>
      <c r="E134" s="3" t="s">
        <v>43</v>
      </c>
      <c r="F134" s="4">
        <v>96000</v>
      </c>
      <c r="G134" s="4">
        <v>75000</v>
      </c>
      <c r="H134" s="4">
        <v>0</v>
      </c>
      <c r="I134" s="4">
        <v>75286.66</v>
      </c>
      <c r="J134" s="4">
        <v>75286.66</v>
      </c>
    </row>
    <row r="135" spans="1:10">
      <c r="A135" s="3" t="s">
        <v>84</v>
      </c>
      <c r="B135" s="3" t="s">
        <v>11</v>
      </c>
      <c r="C135" s="3" t="s">
        <v>37</v>
      </c>
      <c r="D135" s="3">
        <v>1.5</v>
      </c>
      <c r="E135" s="3" t="s">
        <v>44</v>
      </c>
      <c r="F135" s="4">
        <v>6850</v>
      </c>
      <c r="G135" s="4">
        <v>0</v>
      </c>
      <c r="H135" s="4">
        <v>0</v>
      </c>
      <c r="I135" s="4">
        <v>516.57000000000005</v>
      </c>
      <c r="J135" s="4">
        <v>516.57000000000005</v>
      </c>
    </row>
    <row r="136" spans="1:10">
      <c r="A136" s="3" t="s">
        <v>84</v>
      </c>
      <c r="B136" s="3" t="s">
        <v>11</v>
      </c>
      <c r="C136" s="3" t="s">
        <v>37</v>
      </c>
      <c r="D136" s="3">
        <v>1.5</v>
      </c>
      <c r="E136" s="3" t="s">
        <v>46</v>
      </c>
      <c r="F136" s="4">
        <v>260000</v>
      </c>
      <c r="G136" s="4">
        <v>125000</v>
      </c>
      <c r="H136" s="4">
        <v>0</v>
      </c>
      <c r="I136" s="4">
        <v>304780.88</v>
      </c>
      <c r="J136" s="4">
        <v>304780.88</v>
      </c>
    </row>
    <row r="137" spans="1:10">
      <c r="A137" s="3" t="s">
        <v>84</v>
      </c>
      <c r="B137" s="3" t="s">
        <v>11</v>
      </c>
      <c r="C137" s="3" t="s">
        <v>37</v>
      </c>
      <c r="D137" s="3">
        <v>1.5</v>
      </c>
      <c r="E137" s="3" t="s">
        <v>40</v>
      </c>
      <c r="F137" s="4">
        <v>7350</v>
      </c>
      <c r="G137" s="4">
        <v>0</v>
      </c>
      <c r="H137" s="4">
        <v>-4850</v>
      </c>
      <c r="I137" s="4">
        <v>434.49</v>
      </c>
      <c r="J137" s="4">
        <v>434.49</v>
      </c>
    </row>
    <row r="138" spans="1:10">
      <c r="A138" s="3" t="s">
        <v>84</v>
      </c>
      <c r="B138" s="3" t="s">
        <v>11</v>
      </c>
      <c r="C138" s="3" t="s">
        <v>49</v>
      </c>
      <c r="D138" s="3">
        <v>1.5</v>
      </c>
      <c r="E138" s="3" t="s">
        <v>50</v>
      </c>
      <c r="F138" s="4">
        <v>28500</v>
      </c>
      <c r="G138" s="4">
        <v>12500</v>
      </c>
      <c r="H138" s="4">
        <v>0</v>
      </c>
      <c r="I138" s="4">
        <v>26234.53</v>
      </c>
      <c r="J138" s="4">
        <v>26234.53</v>
      </c>
    </row>
    <row r="139" spans="1:10">
      <c r="A139" s="3" t="s">
        <v>84</v>
      </c>
      <c r="B139" s="3" t="s">
        <v>11</v>
      </c>
      <c r="C139" s="3" t="s">
        <v>51</v>
      </c>
      <c r="D139" s="3">
        <v>1.5</v>
      </c>
      <c r="E139" s="3" t="s">
        <v>52</v>
      </c>
      <c r="F139" s="4">
        <v>12500</v>
      </c>
      <c r="G139" s="4">
        <v>0</v>
      </c>
      <c r="H139" s="4">
        <v>-12500</v>
      </c>
      <c r="I139" s="4">
        <v>0</v>
      </c>
      <c r="J139" s="4">
        <v>0</v>
      </c>
    </row>
    <row r="140" spans="1:10">
      <c r="A140" s="3" t="s">
        <v>84</v>
      </c>
      <c r="B140" s="3" t="s">
        <v>11</v>
      </c>
      <c r="C140" s="3" t="s">
        <v>56</v>
      </c>
      <c r="D140" s="3">
        <v>1.5</v>
      </c>
      <c r="E140" s="3" t="s">
        <v>57</v>
      </c>
      <c r="F140" s="4">
        <v>112000</v>
      </c>
      <c r="G140" s="4">
        <v>0</v>
      </c>
      <c r="H140" s="4">
        <v>-15000</v>
      </c>
      <c r="I140" s="4">
        <v>55211.4</v>
      </c>
      <c r="J140" s="4">
        <v>55211.4</v>
      </c>
    </row>
    <row r="141" spans="1:10">
      <c r="A141" s="3" t="s">
        <v>84</v>
      </c>
      <c r="B141" s="3" t="s">
        <v>11</v>
      </c>
      <c r="C141" s="3" t="s">
        <v>58</v>
      </c>
      <c r="D141" s="3">
        <v>1.5</v>
      </c>
      <c r="E141" s="3" t="s">
        <v>59</v>
      </c>
      <c r="F141" s="4">
        <v>168500</v>
      </c>
      <c r="G141" s="4">
        <v>0</v>
      </c>
      <c r="H141" s="4">
        <v>-10000</v>
      </c>
      <c r="I141" s="4">
        <v>107142.93</v>
      </c>
      <c r="J141" s="4">
        <v>107142.93</v>
      </c>
    </row>
    <row r="142" spans="1:10">
      <c r="A142" s="3" t="s">
        <v>84</v>
      </c>
      <c r="B142" s="3" t="s">
        <v>11</v>
      </c>
      <c r="C142" s="3" t="s">
        <v>58</v>
      </c>
      <c r="D142" s="3">
        <v>1.5</v>
      </c>
      <c r="E142" s="3" t="s">
        <v>60</v>
      </c>
      <c r="F142" s="4">
        <v>190000</v>
      </c>
      <c r="G142" s="4">
        <v>100000</v>
      </c>
      <c r="H142" s="4">
        <v>0</v>
      </c>
      <c r="I142" s="4">
        <v>195207.45</v>
      </c>
      <c r="J142" s="4">
        <v>195207.45</v>
      </c>
    </row>
    <row r="143" spans="1:10">
      <c r="A143" s="3" t="s">
        <v>84</v>
      </c>
      <c r="B143" s="3" t="s">
        <v>11</v>
      </c>
      <c r="C143" s="3" t="s">
        <v>58</v>
      </c>
      <c r="D143" s="3">
        <v>1.5</v>
      </c>
      <c r="E143" s="3" t="s">
        <v>61</v>
      </c>
      <c r="F143" s="4">
        <v>105000</v>
      </c>
      <c r="G143" s="4">
        <v>0</v>
      </c>
      <c r="H143" s="4">
        <v>-15500</v>
      </c>
      <c r="I143" s="4">
        <v>52563.97</v>
      </c>
      <c r="J143" s="4">
        <v>52563.97</v>
      </c>
    </row>
    <row r="144" spans="1:10">
      <c r="A144" s="3" t="s">
        <v>84</v>
      </c>
      <c r="B144" s="3" t="s">
        <v>11</v>
      </c>
      <c r="C144" s="3" t="s">
        <v>62</v>
      </c>
      <c r="D144" s="3">
        <v>1.5</v>
      </c>
      <c r="E144" s="3" t="s">
        <v>64</v>
      </c>
      <c r="F144" s="4">
        <v>40000</v>
      </c>
      <c r="G144" s="4">
        <v>0</v>
      </c>
      <c r="H144" s="4">
        <v>-10000</v>
      </c>
      <c r="I144" s="4">
        <v>7439.89</v>
      </c>
      <c r="J144" s="4">
        <v>7439.89</v>
      </c>
    </row>
    <row r="145" spans="1:10">
      <c r="A145" s="3" t="s">
        <v>84</v>
      </c>
      <c r="B145" s="3" t="s">
        <v>11</v>
      </c>
      <c r="C145" s="3" t="s">
        <v>62</v>
      </c>
      <c r="D145" s="3">
        <v>1.5</v>
      </c>
      <c r="E145" s="3" t="s">
        <v>63</v>
      </c>
      <c r="F145" s="4">
        <v>17500</v>
      </c>
      <c r="G145" s="4">
        <v>0</v>
      </c>
      <c r="H145" s="4">
        <v>0</v>
      </c>
      <c r="I145" s="4">
        <v>1560.26</v>
      </c>
      <c r="J145" s="4">
        <v>1560.26</v>
      </c>
    </row>
    <row r="146" spans="1:10">
      <c r="A146" s="3" t="s">
        <v>84</v>
      </c>
      <c r="B146" s="3" t="s">
        <v>11</v>
      </c>
      <c r="C146" s="3" t="s">
        <v>65</v>
      </c>
      <c r="D146" s="3">
        <v>1.5</v>
      </c>
      <c r="E146" s="3" t="s">
        <v>66</v>
      </c>
      <c r="F146" s="4">
        <v>7500</v>
      </c>
      <c r="G146" s="4">
        <v>0</v>
      </c>
      <c r="H146" s="4">
        <v>-3500</v>
      </c>
      <c r="I146" s="4">
        <v>0</v>
      </c>
      <c r="J146" s="4">
        <v>0</v>
      </c>
    </row>
    <row r="147" spans="1:10">
      <c r="A147" s="3" t="s">
        <v>84</v>
      </c>
      <c r="B147" s="3" t="s">
        <v>11</v>
      </c>
      <c r="C147" s="3" t="s">
        <v>67</v>
      </c>
      <c r="D147" s="3">
        <v>1.5</v>
      </c>
      <c r="E147" s="3" t="s">
        <v>68</v>
      </c>
      <c r="F147" s="4">
        <v>2500</v>
      </c>
      <c r="G147" s="4">
        <v>0</v>
      </c>
      <c r="H147" s="4">
        <v>0</v>
      </c>
      <c r="I147" s="4">
        <v>0</v>
      </c>
      <c r="J147" s="4">
        <v>0</v>
      </c>
    </row>
    <row r="148" spans="1:10">
      <c r="A148" s="3" t="s">
        <v>84</v>
      </c>
      <c r="B148" s="3" t="s">
        <v>11</v>
      </c>
      <c r="C148" s="3" t="s">
        <v>69</v>
      </c>
      <c r="D148" s="3">
        <v>1.5</v>
      </c>
      <c r="E148" s="3" t="s">
        <v>70</v>
      </c>
      <c r="F148" s="4">
        <v>48000</v>
      </c>
      <c r="G148" s="4">
        <v>3500</v>
      </c>
      <c r="H148" s="4">
        <v>0</v>
      </c>
      <c r="I148" s="4">
        <v>38530.239999999998</v>
      </c>
      <c r="J148" s="4">
        <v>38530.239999999998</v>
      </c>
    </row>
    <row r="149" spans="1:10">
      <c r="A149" s="3" t="s">
        <v>84</v>
      </c>
      <c r="B149" s="3" t="s">
        <v>11</v>
      </c>
      <c r="C149" s="3" t="s">
        <v>71</v>
      </c>
      <c r="D149" s="3">
        <v>1.5</v>
      </c>
      <c r="E149" s="3" t="s">
        <v>74</v>
      </c>
      <c r="F149" s="4">
        <v>69250</v>
      </c>
      <c r="G149" s="4">
        <v>40000</v>
      </c>
      <c r="H149" s="4">
        <v>0</v>
      </c>
      <c r="I149" s="4">
        <v>83971.63</v>
      </c>
      <c r="J149" s="4">
        <v>83971.63</v>
      </c>
    </row>
    <row r="150" spans="1:10">
      <c r="A150" s="3" t="s">
        <v>84</v>
      </c>
      <c r="B150" s="3" t="s">
        <v>11</v>
      </c>
      <c r="C150" s="3" t="s">
        <v>71</v>
      </c>
      <c r="D150" s="3">
        <v>1.5</v>
      </c>
      <c r="E150" s="3" t="s">
        <v>75</v>
      </c>
      <c r="F150" s="4">
        <v>30000</v>
      </c>
      <c r="G150" s="4">
        <v>12000</v>
      </c>
      <c r="H150" s="4">
        <v>0</v>
      </c>
      <c r="I150" s="4">
        <v>29644.99</v>
      </c>
      <c r="J150" s="4">
        <v>29644.99</v>
      </c>
    </row>
    <row r="151" spans="1:10">
      <c r="A151" s="3" t="s">
        <v>84</v>
      </c>
      <c r="B151" s="3" t="s">
        <v>11</v>
      </c>
      <c r="C151" s="3" t="s">
        <v>78</v>
      </c>
      <c r="D151" s="3">
        <v>1.5</v>
      </c>
      <c r="E151" s="3" t="s">
        <v>79</v>
      </c>
      <c r="F151" s="4">
        <v>127500</v>
      </c>
      <c r="G151" s="4">
        <v>70000</v>
      </c>
      <c r="H151" s="4">
        <v>0</v>
      </c>
      <c r="I151" s="4">
        <v>151658.23999999999</v>
      </c>
      <c r="J151" s="4">
        <v>151658.23999999999</v>
      </c>
    </row>
    <row r="152" spans="1:10">
      <c r="A152" s="3" t="s">
        <v>17</v>
      </c>
      <c r="B152" s="3" t="s">
        <v>11</v>
      </c>
      <c r="C152" s="3" t="s">
        <v>24</v>
      </c>
      <c r="D152" s="3">
        <v>1.5</v>
      </c>
      <c r="E152" s="3" t="s">
        <v>25</v>
      </c>
      <c r="F152" s="4">
        <v>100000</v>
      </c>
      <c r="G152" s="4">
        <v>50000</v>
      </c>
      <c r="H152" s="4">
        <v>0</v>
      </c>
      <c r="I152" s="4">
        <v>100000</v>
      </c>
      <c r="J152" s="4">
        <v>100000</v>
      </c>
    </row>
    <row r="153" spans="1:10">
      <c r="A153" s="3" t="s">
        <v>17</v>
      </c>
      <c r="B153" s="3" t="s">
        <v>11</v>
      </c>
      <c r="C153" s="3" t="s">
        <v>27</v>
      </c>
      <c r="D153" s="3">
        <v>1.5</v>
      </c>
      <c r="E153" s="3" t="s">
        <v>28</v>
      </c>
      <c r="F153" s="4">
        <v>339857.14</v>
      </c>
      <c r="G153" s="4">
        <v>34578.42</v>
      </c>
      <c r="H153" s="4">
        <v>-19740.68</v>
      </c>
      <c r="I153" s="4">
        <v>335736.94</v>
      </c>
      <c r="J153" s="4">
        <v>335736.94</v>
      </c>
    </row>
    <row r="154" spans="1:10">
      <c r="A154" s="3" t="s">
        <v>17</v>
      </c>
      <c r="B154" s="3" t="s">
        <v>11</v>
      </c>
      <c r="C154" s="3" t="s">
        <v>29</v>
      </c>
      <c r="D154" s="3">
        <v>1.5</v>
      </c>
      <c r="E154" s="3" t="s">
        <v>31</v>
      </c>
      <c r="F154" s="4">
        <v>143785.71</v>
      </c>
      <c r="G154" s="4">
        <v>0</v>
      </c>
      <c r="H154" s="4">
        <v>0</v>
      </c>
      <c r="I154" s="4">
        <v>9199.9599999999991</v>
      </c>
      <c r="J154" s="4">
        <v>9199.9599999999991</v>
      </c>
    </row>
    <row r="155" spans="1:10">
      <c r="A155" s="3" t="s">
        <v>17</v>
      </c>
      <c r="B155" s="3" t="s">
        <v>11</v>
      </c>
      <c r="C155" s="3" t="s">
        <v>29</v>
      </c>
      <c r="D155" s="3">
        <v>2.5</v>
      </c>
      <c r="E155" s="3" t="s">
        <v>31</v>
      </c>
      <c r="F155" s="4">
        <v>3372968.16</v>
      </c>
      <c r="G155" s="4">
        <v>0</v>
      </c>
      <c r="H155" s="4">
        <v>-2473098.5299999998</v>
      </c>
      <c r="I155" s="4">
        <v>851401.11</v>
      </c>
      <c r="J155" s="4">
        <v>851401.11</v>
      </c>
    </row>
    <row r="156" spans="1:10">
      <c r="A156" s="3" t="s">
        <v>17</v>
      </c>
      <c r="B156" s="3" t="s">
        <v>11</v>
      </c>
      <c r="C156" s="3" t="s">
        <v>37</v>
      </c>
      <c r="D156" s="3">
        <v>1.1000000000000001</v>
      </c>
      <c r="E156" s="3" t="s">
        <v>39</v>
      </c>
      <c r="F156" s="4">
        <v>1320425.52</v>
      </c>
      <c r="G156" s="4">
        <v>0</v>
      </c>
      <c r="H156" s="4">
        <v>-196429.98</v>
      </c>
      <c r="I156" s="4">
        <v>1032888.11</v>
      </c>
      <c r="J156" s="4">
        <v>1032888.11</v>
      </c>
    </row>
    <row r="157" spans="1:10">
      <c r="A157" s="3" t="s">
        <v>17</v>
      </c>
      <c r="B157" s="3" t="s">
        <v>11</v>
      </c>
      <c r="C157" s="3" t="s">
        <v>37</v>
      </c>
      <c r="D157" s="3">
        <v>1.5</v>
      </c>
      <c r="E157" s="3" t="s">
        <v>43</v>
      </c>
      <c r="F157" s="4">
        <v>352985.04</v>
      </c>
      <c r="G157" s="4">
        <v>0</v>
      </c>
      <c r="H157" s="4">
        <v>-49849.84</v>
      </c>
      <c r="I157" s="4">
        <v>289321.42</v>
      </c>
      <c r="J157" s="4">
        <v>289321.42</v>
      </c>
    </row>
    <row r="158" spans="1:10">
      <c r="A158" s="3" t="s">
        <v>85</v>
      </c>
      <c r="B158" s="3" t="s">
        <v>11</v>
      </c>
      <c r="C158" s="3" t="s">
        <v>24</v>
      </c>
      <c r="D158" s="3">
        <v>1.5</v>
      </c>
      <c r="E158" s="3" t="s">
        <v>25</v>
      </c>
      <c r="F158" s="4">
        <v>100000</v>
      </c>
      <c r="G158" s="4">
        <v>1400000</v>
      </c>
      <c r="H158" s="4">
        <v>0</v>
      </c>
      <c r="I158" s="4">
        <v>259424</v>
      </c>
      <c r="J158" s="4">
        <v>259424</v>
      </c>
    </row>
    <row r="159" spans="1:10">
      <c r="A159" s="3" t="s">
        <v>86</v>
      </c>
      <c r="B159" s="3" t="s">
        <v>11</v>
      </c>
      <c r="C159" s="3" t="s">
        <v>12</v>
      </c>
      <c r="D159" s="3">
        <v>1.5</v>
      </c>
      <c r="E159" s="3" t="s">
        <v>13</v>
      </c>
      <c r="F159" s="4">
        <v>1454458.38</v>
      </c>
      <c r="G159" s="4">
        <v>92500</v>
      </c>
      <c r="H159" s="4">
        <v>-163594.06</v>
      </c>
      <c r="I159" s="4">
        <v>1290515.8799999999</v>
      </c>
      <c r="J159" s="4">
        <v>1182359.1299999999</v>
      </c>
    </row>
    <row r="160" spans="1:10">
      <c r="A160" s="3" t="s">
        <v>86</v>
      </c>
      <c r="B160" s="3" t="s">
        <v>11</v>
      </c>
      <c r="C160" s="3" t="s">
        <v>14</v>
      </c>
      <c r="D160" s="3">
        <v>1.5</v>
      </c>
      <c r="E160" s="3" t="s">
        <v>15</v>
      </c>
      <c r="F160" s="4">
        <v>131628.24</v>
      </c>
      <c r="G160" s="4">
        <v>0</v>
      </c>
      <c r="H160" s="4">
        <v>-34969.39</v>
      </c>
      <c r="I160" s="4">
        <v>86607.52</v>
      </c>
      <c r="J160" s="4">
        <v>80213.75</v>
      </c>
    </row>
    <row r="161" spans="1:10">
      <c r="A161" s="3" t="s">
        <v>86</v>
      </c>
      <c r="B161" s="3" t="s">
        <v>11</v>
      </c>
      <c r="C161" s="3" t="s">
        <v>17</v>
      </c>
      <c r="D161" s="3">
        <v>1.5</v>
      </c>
      <c r="E161" s="3" t="s">
        <v>18</v>
      </c>
      <c r="F161" s="4">
        <v>596276.22</v>
      </c>
      <c r="G161" s="4">
        <v>0</v>
      </c>
      <c r="H161" s="4">
        <v>-75762.77</v>
      </c>
      <c r="I161" s="4">
        <v>481521.62</v>
      </c>
      <c r="J161" s="4">
        <v>433829.89</v>
      </c>
    </row>
    <row r="162" spans="1:10">
      <c r="A162" s="3" t="s">
        <v>86</v>
      </c>
      <c r="B162" s="3" t="s">
        <v>11</v>
      </c>
      <c r="C162" s="3" t="s">
        <v>19</v>
      </c>
      <c r="D162" s="3">
        <v>1.5</v>
      </c>
      <c r="E162" s="3" t="s">
        <v>20</v>
      </c>
      <c r="F162" s="4">
        <v>139552.14000000001</v>
      </c>
      <c r="G162" s="4">
        <v>0</v>
      </c>
      <c r="H162" s="4">
        <v>-31103.47</v>
      </c>
      <c r="I162" s="4">
        <v>104527.47</v>
      </c>
      <c r="J162" s="4">
        <v>95813.46</v>
      </c>
    </row>
    <row r="163" spans="1:10">
      <c r="A163" s="3" t="s">
        <v>86</v>
      </c>
      <c r="B163" s="3" t="s">
        <v>11</v>
      </c>
      <c r="C163" s="3" t="s">
        <v>19</v>
      </c>
      <c r="D163" s="3">
        <v>1.5</v>
      </c>
      <c r="E163" s="3" t="s">
        <v>21</v>
      </c>
      <c r="F163" s="4">
        <v>333707.82</v>
      </c>
      <c r="G163" s="4">
        <v>9118.2199999999993</v>
      </c>
      <c r="H163" s="4">
        <v>0</v>
      </c>
      <c r="I163" s="4">
        <v>318295.25</v>
      </c>
      <c r="J163" s="4">
        <v>295671.61</v>
      </c>
    </row>
    <row r="164" spans="1:10">
      <c r="A164" s="3" t="s">
        <v>86</v>
      </c>
      <c r="B164" s="3" t="s">
        <v>11</v>
      </c>
      <c r="C164" s="3" t="s">
        <v>22</v>
      </c>
      <c r="D164" s="3">
        <v>1.5</v>
      </c>
      <c r="E164" s="3" t="s">
        <v>23</v>
      </c>
      <c r="F164" s="4">
        <v>822039.66</v>
      </c>
      <c r="G164" s="4">
        <v>0</v>
      </c>
      <c r="H164" s="4">
        <v>-133707.72</v>
      </c>
      <c r="I164" s="4">
        <v>614287.24</v>
      </c>
      <c r="J164" s="4">
        <v>564141.57999999996</v>
      </c>
    </row>
    <row r="165" spans="1:10">
      <c r="A165" s="3" t="s">
        <v>86</v>
      </c>
      <c r="B165" s="3" t="s">
        <v>11</v>
      </c>
      <c r="C165" s="3" t="s">
        <v>24</v>
      </c>
      <c r="D165" s="3">
        <v>1.5</v>
      </c>
      <c r="E165" s="3" t="s">
        <v>25</v>
      </c>
      <c r="F165" s="4">
        <v>2268244.7400000002</v>
      </c>
      <c r="G165" s="4">
        <v>17202.62</v>
      </c>
      <c r="H165" s="4">
        <v>0</v>
      </c>
      <c r="I165" s="4">
        <v>2182558.13</v>
      </c>
      <c r="J165" s="4">
        <v>1994495.32</v>
      </c>
    </row>
    <row r="166" spans="1:10">
      <c r="A166" s="3" t="s">
        <v>86</v>
      </c>
      <c r="B166" s="3" t="s">
        <v>11</v>
      </c>
      <c r="C166" s="3" t="s">
        <v>24</v>
      </c>
      <c r="D166" s="3">
        <v>1.5</v>
      </c>
      <c r="E166" s="3" t="s">
        <v>26</v>
      </c>
      <c r="F166" s="4">
        <v>272099.03999999998</v>
      </c>
      <c r="G166" s="4">
        <v>13397.27</v>
      </c>
      <c r="H166" s="4">
        <v>0</v>
      </c>
      <c r="I166" s="4">
        <v>261130.63</v>
      </c>
      <c r="J166" s="4">
        <v>245621.97</v>
      </c>
    </row>
    <row r="167" spans="1:10">
      <c r="A167" s="3" t="s">
        <v>86</v>
      </c>
      <c r="B167" s="3" t="s">
        <v>11</v>
      </c>
      <c r="C167" s="3" t="s">
        <v>27</v>
      </c>
      <c r="D167" s="3">
        <v>1.5</v>
      </c>
      <c r="E167" s="3" t="s">
        <v>28</v>
      </c>
      <c r="F167" s="4">
        <v>742412.7</v>
      </c>
      <c r="G167" s="4">
        <v>38070.54</v>
      </c>
      <c r="H167" s="4">
        <v>0</v>
      </c>
      <c r="I167" s="4">
        <v>752589.99</v>
      </c>
      <c r="J167" s="4">
        <v>690329.33</v>
      </c>
    </row>
    <row r="168" spans="1:10">
      <c r="A168" s="3" t="s">
        <v>86</v>
      </c>
      <c r="B168" s="3" t="s">
        <v>11</v>
      </c>
      <c r="C168" s="3" t="s">
        <v>29</v>
      </c>
      <c r="D168" s="3">
        <v>1.5</v>
      </c>
      <c r="E168" s="3" t="s">
        <v>30</v>
      </c>
      <c r="F168" s="4">
        <v>70846.62</v>
      </c>
      <c r="G168" s="4">
        <v>0</v>
      </c>
      <c r="H168" s="4">
        <v>-2690.11</v>
      </c>
      <c r="I168" s="4">
        <v>65527.92</v>
      </c>
      <c r="J168" s="4">
        <v>60155.49</v>
      </c>
    </row>
    <row r="169" spans="1:10">
      <c r="A169" s="3" t="s">
        <v>86</v>
      </c>
      <c r="B169" s="3" t="s">
        <v>11</v>
      </c>
      <c r="C169" s="3" t="s">
        <v>29</v>
      </c>
      <c r="D169" s="3">
        <v>1.5</v>
      </c>
      <c r="E169" s="3" t="s">
        <v>31</v>
      </c>
      <c r="F169" s="4">
        <v>2605909.02</v>
      </c>
      <c r="G169" s="4">
        <v>121512</v>
      </c>
      <c r="H169" s="4">
        <v>-473388.06</v>
      </c>
      <c r="I169" s="4">
        <v>1859659.39</v>
      </c>
      <c r="J169" s="4">
        <v>1702518.99</v>
      </c>
    </row>
    <row r="170" spans="1:10">
      <c r="A170" s="3" t="s">
        <v>86</v>
      </c>
      <c r="B170" s="3" t="s">
        <v>11</v>
      </c>
      <c r="C170" s="3" t="s">
        <v>29</v>
      </c>
      <c r="D170" s="3">
        <v>2.5</v>
      </c>
      <c r="E170" s="3" t="s">
        <v>31</v>
      </c>
      <c r="F170" s="4">
        <v>10639568.76</v>
      </c>
      <c r="G170" s="4">
        <v>0</v>
      </c>
      <c r="H170" s="4">
        <v>-7902636.3799999999</v>
      </c>
      <c r="I170" s="4">
        <v>2589396.7200000002</v>
      </c>
      <c r="J170" s="4">
        <v>2333860.5499999998</v>
      </c>
    </row>
    <row r="171" spans="1:10">
      <c r="A171" s="3" t="s">
        <v>86</v>
      </c>
      <c r="B171" s="3" t="s">
        <v>11</v>
      </c>
      <c r="C171" s="3" t="s">
        <v>32</v>
      </c>
      <c r="D171" s="3">
        <v>1.5</v>
      </c>
      <c r="E171" s="3" t="s">
        <v>33</v>
      </c>
      <c r="F171" s="4">
        <v>361446.96</v>
      </c>
      <c r="G171" s="4">
        <v>0</v>
      </c>
      <c r="H171" s="4">
        <v>-42685.08</v>
      </c>
      <c r="I171" s="4">
        <v>302492</v>
      </c>
      <c r="J171" s="4">
        <v>276997.99</v>
      </c>
    </row>
    <row r="172" spans="1:10">
      <c r="A172" s="3" t="s">
        <v>86</v>
      </c>
      <c r="B172" s="3" t="s">
        <v>11</v>
      </c>
      <c r="C172" s="3" t="s">
        <v>34</v>
      </c>
      <c r="D172" s="3">
        <v>1.5</v>
      </c>
      <c r="E172" s="3" t="s">
        <v>35</v>
      </c>
      <c r="F172" s="4">
        <v>893391.35999999999</v>
      </c>
      <c r="G172" s="4">
        <v>0</v>
      </c>
      <c r="H172" s="4">
        <v>-237930.98</v>
      </c>
      <c r="I172" s="4">
        <v>534803.61</v>
      </c>
      <c r="J172" s="4">
        <v>494645.13</v>
      </c>
    </row>
    <row r="173" spans="1:10">
      <c r="A173" s="3" t="s">
        <v>86</v>
      </c>
      <c r="B173" s="3" t="s">
        <v>11</v>
      </c>
      <c r="C173" s="3" t="s">
        <v>34</v>
      </c>
      <c r="D173" s="3">
        <v>1.5</v>
      </c>
      <c r="E173" s="3" t="s">
        <v>36</v>
      </c>
      <c r="F173" s="4">
        <v>637242.6</v>
      </c>
      <c r="G173" s="4">
        <v>0</v>
      </c>
      <c r="H173" s="4">
        <v>-30892.6</v>
      </c>
      <c r="I173" s="4">
        <v>583354.48</v>
      </c>
      <c r="J173" s="4">
        <v>535313.93999999994</v>
      </c>
    </row>
    <row r="174" spans="1:10">
      <c r="A174" s="3" t="s">
        <v>86</v>
      </c>
      <c r="B174" s="3" t="s">
        <v>11</v>
      </c>
      <c r="C174" s="3" t="s">
        <v>37</v>
      </c>
      <c r="D174" s="3">
        <v>1.1000000000000001</v>
      </c>
      <c r="E174" s="3" t="s">
        <v>38</v>
      </c>
      <c r="F174" s="4">
        <v>243616.92</v>
      </c>
      <c r="G174" s="4">
        <v>0</v>
      </c>
      <c r="H174" s="4">
        <v>-49754</v>
      </c>
      <c r="I174" s="4">
        <v>172734.99</v>
      </c>
      <c r="J174" s="4">
        <v>159092.91</v>
      </c>
    </row>
    <row r="175" spans="1:10">
      <c r="A175" s="3" t="s">
        <v>86</v>
      </c>
      <c r="B175" s="3" t="s">
        <v>11</v>
      </c>
      <c r="C175" s="3" t="s">
        <v>37</v>
      </c>
      <c r="D175" s="3">
        <v>1.1000000000000001</v>
      </c>
      <c r="E175" s="3" t="s">
        <v>39</v>
      </c>
      <c r="F175" s="4">
        <v>4288436.63</v>
      </c>
      <c r="G175" s="4">
        <v>0</v>
      </c>
      <c r="H175" s="4">
        <v>-484150.48</v>
      </c>
      <c r="I175" s="4">
        <v>3467318.47</v>
      </c>
      <c r="J175" s="4">
        <v>3173249.68</v>
      </c>
    </row>
    <row r="176" spans="1:10">
      <c r="A176" s="3" t="s">
        <v>86</v>
      </c>
      <c r="B176" s="3" t="s">
        <v>11</v>
      </c>
      <c r="C176" s="3" t="s">
        <v>37</v>
      </c>
      <c r="D176" s="3">
        <v>1.5</v>
      </c>
      <c r="E176" s="3" t="s">
        <v>41</v>
      </c>
      <c r="F176" s="4">
        <v>127752.3</v>
      </c>
      <c r="G176" s="4">
        <v>9771.6299999999992</v>
      </c>
      <c r="H176" s="4">
        <v>0</v>
      </c>
      <c r="I176" s="4">
        <v>124013.45</v>
      </c>
      <c r="J176" s="4">
        <v>114724.54</v>
      </c>
    </row>
    <row r="177" spans="1:10">
      <c r="A177" s="3" t="s">
        <v>86</v>
      </c>
      <c r="B177" s="3" t="s">
        <v>11</v>
      </c>
      <c r="C177" s="3" t="s">
        <v>37</v>
      </c>
      <c r="D177" s="3">
        <v>1.5</v>
      </c>
      <c r="E177" s="3" t="s">
        <v>42</v>
      </c>
      <c r="F177" s="4">
        <v>499897.44</v>
      </c>
      <c r="G177" s="4">
        <v>0</v>
      </c>
      <c r="H177" s="4">
        <v>-20588.79</v>
      </c>
      <c r="I177" s="4">
        <v>471290.75</v>
      </c>
      <c r="J177" s="4">
        <v>430957.38</v>
      </c>
    </row>
    <row r="178" spans="1:10">
      <c r="A178" s="3" t="s">
        <v>86</v>
      </c>
      <c r="B178" s="3" t="s">
        <v>11</v>
      </c>
      <c r="C178" s="3" t="s">
        <v>37</v>
      </c>
      <c r="D178" s="3">
        <v>1.5</v>
      </c>
      <c r="E178" s="3" t="s">
        <v>43</v>
      </c>
      <c r="F178" s="4">
        <v>1034557.56</v>
      </c>
      <c r="G178" s="4">
        <v>0</v>
      </c>
      <c r="H178" s="4">
        <v>-92990.47</v>
      </c>
      <c r="I178" s="4">
        <v>925710.86</v>
      </c>
      <c r="J178" s="4">
        <v>848356.58</v>
      </c>
    </row>
    <row r="179" spans="1:10">
      <c r="A179" s="3" t="s">
        <v>86</v>
      </c>
      <c r="B179" s="3" t="s">
        <v>11</v>
      </c>
      <c r="C179" s="3" t="s">
        <v>37</v>
      </c>
      <c r="D179" s="3">
        <v>1.5</v>
      </c>
      <c r="E179" s="3" t="s">
        <v>44</v>
      </c>
      <c r="F179" s="4">
        <v>79780.679999999993</v>
      </c>
      <c r="G179" s="4">
        <v>0</v>
      </c>
      <c r="H179" s="4">
        <v>-8213.77</v>
      </c>
      <c r="I179" s="4">
        <v>69186.17</v>
      </c>
      <c r="J179" s="4">
        <v>62790.239999999998</v>
      </c>
    </row>
    <row r="180" spans="1:10">
      <c r="A180" s="3" t="s">
        <v>86</v>
      </c>
      <c r="B180" s="3" t="s">
        <v>11</v>
      </c>
      <c r="C180" s="3" t="s">
        <v>37</v>
      </c>
      <c r="D180" s="3">
        <v>1.5</v>
      </c>
      <c r="E180" s="3" t="s">
        <v>45</v>
      </c>
      <c r="F180" s="4">
        <v>113635.68</v>
      </c>
      <c r="G180" s="4">
        <v>0</v>
      </c>
      <c r="H180" s="4">
        <v>-7911.61</v>
      </c>
      <c r="I180" s="4">
        <v>102117.82</v>
      </c>
      <c r="J180" s="4">
        <v>92972.93</v>
      </c>
    </row>
    <row r="181" spans="1:10">
      <c r="A181" s="3" t="s">
        <v>86</v>
      </c>
      <c r="B181" s="3" t="s">
        <v>11</v>
      </c>
      <c r="C181" s="3" t="s">
        <v>37</v>
      </c>
      <c r="D181" s="3">
        <v>1.5</v>
      </c>
      <c r="E181" s="3" t="s">
        <v>46</v>
      </c>
      <c r="F181" s="4">
        <v>2021553.42</v>
      </c>
      <c r="G181" s="4">
        <v>83491.92</v>
      </c>
      <c r="H181" s="4">
        <v>0</v>
      </c>
      <c r="I181" s="4">
        <v>2018231.41</v>
      </c>
      <c r="J181" s="4">
        <v>1848883.31</v>
      </c>
    </row>
    <row r="182" spans="1:10">
      <c r="A182" s="3" t="s">
        <v>86</v>
      </c>
      <c r="B182" s="3" t="s">
        <v>11</v>
      </c>
      <c r="C182" s="3" t="s">
        <v>37</v>
      </c>
      <c r="D182" s="3">
        <v>1.5</v>
      </c>
      <c r="E182" s="3" t="s">
        <v>40</v>
      </c>
      <c r="F182" s="4">
        <v>317453.76</v>
      </c>
      <c r="G182" s="4">
        <v>101108.18</v>
      </c>
      <c r="H182" s="4">
        <v>0</v>
      </c>
      <c r="I182" s="4">
        <v>398752.92</v>
      </c>
      <c r="J182" s="4">
        <v>366176.45</v>
      </c>
    </row>
    <row r="183" spans="1:10">
      <c r="A183" s="3" t="s">
        <v>86</v>
      </c>
      <c r="B183" s="3" t="s">
        <v>11</v>
      </c>
      <c r="C183" s="3" t="s">
        <v>37</v>
      </c>
      <c r="D183" s="3">
        <v>1.5</v>
      </c>
      <c r="E183" s="3" t="s">
        <v>47</v>
      </c>
      <c r="F183" s="4">
        <v>94534.14</v>
      </c>
      <c r="G183" s="4">
        <v>0</v>
      </c>
      <c r="H183" s="4">
        <v>-500</v>
      </c>
      <c r="I183" s="4">
        <v>90222.27</v>
      </c>
      <c r="J183" s="4">
        <v>83458.009999999995</v>
      </c>
    </row>
    <row r="184" spans="1:10">
      <c r="A184" s="3" t="s">
        <v>86</v>
      </c>
      <c r="B184" s="3" t="s">
        <v>11</v>
      </c>
      <c r="C184" s="3" t="s">
        <v>37</v>
      </c>
      <c r="D184" s="3">
        <v>1.5</v>
      </c>
      <c r="E184" s="3" t="s">
        <v>48</v>
      </c>
      <c r="F184" s="4">
        <v>280773.24</v>
      </c>
      <c r="G184" s="4">
        <v>0</v>
      </c>
      <c r="H184" s="4">
        <v>-6934.5</v>
      </c>
      <c r="I184" s="4">
        <v>241562.28</v>
      </c>
      <c r="J184" s="4">
        <v>218742.73</v>
      </c>
    </row>
    <row r="185" spans="1:10">
      <c r="A185" s="3" t="s">
        <v>86</v>
      </c>
      <c r="B185" s="3" t="s">
        <v>11</v>
      </c>
      <c r="C185" s="3" t="s">
        <v>49</v>
      </c>
      <c r="D185" s="3">
        <v>1.5</v>
      </c>
      <c r="E185" s="3" t="s">
        <v>50</v>
      </c>
      <c r="F185" s="4">
        <v>627510.66</v>
      </c>
      <c r="G185" s="4">
        <v>0</v>
      </c>
      <c r="H185" s="4">
        <v>-48767.55</v>
      </c>
      <c r="I185" s="4">
        <v>559043.67000000004</v>
      </c>
      <c r="J185" s="4">
        <v>510848.03</v>
      </c>
    </row>
    <row r="186" spans="1:10">
      <c r="A186" s="3" t="s">
        <v>86</v>
      </c>
      <c r="B186" s="3" t="s">
        <v>11</v>
      </c>
      <c r="C186" s="3" t="s">
        <v>51</v>
      </c>
      <c r="D186" s="3">
        <v>1.5</v>
      </c>
      <c r="E186" s="3" t="s">
        <v>52</v>
      </c>
      <c r="F186" s="4">
        <v>2463059.2200000002</v>
      </c>
      <c r="G186" s="4">
        <v>0</v>
      </c>
      <c r="H186" s="4">
        <v>-211415.11</v>
      </c>
      <c r="I186" s="4">
        <v>2087470.16</v>
      </c>
      <c r="J186" s="4">
        <v>1912895.08</v>
      </c>
    </row>
    <row r="187" spans="1:10">
      <c r="A187" s="3" t="s">
        <v>86</v>
      </c>
      <c r="B187" s="3" t="s">
        <v>11</v>
      </c>
      <c r="C187" s="3" t="s">
        <v>51</v>
      </c>
      <c r="D187" s="3">
        <v>1.5</v>
      </c>
      <c r="E187" s="3" t="s">
        <v>53</v>
      </c>
      <c r="F187" s="4">
        <v>1194726.48</v>
      </c>
      <c r="G187" s="4">
        <v>0</v>
      </c>
      <c r="H187" s="4">
        <v>-360754.93</v>
      </c>
      <c r="I187" s="4">
        <v>667062.80000000005</v>
      </c>
      <c r="J187" s="4">
        <v>603328.32999999996</v>
      </c>
    </row>
    <row r="188" spans="1:10">
      <c r="A188" s="3" t="s">
        <v>86</v>
      </c>
      <c r="B188" s="3" t="s">
        <v>11</v>
      </c>
      <c r="C188" s="3" t="s">
        <v>54</v>
      </c>
      <c r="D188" s="3">
        <v>1.5</v>
      </c>
      <c r="E188" s="3" t="s">
        <v>55</v>
      </c>
      <c r="F188" s="4">
        <v>2020320</v>
      </c>
      <c r="G188" s="4">
        <v>0</v>
      </c>
      <c r="H188" s="4">
        <v>-68083.17</v>
      </c>
      <c r="I188" s="4">
        <v>1883831.36</v>
      </c>
      <c r="J188" s="4">
        <v>1719991.48</v>
      </c>
    </row>
    <row r="189" spans="1:10">
      <c r="A189" s="3" t="s">
        <v>86</v>
      </c>
      <c r="B189" s="3" t="s">
        <v>11</v>
      </c>
      <c r="C189" s="3" t="s">
        <v>56</v>
      </c>
      <c r="D189" s="3">
        <v>1.5</v>
      </c>
      <c r="E189" s="3" t="s">
        <v>57</v>
      </c>
      <c r="F189" s="4">
        <v>838044.84</v>
      </c>
      <c r="G189" s="4">
        <v>6716.27</v>
      </c>
      <c r="H189" s="4">
        <v>0</v>
      </c>
      <c r="I189" s="4">
        <v>818984.73</v>
      </c>
      <c r="J189" s="4">
        <v>756436.42</v>
      </c>
    </row>
    <row r="190" spans="1:10">
      <c r="A190" s="3" t="s">
        <v>86</v>
      </c>
      <c r="B190" s="3" t="s">
        <v>11</v>
      </c>
      <c r="C190" s="3" t="s">
        <v>58</v>
      </c>
      <c r="D190" s="3">
        <v>1.5</v>
      </c>
      <c r="E190" s="3" t="s">
        <v>59</v>
      </c>
      <c r="F190" s="4">
        <v>1169468.82</v>
      </c>
      <c r="G190" s="4">
        <v>0</v>
      </c>
      <c r="H190" s="4">
        <v>-23911.39</v>
      </c>
      <c r="I190" s="4">
        <v>1131686.69</v>
      </c>
      <c r="J190" s="4">
        <v>1034514.08</v>
      </c>
    </row>
    <row r="191" spans="1:10">
      <c r="A191" s="3" t="s">
        <v>86</v>
      </c>
      <c r="B191" s="3" t="s">
        <v>11</v>
      </c>
      <c r="C191" s="3" t="s">
        <v>58</v>
      </c>
      <c r="D191" s="3">
        <v>1.5</v>
      </c>
      <c r="E191" s="3" t="s">
        <v>60</v>
      </c>
      <c r="F191" s="4">
        <v>1433933.1</v>
      </c>
      <c r="G191" s="4">
        <v>33951.43</v>
      </c>
      <c r="H191" s="4">
        <v>0</v>
      </c>
      <c r="I191" s="4">
        <v>1443872.15</v>
      </c>
      <c r="J191" s="4">
        <v>1322256.23</v>
      </c>
    </row>
    <row r="192" spans="1:10">
      <c r="A192" s="3" t="s">
        <v>86</v>
      </c>
      <c r="B192" s="3" t="s">
        <v>11</v>
      </c>
      <c r="C192" s="3" t="s">
        <v>58</v>
      </c>
      <c r="D192" s="3">
        <v>1.5</v>
      </c>
      <c r="E192" s="3" t="s">
        <v>61</v>
      </c>
      <c r="F192" s="4">
        <v>1664366.7</v>
      </c>
      <c r="G192" s="4">
        <v>34286.78</v>
      </c>
      <c r="H192" s="4">
        <v>0</v>
      </c>
      <c r="I192" s="4">
        <v>1681646.23</v>
      </c>
      <c r="J192" s="4">
        <v>1538407.44</v>
      </c>
    </row>
    <row r="193" spans="1:10">
      <c r="A193" s="3" t="s">
        <v>86</v>
      </c>
      <c r="B193" s="3" t="s">
        <v>11</v>
      </c>
      <c r="C193" s="3" t="s">
        <v>62</v>
      </c>
      <c r="D193" s="3">
        <v>1.5</v>
      </c>
      <c r="E193" s="3" t="s">
        <v>64</v>
      </c>
      <c r="F193" s="4">
        <v>958308.78</v>
      </c>
      <c r="G193" s="4">
        <v>17121.939999999999</v>
      </c>
      <c r="H193" s="4">
        <v>0</v>
      </c>
      <c r="I193" s="4">
        <v>951835.82</v>
      </c>
      <c r="J193" s="4">
        <v>871786.14</v>
      </c>
    </row>
    <row r="194" spans="1:10">
      <c r="A194" s="3" t="s">
        <v>86</v>
      </c>
      <c r="B194" s="3" t="s">
        <v>11</v>
      </c>
      <c r="C194" s="3" t="s">
        <v>62</v>
      </c>
      <c r="D194" s="3">
        <v>1.5</v>
      </c>
      <c r="E194" s="3" t="s">
        <v>63</v>
      </c>
      <c r="F194" s="4">
        <v>288049.32</v>
      </c>
      <c r="G194" s="4">
        <v>39993.49</v>
      </c>
      <c r="H194" s="4">
        <v>0</v>
      </c>
      <c r="I194" s="4">
        <v>322057.75</v>
      </c>
      <c r="J194" s="4">
        <v>295093.96000000002</v>
      </c>
    </row>
    <row r="195" spans="1:10">
      <c r="A195" s="3" t="s">
        <v>86</v>
      </c>
      <c r="B195" s="3" t="s">
        <v>11</v>
      </c>
      <c r="C195" s="3" t="s">
        <v>65</v>
      </c>
      <c r="D195" s="3">
        <v>1.5</v>
      </c>
      <c r="E195" s="3" t="s">
        <v>66</v>
      </c>
      <c r="F195" s="4">
        <v>1152530.3400000001</v>
      </c>
      <c r="G195" s="4">
        <v>0</v>
      </c>
      <c r="H195" s="4">
        <v>-76304.259999999995</v>
      </c>
      <c r="I195" s="4">
        <v>985737.11</v>
      </c>
      <c r="J195" s="4">
        <v>907032.5</v>
      </c>
    </row>
    <row r="196" spans="1:10">
      <c r="A196" s="3" t="s">
        <v>86</v>
      </c>
      <c r="B196" s="3" t="s">
        <v>11</v>
      </c>
      <c r="C196" s="3" t="s">
        <v>67</v>
      </c>
      <c r="D196" s="3">
        <v>1.5</v>
      </c>
      <c r="E196" s="3" t="s">
        <v>68</v>
      </c>
      <c r="F196" s="4">
        <v>164147.34</v>
      </c>
      <c r="G196" s="4">
        <v>16984.009999999998</v>
      </c>
      <c r="H196" s="4">
        <v>0</v>
      </c>
      <c r="I196" s="4">
        <v>174401.62</v>
      </c>
      <c r="J196" s="4">
        <v>160025.74</v>
      </c>
    </row>
    <row r="197" spans="1:10">
      <c r="A197" s="3" t="s">
        <v>86</v>
      </c>
      <c r="B197" s="3" t="s">
        <v>11</v>
      </c>
      <c r="C197" s="3" t="s">
        <v>69</v>
      </c>
      <c r="D197" s="3">
        <v>1.5</v>
      </c>
      <c r="E197" s="3" t="s">
        <v>70</v>
      </c>
      <c r="F197" s="4">
        <v>256675.8</v>
      </c>
      <c r="G197" s="4">
        <v>5918.51</v>
      </c>
      <c r="H197" s="4">
        <v>0</v>
      </c>
      <c r="I197" s="4">
        <v>256743.12</v>
      </c>
      <c r="J197" s="4">
        <v>234305.69</v>
      </c>
    </row>
    <row r="198" spans="1:10">
      <c r="A198" s="3" t="s">
        <v>86</v>
      </c>
      <c r="B198" s="3" t="s">
        <v>11</v>
      </c>
      <c r="C198" s="3" t="s">
        <v>71</v>
      </c>
      <c r="D198" s="3">
        <v>1.5</v>
      </c>
      <c r="E198" s="3" t="s">
        <v>72</v>
      </c>
      <c r="F198" s="4">
        <v>725192.4</v>
      </c>
      <c r="G198" s="4">
        <v>0</v>
      </c>
      <c r="H198" s="4">
        <v>-5986.75</v>
      </c>
      <c r="I198" s="4">
        <v>683805.91</v>
      </c>
      <c r="J198" s="4">
        <v>625385.42000000004</v>
      </c>
    </row>
    <row r="199" spans="1:10">
      <c r="A199" s="3" t="s">
        <v>86</v>
      </c>
      <c r="B199" s="3" t="s">
        <v>11</v>
      </c>
      <c r="C199" s="3" t="s">
        <v>71</v>
      </c>
      <c r="D199" s="3">
        <v>1.5</v>
      </c>
      <c r="E199" s="3" t="s">
        <v>73</v>
      </c>
      <c r="F199" s="4">
        <v>848428.26</v>
      </c>
      <c r="G199" s="4">
        <v>0</v>
      </c>
      <c r="H199" s="4">
        <v>-345589.72</v>
      </c>
      <c r="I199" s="4">
        <v>468066.71</v>
      </c>
      <c r="J199" s="4">
        <v>429794.73</v>
      </c>
    </row>
    <row r="200" spans="1:10">
      <c r="A200" s="3" t="s">
        <v>86</v>
      </c>
      <c r="B200" s="3" t="s">
        <v>11</v>
      </c>
      <c r="C200" s="3" t="s">
        <v>71</v>
      </c>
      <c r="D200" s="3">
        <v>1.5</v>
      </c>
      <c r="E200" s="3" t="s">
        <v>74</v>
      </c>
      <c r="F200" s="4">
        <v>409422.24</v>
      </c>
      <c r="G200" s="4">
        <v>39858.31</v>
      </c>
      <c r="H200" s="4">
        <v>0</v>
      </c>
      <c r="I200" s="4">
        <v>442479.65</v>
      </c>
      <c r="J200" s="4">
        <v>405453.8</v>
      </c>
    </row>
    <row r="201" spans="1:10">
      <c r="A201" s="3" t="s">
        <v>86</v>
      </c>
      <c r="B201" s="3" t="s">
        <v>11</v>
      </c>
      <c r="C201" s="3" t="s">
        <v>71</v>
      </c>
      <c r="D201" s="3">
        <v>1.5</v>
      </c>
      <c r="E201" s="3" t="s">
        <v>75</v>
      </c>
      <c r="F201" s="4">
        <v>214831.02</v>
      </c>
      <c r="G201" s="4">
        <v>7833.69</v>
      </c>
      <c r="H201" s="4">
        <v>0</v>
      </c>
      <c r="I201" s="4">
        <v>218629.38</v>
      </c>
      <c r="J201" s="4">
        <v>200016.16</v>
      </c>
    </row>
    <row r="202" spans="1:10">
      <c r="A202" s="3" t="s">
        <v>86</v>
      </c>
      <c r="B202" s="3" t="s">
        <v>11</v>
      </c>
      <c r="C202" s="3" t="s">
        <v>76</v>
      </c>
      <c r="D202" s="3">
        <v>1.5</v>
      </c>
      <c r="E202" s="3" t="s">
        <v>77</v>
      </c>
      <c r="F202" s="4">
        <v>760009.98</v>
      </c>
      <c r="G202" s="4">
        <v>0</v>
      </c>
      <c r="H202" s="4">
        <v>-88544.74</v>
      </c>
      <c r="I202" s="4">
        <v>634884.52</v>
      </c>
      <c r="J202" s="4">
        <v>577130.46</v>
      </c>
    </row>
    <row r="203" spans="1:10">
      <c r="A203" s="3" t="s">
        <v>86</v>
      </c>
      <c r="B203" s="3" t="s">
        <v>11</v>
      </c>
      <c r="C203" s="3" t="s">
        <v>78</v>
      </c>
      <c r="D203" s="3">
        <v>1.5</v>
      </c>
      <c r="E203" s="3" t="s">
        <v>79</v>
      </c>
      <c r="F203" s="4">
        <v>1632261.18</v>
      </c>
      <c r="G203" s="4">
        <v>82306.55</v>
      </c>
      <c r="H203" s="4">
        <v>0</v>
      </c>
      <c r="I203" s="4">
        <v>1714567.73</v>
      </c>
      <c r="J203" s="4">
        <v>1596823.01</v>
      </c>
    </row>
    <row r="204" spans="1:10">
      <c r="A204" s="3" t="s">
        <v>86</v>
      </c>
      <c r="B204" s="3" t="s">
        <v>11</v>
      </c>
      <c r="C204" s="3" t="s">
        <v>80</v>
      </c>
      <c r="D204" s="3">
        <v>1.5</v>
      </c>
      <c r="E204" s="3" t="s">
        <v>81</v>
      </c>
      <c r="F204" s="4">
        <v>307472.94</v>
      </c>
      <c r="G204" s="4">
        <v>0</v>
      </c>
      <c r="H204" s="4">
        <v>-42122.58</v>
      </c>
      <c r="I204" s="4">
        <v>249276.11</v>
      </c>
      <c r="J204" s="4">
        <v>231392.58</v>
      </c>
    </row>
    <row r="205" spans="1:10">
      <c r="A205" s="3" t="s">
        <v>87</v>
      </c>
      <c r="B205" s="3" t="s">
        <v>11</v>
      </c>
      <c r="C205" s="3" t="s">
        <v>12</v>
      </c>
      <c r="D205" s="3">
        <v>1.5</v>
      </c>
      <c r="E205" s="3" t="s">
        <v>13</v>
      </c>
      <c r="F205" s="4">
        <v>394332.62</v>
      </c>
      <c r="G205" s="4">
        <v>0</v>
      </c>
      <c r="H205" s="4">
        <v>-180703.89</v>
      </c>
      <c r="I205" s="4">
        <v>185708.56</v>
      </c>
      <c r="J205" s="4">
        <v>123667.66</v>
      </c>
    </row>
    <row r="206" spans="1:10">
      <c r="A206" s="3" t="s">
        <v>87</v>
      </c>
      <c r="B206" s="3" t="s">
        <v>11</v>
      </c>
      <c r="C206" s="3" t="s">
        <v>14</v>
      </c>
      <c r="D206" s="3">
        <v>1.5</v>
      </c>
      <c r="E206" s="3" t="s">
        <v>15</v>
      </c>
      <c r="F206" s="4">
        <v>445490.1</v>
      </c>
      <c r="G206" s="4">
        <v>0</v>
      </c>
      <c r="H206" s="4">
        <v>-74248.350000000006</v>
      </c>
      <c r="I206" s="4">
        <v>11525.54</v>
      </c>
      <c r="J206" s="4">
        <v>7898.52</v>
      </c>
    </row>
    <row r="207" spans="1:10">
      <c r="A207" s="3" t="s">
        <v>87</v>
      </c>
      <c r="B207" s="3" t="s">
        <v>11</v>
      </c>
      <c r="C207" s="3" t="s">
        <v>17</v>
      </c>
      <c r="D207" s="3">
        <v>1.5</v>
      </c>
      <c r="E207" s="3" t="s">
        <v>18</v>
      </c>
      <c r="F207" s="4">
        <v>153018.14000000001</v>
      </c>
      <c r="G207" s="4">
        <v>0</v>
      </c>
      <c r="H207" s="4">
        <v>-85867.06</v>
      </c>
      <c r="I207" s="4">
        <v>67151.08</v>
      </c>
      <c r="J207" s="4">
        <v>42467.02</v>
      </c>
    </row>
    <row r="208" spans="1:10">
      <c r="A208" s="3" t="s">
        <v>87</v>
      </c>
      <c r="B208" s="3" t="s">
        <v>11</v>
      </c>
      <c r="C208" s="3" t="s">
        <v>19</v>
      </c>
      <c r="D208" s="3">
        <v>1.5</v>
      </c>
      <c r="E208" s="3" t="s">
        <v>20</v>
      </c>
      <c r="F208" s="4">
        <v>34434.75</v>
      </c>
      <c r="G208" s="4">
        <v>0</v>
      </c>
      <c r="H208" s="4">
        <v>-17854.18</v>
      </c>
      <c r="I208" s="4">
        <v>14262.86</v>
      </c>
      <c r="J208" s="4">
        <v>9534.41</v>
      </c>
    </row>
    <row r="209" spans="1:10">
      <c r="A209" s="3" t="s">
        <v>87</v>
      </c>
      <c r="B209" s="3" t="s">
        <v>11</v>
      </c>
      <c r="C209" s="3" t="s">
        <v>19</v>
      </c>
      <c r="D209" s="3">
        <v>1.5</v>
      </c>
      <c r="E209" s="3" t="s">
        <v>21</v>
      </c>
      <c r="F209" s="4">
        <v>87137.57</v>
      </c>
      <c r="G209" s="4">
        <v>0</v>
      </c>
      <c r="H209" s="4">
        <v>-31307.94</v>
      </c>
      <c r="I209" s="4">
        <v>44361.93</v>
      </c>
      <c r="J209" s="4">
        <v>31411.79</v>
      </c>
    </row>
    <row r="210" spans="1:10">
      <c r="A210" s="3" t="s">
        <v>87</v>
      </c>
      <c r="B210" s="3" t="s">
        <v>11</v>
      </c>
      <c r="C210" s="3" t="s">
        <v>22</v>
      </c>
      <c r="D210" s="3">
        <v>1.5</v>
      </c>
      <c r="E210" s="3" t="s">
        <v>23</v>
      </c>
      <c r="F210" s="4">
        <v>225805.73</v>
      </c>
      <c r="G210" s="4">
        <v>0</v>
      </c>
      <c r="H210" s="4">
        <v>-125782.88</v>
      </c>
      <c r="I210" s="4">
        <v>85095.29</v>
      </c>
      <c r="J210" s="4">
        <v>56432.6</v>
      </c>
    </row>
    <row r="211" spans="1:10">
      <c r="A211" s="3" t="s">
        <v>87</v>
      </c>
      <c r="B211" s="3" t="s">
        <v>11</v>
      </c>
      <c r="C211" s="3" t="s">
        <v>24</v>
      </c>
      <c r="D211" s="3">
        <v>1.5</v>
      </c>
      <c r="E211" s="3" t="s">
        <v>25</v>
      </c>
      <c r="F211" s="4">
        <v>596159.22</v>
      </c>
      <c r="G211" s="4">
        <v>0</v>
      </c>
      <c r="H211" s="4">
        <v>-260785.96</v>
      </c>
      <c r="I211" s="4">
        <v>283530.84000000003</v>
      </c>
      <c r="J211" s="4">
        <v>190409.84</v>
      </c>
    </row>
    <row r="212" spans="1:10">
      <c r="A212" s="3" t="s">
        <v>87</v>
      </c>
      <c r="B212" s="3" t="s">
        <v>11</v>
      </c>
      <c r="C212" s="3" t="s">
        <v>24</v>
      </c>
      <c r="D212" s="3">
        <v>1.5</v>
      </c>
      <c r="E212" s="3" t="s">
        <v>26</v>
      </c>
      <c r="F212" s="4">
        <v>65174.74</v>
      </c>
      <c r="G212" s="4">
        <v>0</v>
      </c>
      <c r="H212" s="4">
        <v>-24461.42</v>
      </c>
      <c r="I212" s="4">
        <v>32333.3</v>
      </c>
      <c r="J212" s="4">
        <v>23837.23</v>
      </c>
    </row>
    <row r="213" spans="1:10">
      <c r="A213" s="3" t="s">
        <v>87</v>
      </c>
      <c r="B213" s="3" t="s">
        <v>11</v>
      </c>
      <c r="C213" s="3" t="s">
        <v>27</v>
      </c>
      <c r="D213" s="3">
        <v>1.5</v>
      </c>
      <c r="E213" s="3" t="s">
        <v>28</v>
      </c>
      <c r="F213" s="4">
        <v>177688</v>
      </c>
      <c r="G213" s="4">
        <v>0</v>
      </c>
      <c r="H213" s="4">
        <v>-57186.02</v>
      </c>
      <c r="I213" s="4">
        <v>101016.11</v>
      </c>
      <c r="J213" s="4">
        <v>68761.78</v>
      </c>
    </row>
    <row r="214" spans="1:10">
      <c r="A214" s="3" t="s">
        <v>87</v>
      </c>
      <c r="B214" s="3" t="s">
        <v>11</v>
      </c>
      <c r="C214" s="3" t="s">
        <v>29</v>
      </c>
      <c r="D214" s="3">
        <v>1.5</v>
      </c>
      <c r="E214" s="3" t="s">
        <v>30</v>
      </c>
      <c r="F214" s="4">
        <v>17685.099999999999</v>
      </c>
      <c r="G214" s="4">
        <v>0</v>
      </c>
      <c r="H214" s="4">
        <v>-7611.03</v>
      </c>
      <c r="I214" s="4">
        <v>8665.84</v>
      </c>
      <c r="J214" s="4">
        <v>5792.93</v>
      </c>
    </row>
    <row r="215" spans="1:10">
      <c r="A215" s="3" t="s">
        <v>87</v>
      </c>
      <c r="B215" s="3" t="s">
        <v>11</v>
      </c>
      <c r="C215" s="3" t="s">
        <v>29</v>
      </c>
      <c r="D215" s="3">
        <v>1.5</v>
      </c>
      <c r="E215" s="3" t="s">
        <v>31</v>
      </c>
      <c r="F215" s="4">
        <v>629036.48</v>
      </c>
      <c r="G215" s="4">
        <v>0</v>
      </c>
      <c r="H215" s="4">
        <v>-314687.89</v>
      </c>
      <c r="I215" s="4">
        <v>231585.97</v>
      </c>
      <c r="J215" s="4">
        <v>151058.6</v>
      </c>
    </row>
    <row r="216" spans="1:10">
      <c r="A216" s="3" t="s">
        <v>87</v>
      </c>
      <c r="B216" s="3" t="s">
        <v>11</v>
      </c>
      <c r="C216" s="3" t="s">
        <v>29</v>
      </c>
      <c r="D216" s="3">
        <v>2.5</v>
      </c>
      <c r="E216" s="3" t="s">
        <v>31</v>
      </c>
      <c r="F216" s="4">
        <v>4286362.09</v>
      </c>
      <c r="G216" s="4">
        <v>0</v>
      </c>
      <c r="H216" s="4">
        <v>-3837507.21</v>
      </c>
      <c r="I216" s="4">
        <v>404561.98</v>
      </c>
      <c r="J216" s="4">
        <v>266057.23</v>
      </c>
    </row>
    <row r="217" spans="1:10">
      <c r="A217" s="3" t="s">
        <v>87</v>
      </c>
      <c r="B217" s="3" t="s">
        <v>11</v>
      </c>
      <c r="C217" s="3" t="s">
        <v>32</v>
      </c>
      <c r="D217" s="3">
        <v>1.5</v>
      </c>
      <c r="E217" s="3" t="s">
        <v>33</v>
      </c>
      <c r="F217" s="4">
        <v>89492.78</v>
      </c>
      <c r="G217" s="4">
        <v>0</v>
      </c>
      <c r="H217" s="4">
        <v>-41234.800000000003</v>
      </c>
      <c r="I217" s="4">
        <v>40695.040000000001</v>
      </c>
      <c r="J217" s="4">
        <v>26932.83</v>
      </c>
    </row>
    <row r="218" spans="1:10">
      <c r="A218" s="3" t="s">
        <v>87</v>
      </c>
      <c r="B218" s="3" t="s">
        <v>11</v>
      </c>
      <c r="C218" s="3" t="s">
        <v>34</v>
      </c>
      <c r="D218" s="3">
        <v>1.5</v>
      </c>
      <c r="E218" s="3" t="s">
        <v>35</v>
      </c>
      <c r="F218" s="4">
        <v>228705.45</v>
      </c>
      <c r="G218" s="4">
        <v>0</v>
      </c>
      <c r="H218" s="4">
        <v>-143841.28</v>
      </c>
      <c r="I218" s="4">
        <v>71791.89</v>
      </c>
      <c r="J218" s="4">
        <v>48489.54</v>
      </c>
    </row>
    <row r="219" spans="1:10">
      <c r="A219" s="3" t="s">
        <v>87</v>
      </c>
      <c r="B219" s="3" t="s">
        <v>11</v>
      </c>
      <c r="C219" s="3" t="s">
        <v>34</v>
      </c>
      <c r="D219" s="3">
        <v>1.5</v>
      </c>
      <c r="E219" s="3" t="s">
        <v>36</v>
      </c>
      <c r="F219" s="4">
        <v>166356.39000000001</v>
      </c>
      <c r="G219" s="4">
        <v>0</v>
      </c>
      <c r="H219" s="4">
        <v>-70803.98</v>
      </c>
      <c r="I219" s="4">
        <v>82306.34</v>
      </c>
      <c r="J219" s="4">
        <v>54974.84</v>
      </c>
    </row>
    <row r="220" spans="1:10">
      <c r="A220" s="3" t="s">
        <v>87</v>
      </c>
      <c r="B220" s="3" t="s">
        <v>11</v>
      </c>
      <c r="C220" s="3" t="s">
        <v>37</v>
      </c>
      <c r="D220" s="3">
        <v>1.1000000000000001</v>
      </c>
      <c r="E220" s="3" t="s">
        <v>38</v>
      </c>
      <c r="F220" s="4">
        <v>55215.94</v>
      </c>
      <c r="G220" s="4">
        <v>0</v>
      </c>
      <c r="H220" s="4">
        <v>-31453.78</v>
      </c>
      <c r="I220" s="4">
        <v>20270.580000000002</v>
      </c>
      <c r="J220" s="4">
        <v>13563.17</v>
      </c>
    </row>
    <row r="221" spans="1:10">
      <c r="A221" s="3" t="s">
        <v>87</v>
      </c>
      <c r="B221" s="3" t="s">
        <v>11</v>
      </c>
      <c r="C221" s="3" t="s">
        <v>37</v>
      </c>
      <c r="D221" s="3">
        <v>1.1000000000000001</v>
      </c>
      <c r="E221" s="3" t="s">
        <v>39</v>
      </c>
      <c r="F221" s="4">
        <v>1095214.07</v>
      </c>
      <c r="G221" s="4">
        <v>0</v>
      </c>
      <c r="H221" s="4">
        <v>-567348.32999999996</v>
      </c>
      <c r="I221" s="4">
        <v>462624.53</v>
      </c>
      <c r="J221" s="4">
        <v>305024.61</v>
      </c>
    </row>
    <row r="222" spans="1:10">
      <c r="A222" s="3" t="s">
        <v>87</v>
      </c>
      <c r="B222" s="3" t="s">
        <v>11</v>
      </c>
      <c r="C222" s="3" t="s">
        <v>37</v>
      </c>
      <c r="D222" s="3">
        <v>1.5</v>
      </c>
      <c r="E222" s="3" t="s">
        <v>41</v>
      </c>
      <c r="F222" s="4">
        <v>27829.11</v>
      </c>
      <c r="G222" s="4">
        <v>0</v>
      </c>
      <c r="H222" s="4">
        <v>-11908.84</v>
      </c>
      <c r="I222" s="4">
        <v>13694.85</v>
      </c>
      <c r="J222" s="4">
        <v>9154.7099999999991</v>
      </c>
    </row>
    <row r="223" spans="1:10">
      <c r="A223" s="3" t="s">
        <v>87</v>
      </c>
      <c r="B223" s="3" t="s">
        <v>11</v>
      </c>
      <c r="C223" s="3" t="s">
        <v>37</v>
      </c>
      <c r="D223" s="3">
        <v>1.5</v>
      </c>
      <c r="E223" s="3" t="s">
        <v>42</v>
      </c>
      <c r="F223" s="4">
        <v>111491.95</v>
      </c>
      <c r="G223" s="4">
        <v>0</v>
      </c>
      <c r="H223" s="4">
        <v>-50443.99</v>
      </c>
      <c r="I223" s="4">
        <v>53558.57</v>
      </c>
      <c r="J223" s="4">
        <v>35157</v>
      </c>
    </row>
    <row r="224" spans="1:10">
      <c r="A224" s="3" t="s">
        <v>87</v>
      </c>
      <c r="B224" s="3" t="s">
        <v>11</v>
      </c>
      <c r="C224" s="3" t="s">
        <v>37</v>
      </c>
      <c r="D224" s="3">
        <v>1.5</v>
      </c>
      <c r="E224" s="3" t="s">
        <v>43</v>
      </c>
      <c r="F224" s="4">
        <v>269487.71999999997</v>
      </c>
      <c r="G224" s="4">
        <v>0</v>
      </c>
      <c r="H224" s="4">
        <v>-126855.75</v>
      </c>
      <c r="I224" s="4">
        <v>124165.75999999999</v>
      </c>
      <c r="J224" s="4">
        <v>83155.06</v>
      </c>
    </row>
    <row r="225" spans="1:10">
      <c r="A225" s="3" t="s">
        <v>87</v>
      </c>
      <c r="B225" s="3" t="s">
        <v>11</v>
      </c>
      <c r="C225" s="3" t="s">
        <v>37</v>
      </c>
      <c r="D225" s="3">
        <v>1.5</v>
      </c>
      <c r="E225" s="3" t="s">
        <v>44</v>
      </c>
      <c r="F225" s="4">
        <v>17466.77</v>
      </c>
      <c r="G225" s="4">
        <v>0</v>
      </c>
      <c r="H225" s="4">
        <v>-7142.43</v>
      </c>
      <c r="I225" s="4">
        <v>8846.4699999999993</v>
      </c>
      <c r="J225" s="4">
        <v>5936.84</v>
      </c>
    </row>
    <row r="226" spans="1:10">
      <c r="A226" s="3" t="s">
        <v>87</v>
      </c>
      <c r="B226" s="3" t="s">
        <v>11</v>
      </c>
      <c r="C226" s="3" t="s">
        <v>37</v>
      </c>
      <c r="D226" s="3">
        <v>1.5</v>
      </c>
      <c r="E226" s="3" t="s">
        <v>45</v>
      </c>
      <c r="F226" s="4">
        <v>25061.759999999998</v>
      </c>
      <c r="G226" s="4">
        <v>0</v>
      </c>
      <c r="H226" s="4">
        <v>-10810.56</v>
      </c>
      <c r="I226" s="4">
        <v>12873.24</v>
      </c>
      <c r="J226" s="4">
        <v>8502.01</v>
      </c>
    </row>
    <row r="227" spans="1:10">
      <c r="A227" s="3" t="s">
        <v>87</v>
      </c>
      <c r="B227" s="3" t="s">
        <v>11</v>
      </c>
      <c r="C227" s="3" t="s">
        <v>37</v>
      </c>
      <c r="D227" s="3">
        <v>1.5</v>
      </c>
      <c r="E227" s="3" t="s">
        <v>46</v>
      </c>
      <c r="F227" s="4">
        <v>389113.7</v>
      </c>
      <c r="G227" s="4">
        <v>0</v>
      </c>
      <c r="H227" s="4">
        <v>-142765.07</v>
      </c>
      <c r="I227" s="4">
        <v>214979.65</v>
      </c>
      <c r="J227" s="4">
        <v>143055.51999999999</v>
      </c>
    </row>
    <row r="228" spans="1:10">
      <c r="A228" s="3" t="s">
        <v>87</v>
      </c>
      <c r="B228" s="3" t="s">
        <v>11</v>
      </c>
      <c r="C228" s="3" t="s">
        <v>37</v>
      </c>
      <c r="D228" s="3">
        <v>1.5</v>
      </c>
      <c r="E228" s="3" t="s">
        <v>40</v>
      </c>
      <c r="F228" s="4">
        <v>71168.77</v>
      </c>
      <c r="G228" s="4">
        <v>0</v>
      </c>
      <c r="H228" s="4">
        <v>-16027.62</v>
      </c>
      <c r="I228" s="4">
        <v>48410.13</v>
      </c>
      <c r="J228" s="4">
        <v>32669.33</v>
      </c>
    </row>
    <row r="229" spans="1:10">
      <c r="A229" s="3" t="s">
        <v>87</v>
      </c>
      <c r="B229" s="3" t="s">
        <v>11</v>
      </c>
      <c r="C229" s="3" t="s">
        <v>37</v>
      </c>
      <c r="D229" s="3">
        <v>1.5</v>
      </c>
      <c r="E229" s="3" t="s">
        <v>47</v>
      </c>
      <c r="F229" s="4">
        <v>21341.63</v>
      </c>
      <c r="G229" s="4">
        <v>0</v>
      </c>
      <c r="H229" s="4">
        <v>-8705.69</v>
      </c>
      <c r="I229" s="4">
        <v>10712.91</v>
      </c>
      <c r="J229" s="4">
        <v>7266.11</v>
      </c>
    </row>
    <row r="230" spans="1:10">
      <c r="A230" s="3" t="s">
        <v>87</v>
      </c>
      <c r="B230" s="3" t="s">
        <v>11</v>
      </c>
      <c r="C230" s="3" t="s">
        <v>37</v>
      </c>
      <c r="D230" s="3">
        <v>1.5</v>
      </c>
      <c r="E230" s="3" t="s">
        <v>48</v>
      </c>
      <c r="F230" s="4">
        <v>72331.59</v>
      </c>
      <c r="G230" s="4">
        <v>0</v>
      </c>
      <c r="H230" s="4">
        <v>-30736.35</v>
      </c>
      <c r="I230" s="4">
        <v>36501.370000000003</v>
      </c>
      <c r="J230" s="4">
        <v>23918.71</v>
      </c>
    </row>
    <row r="231" spans="1:10">
      <c r="A231" s="3" t="s">
        <v>87</v>
      </c>
      <c r="B231" s="3" t="s">
        <v>11</v>
      </c>
      <c r="C231" s="3" t="s">
        <v>49</v>
      </c>
      <c r="D231" s="3">
        <v>1.5</v>
      </c>
      <c r="E231" s="3" t="s">
        <v>50</v>
      </c>
      <c r="F231" s="4">
        <v>156044.35999999999</v>
      </c>
      <c r="G231" s="4">
        <v>0</v>
      </c>
      <c r="H231" s="4">
        <v>-72608.800000000003</v>
      </c>
      <c r="I231" s="4">
        <v>75019.09</v>
      </c>
      <c r="J231" s="4">
        <v>49610.59</v>
      </c>
    </row>
    <row r="232" spans="1:10">
      <c r="A232" s="3" t="s">
        <v>87</v>
      </c>
      <c r="B232" s="3" t="s">
        <v>11</v>
      </c>
      <c r="C232" s="3" t="s">
        <v>51</v>
      </c>
      <c r="D232" s="3">
        <v>1.5</v>
      </c>
      <c r="E232" s="3" t="s">
        <v>52</v>
      </c>
      <c r="F232" s="4">
        <v>594335</v>
      </c>
      <c r="G232" s="4">
        <v>0</v>
      </c>
      <c r="H232" s="4">
        <v>-285385.53000000003</v>
      </c>
      <c r="I232" s="4">
        <v>266565.26</v>
      </c>
      <c r="J232" s="4">
        <v>178047.47</v>
      </c>
    </row>
    <row r="233" spans="1:10">
      <c r="A233" s="3" t="s">
        <v>87</v>
      </c>
      <c r="B233" s="3" t="s">
        <v>11</v>
      </c>
      <c r="C233" s="3" t="s">
        <v>51</v>
      </c>
      <c r="D233" s="3">
        <v>1.5</v>
      </c>
      <c r="E233" s="3" t="s">
        <v>53</v>
      </c>
      <c r="F233" s="4">
        <v>294500.14</v>
      </c>
      <c r="G233" s="4">
        <v>0</v>
      </c>
      <c r="H233" s="4">
        <v>-194849.16</v>
      </c>
      <c r="I233" s="4">
        <v>87016.960000000006</v>
      </c>
      <c r="J233" s="4">
        <v>58068.21</v>
      </c>
    </row>
    <row r="234" spans="1:10">
      <c r="A234" s="3" t="s">
        <v>87</v>
      </c>
      <c r="B234" s="3" t="s">
        <v>11</v>
      </c>
      <c r="C234" s="3" t="s">
        <v>54</v>
      </c>
      <c r="D234" s="3">
        <v>1.5</v>
      </c>
      <c r="E234" s="3" t="s">
        <v>55</v>
      </c>
      <c r="F234" s="4">
        <v>498672.27</v>
      </c>
      <c r="G234" s="4">
        <v>0</v>
      </c>
      <c r="H234" s="4">
        <v>-210899.14</v>
      </c>
      <c r="I234" s="4">
        <v>255463.2</v>
      </c>
      <c r="J234" s="4">
        <v>167220.95000000001</v>
      </c>
    </row>
    <row r="235" spans="1:10">
      <c r="A235" s="3" t="s">
        <v>87</v>
      </c>
      <c r="B235" s="3" t="s">
        <v>11</v>
      </c>
      <c r="C235" s="3" t="s">
        <v>56</v>
      </c>
      <c r="D235" s="3">
        <v>1.5</v>
      </c>
      <c r="E235" s="3" t="s">
        <v>57</v>
      </c>
      <c r="F235" s="4">
        <v>183310.93</v>
      </c>
      <c r="G235" s="4">
        <v>0</v>
      </c>
      <c r="H235" s="4">
        <v>-76938.59</v>
      </c>
      <c r="I235" s="4">
        <v>93344.29</v>
      </c>
      <c r="J235" s="4">
        <v>63127.06</v>
      </c>
    </row>
    <row r="236" spans="1:10">
      <c r="A236" s="3" t="s">
        <v>87</v>
      </c>
      <c r="B236" s="3" t="s">
        <v>11</v>
      </c>
      <c r="C236" s="3" t="s">
        <v>58</v>
      </c>
      <c r="D236" s="3">
        <v>1.5</v>
      </c>
      <c r="E236" s="3" t="s">
        <v>59</v>
      </c>
      <c r="F236" s="4">
        <v>278467.71000000002</v>
      </c>
      <c r="G236" s="4">
        <v>0</v>
      </c>
      <c r="H236" s="4">
        <v>-125525.38</v>
      </c>
      <c r="I236" s="4">
        <v>129637.17</v>
      </c>
      <c r="J236" s="4">
        <v>86366.92</v>
      </c>
    </row>
    <row r="237" spans="1:10">
      <c r="A237" s="3" t="s">
        <v>87</v>
      </c>
      <c r="B237" s="3" t="s">
        <v>11</v>
      </c>
      <c r="C237" s="3" t="s">
        <v>58</v>
      </c>
      <c r="D237" s="3">
        <v>1.5</v>
      </c>
      <c r="E237" s="3" t="s">
        <v>60</v>
      </c>
      <c r="F237" s="4">
        <v>304706.52</v>
      </c>
      <c r="G237" s="4">
        <v>0</v>
      </c>
      <c r="H237" s="4">
        <v>-116406.41</v>
      </c>
      <c r="I237" s="4">
        <v>162109.89000000001</v>
      </c>
      <c r="J237" s="4">
        <v>108225.22</v>
      </c>
    </row>
    <row r="238" spans="1:10">
      <c r="A238" s="3" t="s">
        <v>87</v>
      </c>
      <c r="B238" s="3" t="s">
        <v>11</v>
      </c>
      <c r="C238" s="3" t="s">
        <v>58</v>
      </c>
      <c r="D238" s="3">
        <v>1.5</v>
      </c>
      <c r="E238" s="3" t="s">
        <v>61</v>
      </c>
      <c r="F238" s="4">
        <v>346782.26</v>
      </c>
      <c r="G238" s="4">
        <v>0</v>
      </c>
      <c r="H238" s="4">
        <v>-135855.22</v>
      </c>
      <c r="I238" s="4">
        <v>182345.25</v>
      </c>
      <c r="J238" s="4">
        <v>121551.15</v>
      </c>
    </row>
    <row r="239" spans="1:10">
      <c r="A239" s="3" t="s">
        <v>87</v>
      </c>
      <c r="B239" s="3" t="s">
        <v>11</v>
      </c>
      <c r="C239" s="3" t="s">
        <v>62</v>
      </c>
      <c r="D239" s="3">
        <v>1.5</v>
      </c>
      <c r="E239" s="3" t="s">
        <v>64</v>
      </c>
      <c r="F239" s="4">
        <v>210870.23</v>
      </c>
      <c r="G239" s="4">
        <v>0</v>
      </c>
      <c r="H239" s="4">
        <v>-86348.93</v>
      </c>
      <c r="I239" s="4">
        <v>108975.99</v>
      </c>
      <c r="J239" s="4">
        <v>71450.210000000006</v>
      </c>
    </row>
    <row r="240" spans="1:10">
      <c r="A240" s="3" t="s">
        <v>87</v>
      </c>
      <c r="B240" s="3" t="s">
        <v>11</v>
      </c>
      <c r="C240" s="3" t="s">
        <v>62</v>
      </c>
      <c r="D240" s="3">
        <v>1.5</v>
      </c>
      <c r="E240" s="3" t="s">
        <v>63</v>
      </c>
      <c r="F240" s="4">
        <v>62173.93</v>
      </c>
      <c r="G240" s="4">
        <v>0</v>
      </c>
      <c r="H240" s="4">
        <v>-20210.37</v>
      </c>
      <c r="I240" s="4">
        <v>36128.559999999998</v>
      </c>
      <c r="J240" s="4">
        <v>24393.200000000001</v>
      </c>
    </row>
    <row r="241" spans="1:10">
      <c r="A241" s="3" t="s">
        <v>87</v>
      </c>
      <c r="B241" s="3" t="s">
        <v>11</v>
      </c>
      <c r="C241" s="3" t="s">
        <v>65</v>
      </c>
      <c r="D241" s="3">
        <v>1.5</v>
      </c>
      <c r="E241" s="3" t="s">
        <v>66</v>
      </c>
      <c r="F241" s="4">
        <v>274076.44</v>
      </c>
      <c r="G241" s="4">
        <v>0</v>
      </c>
      <c r="H241" s="4">
        <v>-129965.17</v>
      </c>
      <c r="I241" s="4">
        <v>123227.69</v>
      </c>
      <c r="J241" s="4">
        <v>81966.66</v>
      </c>
    </row>
    <row r="242" spans="1:10">
      <c r="A242" s="3" t="s">
        <v>87</v>
      </c>
      <c r="B242" s="3" t="s">
        <v>11</v>
      </c>
      <c r="C242" s="3" t="s">
        <v>67</v>
      </c>
      <c r="D242" s="3">
        <v>1.5</v>
      </c>
      <c r="E242" s="3" t="s">
        <v>68</v>
      </c>
      <c r="F242" s="4">
        <v>39971.32</v>
      </c>
      <c r="G242" s="4">
        <v>0</v>
      </c>
      <c r="H242" s="4">
        <v>-13724.51</v>
      </c>
      <c r="I242" s="4">
        <v>22577.91</v>
      </c>
      <c r="J242" s="4">
        <v>15092.84</v>
      </c>
    </row>
    <row r="243" spans="1:10">
      <c r="A243" s="3" t="s">
        <v>87</v>
      </c>
      <c r="B243" s="3" t="s">
        <v>11</v>
      </c>
      <c r="C243" s="3" t="s">
        <v>69</v>
      </c>
      <c r="D243" s="3">
        <v>1.5</v>
      </c>
      <c r="E243" s="3" t="s">
        <v>70</v>
      </c>
      <c r="F243" s="4">
        <v>55132.32</v>
      </c>
      <c r="G243" s="4">
        <v>0</v>
      </c>
      <c r="H243" s="4">
        <v>-19592.490000000002</v>
      </c>
      <c r="I243" s="4">
        <v>29714.34</v>
      </c>
      <c r="J243" s="4">
        <v>20067.759999999998</v>
      </c>
    </row>
    <row r="244" spans="1:10">
      <c r="A244" s="3" t="s">
        <v>87</v>
      </c>
      <c r="B244" s="3" t="s">
        <v>11</v>
      </c>
      <c r="C244" s="3" t="s">
        <v>71</v>
      </c>
      <c r="D244" s="3">
        <v>1.5</v>
      </c>
      <c r="E244" s="3" t="s">
        <v>72</v>
      </c>
      <c r="F244" s="4">
        <v>189550.24</v>
      </c>
      <c r="G244" s="4">
        <v>0</v>
      </c>
      <c r="H244" s="4">
        <v>-77926.87</v>
      </c>
      <c r="I244" s="4">
        <v>97891.28</v>
      </c>
      <c r="J244" s="4">
        <v>65064.67</v>
      </c>
    </row>
    <row r="245" spans="1:10">
      <c r="A245" s="3" t="s">
        <v>87</v>
      </c>
      <c r="B245" s="3" t="s">
        <v>11</v>
      </c>
      <c r="C245" s="3" t="s">
        <v>71</v>
      </c>
      <c r="D245" s="3">
        <v>1.5</v>
      </c>
      <c r="E245" s="3" t="s">
        <v>73</v>
      </c>
      <c r="F245" s="4">
        <v>201761.28</v>
      </c>
      <c r="G245" s="4">
        <v>0</v>
      </c>
      <c r="H245" s="4">
        <v>-131072.26</v>
      </c>
      <c r="I245" s="4">
        <v>60807.81</v>
      </c>
      <c r="J245" s="4">
        <v>40648.69</v>
      </c>
    </row>
    <row r="246" spans="1:10">
      <c r="A246" s="3" t="s">
        <v>87</v>
      </c>
      <c r="B246" s="3" t="s">
        <v>11</v>
      </c>
      <c r="C246" s="3" t="s">
        <v>71</v>
      </c>
      <c r="D246" s="3">
        <v>1.5</v>
      </c>
      <c r="E246" s="3" t="s">
        <v>74</v>
      </c>
      <c r="F246" s="4">
        <v>84679.7</v>
      </c>
      <c r="G246" s="4">
        <v>0</v>
      </c>
      <c r="H246" s="4">
        <v>-28988</v>
      </c>
      <c r="I246" s="4">
        <v>46501.120000000003</v>
      </c>
      <c r="J246" s="4">
        <v>31122.400000000001</v>
      </c>
    </row>
    <row r="247" spans="1:10">
      <c r="A247" s="3" t="s">
        <v>87</v>
      </c>
      <c r="B247" s="3" t="s">
        <v>11</v>
      </c>
      <c r="C247" s="3" t="s">
        <v>71</v>
      </c>
      <c r="D247" s="3">
        <v>1.5</v>
      </c>
      <c r="E247" s="3" t="s">
        <v>75</v>
      </c>
      <c r="F247" s="4">
        <v>45354.05</v>
      </c>
      <c r="G247" s="4">
        <v>0</v>
      </c>
      <c r="H247" s="4">
        <v>-14254.88</v>
      </c>
      <c r="I247" s="4">
        <v>24988.6</v>
      </c>
      <c r="J247" s="4">
        <v>16599.2</v>
      </c>
    </row>
    <row r="248" spans="1:10">
      <c r="A248" s="3" t="s">
        <v>87</v>
      </c>
      <c r="B248" s="3" t="s">
        <v>11</v>
      </c>
      <c r="C248" s="3" t="s">
        <v>76</v>
      </c>
      <c r="D248" s="3">
        <v>1.5</v>
      </c>
      <c r="E248" s="3" t="s">
        <v>77</v>
      </c>
      <c r="F248" s="4">
        <v>226016.69</v>
      </c>
      <c r="G248" s="4">
        <v>0</v>
      </c>
      <c r="H248" s="4">
        <v>-123477.03</v>
      </c>
      <c r="I248" s="4">
        <v>88628.47</v>
      </c>
      <c r="J248" s="4">
        <v>58893.120000000003</v>
      </c>
    </row>
    <row r="249" spans="1:10">
      <c r="A249" s="3" t="s">
        <v>87</v>
      </c>
      <c r="B249" s="3" t="s">
        <v>11</v>
      </c>
      <c r="C249" s="3" t="s">
        <v>78</v>
      </c>
      <c r="D249" s="3">
        <v>1.5</v>
      </c>
      <c r="E249" s="3" t="s">
        <v>79</v>
      </c>
      <c r="F249" s="4">
        <v>467996.67</v>
      </c>
      <c r="G249" s="4">
        <v>0</v>
      </c>
      <c r="H249" s="4">
        <v>-206610.55</v>
      </c>
      <c r="I249" s="4">
        <v>233535.09</v>
      </c>
      <c r="J249" s="4">
        <v>154165.01</v>
      </c>
    </row>
    <row r="250" spans="1:10">
      <c r="A250" s="3" t="s">
        <v>87</v>
      </c>
      <c r="B250" s="3" t="s">
        <v>11</v>
      </c>
      <c r="C250" s="3" t="s">
        <v>80</v>
      </c>
      <c r="D250" s="3">
        <v>1.5</v>
      </c>
      <c r="E250" s="3" t="s">
        <v>81</v>
      </c>
      <c r="F250" s="4">
        <v>75803.63</v>
      </c>
      <c r="G250" s="4">
        <v>0</v>
      </c>
      <c r="H250" s="4">
        <v>-41666.22</v>
      </c>
      <c r="I250" s="4">
        <v>32359.59</v>
      </c>
      <c r="J250" s="4">
        <v>21202.3</v>
      </c>
    </row>
    <row r="251" spans="1:10">
      <c r="A251" s="3" t="s">
        <v>88</v>
      </c>
      <c r="B251" s="3" t="s">
        <v>11</v>
      </c>
      <c r="C251" s="3" t="s">
        <v>12</v>
      </c>
      <c r="D251" s="3">
        <v>1.5</v>
      </c>
      <c r="E251" s="3" t="s">
        <v>13</v>
      </c>
      <c r="F251" s="4">
        <v>451614.71999999997</v>
      </c>
      <c r="G251" s="4">
        <v>36000</v>
      </c>
      <c r="H251" s="4">
        <v>-46711.93</v>
      </c>
      <c r="I251" s="4">
        <v>413927.46</v>
      </c>
      <c r="J251" s="4">
        <v>348138.2</v>
      </c>
    </row>
    <row r="252" spans="1:10">
      <c r="A252" s="3" t="s">
        <v>88</v>
      </c>
      <c r="B252" s="3" t="s">
        <v>11</v>
      </c>
      <c r="C252" s="3" t="s">
        <v>14</v>
      </c>
      <c r="D252" s="3">
        <v>1.5</v>
      </c>
      <c r="E252" s="3" t="s">
        <v>15</v>
      </c>
      <c r="F252" s="4">
        <v>37280.76</v>
      </c>
      <c r="G252" s="4">
        <v>0</v>
      </c>
      <c r="H252" s="4">
        <v>-8389.57</v>
      </c>
      <c r="I252" s="4">
        <v>26015.63</v>
      </c>
      <c r="J252" s="4">
        <v>22085.19</v>
      </c>
    </row>
    <row r="253" spans="1:10">
      <c r="A253" s="3" t="s">
        <v>88</v>
      </c>
      <c r="B253" s="3" t="s">
        <v>11</v>
      </c>
      <c r="C253" s="3" t="s">
        <v>17</v>
      </c>
      <c r="D253" s="3">
        <v>1.5</v>
      </c>
      <c r="E253" s="3" t="s">
        <v>18</v>
      </c>
      <c r="F253" s="4">
        <v>188182.56</v>
      </c>
      <c r="G253" s="4">
        <v>0</v>
      </c>
      <c r="H253" s="4">
        <v>-18299.86</v>
      </c>
      <c r="I253" s="4">
        <v>154761.34</v>
      </c>
      <c r="J253" s="4">
        <v>125569.3</v>
      </c>
    </row>
    <row r="254" spans="1:10">
      <c r="A254" s="3" t="s">
        <v>88</v>
      </c>
      <c r="B254" s="3" t="s">
        <v>11</v>
      </c>
      <c r="C254" s="3" t="s">
        <v>19</v>
      </c>
      <c r="D254" s="3">
        <v>1.5</v>
      </c>
      <c r="E254" s="3" t="s">
        <v>20</v>
      </c>
      <c r="F254" s="4">
        <v>41936.28</v>
      </c>
      <c r="G254" s="4">
        <v>5.9</v>
      </c>
      <c r="H254" s="4">
        <v>-7134.38</v>
      </c>
      <c r="I254" s="4">
        <v>33700.339999999997</v>
      </c>
      <c r="J254" s="4">
        <v>28455.64</v>
      </c>
    </row>
    <row r="255" spans="1:10">
      <c r="A255" s="3" t="s">
        <v>88</v>
      </c>
      <c r="B255" s="3" t="s">
        <v>11</v>
      </c>
      <c r="C255" s="3" t="s">
        <v>19</v>
      </c>
      <c r="D255" s="3">
        <v>1.5</v>
      </c>
      <c r="E255" s="3" t="s">
        <v>21</v>
      </c>
      <c r="F255" s="4">
        <v>106645.08</v>
      </c>
      <c r="G255" s="4">
        <v>3997.06</v>
      </c>
      <c r="H255" s="4">
        <v>0</v>
      </c>
      <c r="I255" s="4">
        <v>103170.46</v>
      </c>
      <c r="J255" s="4">
        <v>89057.95</v>
      </c>
    </row>
    <row r="256" spans="1:10">
      <c r="A256" s="3" t="s">
        <v>88</v>
      </c>
      <c r="B256" s="3" t="s">
        <v>11</v>
      </c>
      <c r="C256" s="3" t="s">
        <v>22</v>
      </c>
      <c r="D256" s="3">
        <v>1.5</v>
      </c>
      <c r="E256" s="3" t="s">
        <v>23</v>
      </c>
      <c r="F256" s="4">
        <v>260332.14</v>
      </c>
      <c r="G256" s="4">
        <v>0</v>
      </c>
      <c r="H256" s="4">
        <v>-35378.17</v>
      </c>
      <c r="I256" s="4">
        <v>198709.41</v>
      </c>
      <c r="J256" s="4">
        <v>167128.64000000001</v>
      </c>
    </row>
    <row r="257" spans="1:10">
      <c r="A257" s="3" t="s">
        <v>88</v>
      </c>
      <c r="B257" s="3" t="s">
        <v>11</v>
      </c>
      <c r="C257" s="3" t="s">
        <v>24</v>
      </c>
      <c r="D257" s="3">
        <v>1.5</v>
      </c>
      <c r="E257" s="3" t="s">
        <v>25</v>
      </c>
      <c r="F257" s="4">
        <v>678307.8</v>
      </c>
      <c r="G257" s="4">
        <v>18371.349999999999</v>
      </c>
      <c r="H257" s="4">
        <v>0</v>
      </c>
      <c r="I257" s="4">
        <v>663275.85</v>
      </c>
      <c r="J257" s="4">
        <v>559650.80000000005</v>
      </c>
    </row>
    <row r="258" spans="1:10">
      <c r="A258" s="3" t="s">
        <v>88</v>
      </c>
      <c r="B258" s="3" t="s">
        <v>11</v>
      </c>
      <c r="C258" s="3" t="s">
        <v>24</v>
      </c>
      <c r="D258" s="3">
        <v>1.5</v>
      </c>
      <c r="E258" s="3" t="s">
        <v>26</v>
      </c>
      <c r="F258" s="4">
        <v>79630.62</v>
      </c>
      <c r="G258" s="4">
        <v>5022.26</v>
      </c>
      <c r="H258" s="4">
        <v>0</v>
      </c>
      <c r="I258" s="4">
        <v>78458.149999999994</v>
      </c>
      <c r="J258" s="4">
        <v>69472.88</v>
      </c>
    </row>
    <row r="259" spans="1:10">
      <c r="A259" s="3" t="s">
        <v>88</v>
      </c>
      <c r="B259" s="3" t="s">
        <v>11</v>
      </c>
      <c r="C259" s="3" t="s">
        <v>27</v>
      </c>
      <c r="D259" s="3">
        <v>1.5</v>
      </c>
      <c r="E259" s="3" t="s">
        <v>28</v>
      </c>
      <c r="F259" s="4">
        <v>213820.86</v>
      </c>
      <c r="G259" s="4">
        <v>15532.37</v>
      </c>
      <c r="H259" s="4">
        <v>0</v>
      </c>
      <c r="I259" s="4">
        <v>223256.44</v>
      </c>
      <c r="J259" s="4">
        <v>187341.57</v>
      </c>
    </row>
    <row r="260" spans="1:10">
      <c r="A260" s="3" t="s">
        <v>88</v>
      </c>
      <c r="B260" s="3" t="s">
        <v>11</v>
      </c>
      <c r="C260" s="3" t="s">
        <v>29</v>
      </c>
      <c r="D260" s="3">
        <v>1.5</v>
      </c>
      <c r="E260" s="3" t="s">
        <v>30</v>
      </c>
      <c r="F260" s="4">
        <v>21345.119999999999</v>
      </c>
      <c r="G260" s="4">
        <v>0</v>
      </c>
      <c r="H260" s="4">
        <v>-506.61</v>
      </c>
      <c r="I260" s="4">
        <v>20112.87</v>
      </c>
      <c r="J260" s="4">
        <v>16919.830000000002</v>
      </c>
    </row>
    <row r="261" spans="1:10">
      <c r="A261" s="3" t="s">
        <v>88</v>
      </c>
      <c r="B261" s="3" t="s">
        <v>11</v>
      </c>
      <c r="C261" s="3" t="s">
        <v>29</v>
      </c>
      <c r="D261" s="3">
        <v>1.5</v>
      </c>
      <c r="E261" s="3" t="s">
        <v>31</v>
      </c>
      <c r="F261" s="4">
        <v>742698.18</v>
      </c>
      <c r="G261" s="4">
        <v>46048.54</v>
      </c>
      <c r="H261" s="4">
        <v>-106464.43</v>
      </c>
      <c r="I261" s="4">
        <v>540271.09</v>
      </c>
      <c r="J261" s="4">
        <v>451382.76</v>
      </c>
    </row>
    <row r="262" spans="1:10">
      <c r="A262" s="3" t="s">
        <v>88</v>
      </c>
      <c r="B262" s="3" t="s">
        <v>11</v>
      </c>
      <c r="C262" s="3" t="s">
        <v>29</v>
      </c>
      <c r="D262" s="3">
        <v>2.5</v>
      </c>
      <c r="E262" s="3" t="s">
        <v>31</v>
      </c>
      <c r="F262" s="4">
        <v>3281109.48</v>
      </c>
      <c r="G262" s="4">
        <v>0</v>
      </c>
      <c r="H262" s="4">
        <v>-2414962.75</v>
      </c>
      <c r="I262" s="4">
        <v>820064.6</v>
      </c>
      <c r="J262" s="4">
        <v>667221.97</v>
      </c>
    </row>
    <row r="263" spans="1:10">
      <c r="A263" s="3" t="s">
        <v>88</v>
      </c>
      <c r="B263" s="3" t="s">
        <v>11</v>
      </c>
      <c r="C263" s="3" t="s">
        <v>32</v>
      </c>
      <c r="D263" s="3">
        <v>1.5</v>
      </c>
      <c r="E263" s="3" t="s">
        <v>33</v>
      </c>
      <c r="F263" s="4">
        <v>109269.3</v>
      </c>
      <c r="G263" s="4">
        <v>0</v>
      </c>
      <c r="H263" s="4">
        <v>-10193.08</v>
      </c>
      <c r="I263" s="4">
        <v>94132.32</v>
      </c>
      <c r="J263" s="4">
        <v>78849.47</v>
      </c>
    </row>
    <row r="264" spans="1:10">
      <c r="A264" s="3" t="s">
        <v>88</v>
      </c>
      <c r="B264" s="3" t="s">
        <v>11</v>
      </c>
      <c r="C264" s="3" t="s">
        <v>34</v>
      </c>
      <c r="D264" s="3">
        <v>1.5</v>
      </c>
      <c r="E264" s="3" t="s">
        <v>35</v>
      </c>
      <c r="F264" s="4">
        <v>278467.44</v>
      </c>
      <c r="G264" s="4">
        <v>0</v>
      </c>
      <c r="H264" s="4">
        <v>-64362.400000000001</v>
      </c>
      <c r="I264" s="4">
        <v>170761.24</v>
      </c>
      <c r="J264" s="4">
        <v>144729.70000000001</v>
      </c>
    </row>
    <row r="265" spans="1:10">
      <c r="A265" s="3" t="s">
        <v>88</v>
      </c>
      <c r="B265" s="3" t="s">
        <v>11</v>
      </c>
      <c r="C265" s="3" t="s">
        <v>34</v>
      </c>
      <c r="D265" s="3">
        <v>1.5</v>
      </c>
      <c r="E265" s="3" t="s">
        <v>36</v>
      </c>
      <c r="F265" s="4">
        <v>202687.14</v>
      </c>
      <c r="G265" s="4">
        <v>0</v>
      </c>
      <c r="H265" s="4">
        <v>-6645.77</v>
      </c>
      <c r="I265" s="4">
        <v>189260.28</v>
      </c>
      <c r="J265" s="4">
        <v>159137.25</v>
      </c>
    </row>
    <row r="266" spans="1:10">
      <c r="A266" s="3" t="s">
        <v>88</v>
      </c>
      <c r="B266" s="3" t="s">
        <v>11</v>
      </c>
      <c r="C266" s="3" t="s">
        <v>37</v>
      </c>
      <c r="D266" s="3">
        <v>1.1000000000000001</v>
      </c>
      <c r="E266" s="3" t="s">
        <v>38</v>
      </c>
      <c r="F266" s="4">
        <v>67084.14</v>
      </c>
      <c r="G266" s="4">
        <v>0</v>
      </c>
      <c r="H266" s="4">
        <v>-12428.29</v>
      </c>
      <c r="I266" s="4">
        <v>48588.91</v>
      </c>
      <c r="J266" s="4">
        <v>41060.21</v>
      </c>
    </row>
    <row r="267" spans="1:10">
      <c r="A267" s="3" t="s">
        <v>88</v>
      </c>
      <c r="B267" s="3" t="s">
        <v>11</v>
      </c>
      <c r="C267" s="3" t="s">
        <v>37</v>
      </c>
      <c r="D267" s="3">
        <v>1.1000000000000001</v>
      </c>
      <c r="E267" s="3" t="s">
        <v>39</v>
      </c>
      <c r="F267" s="4">
        <v>1241955.1200000001</v>
      </c>
      <c r="G267" s="4">
        <v>0</v>
      </c>
      <c r="H267" s="4">
        <v>-104909.53</v>
      </c>
      <c r="I267" s="4">
        <v>1037649.38</v>
      </c>
      <c r="J267" s="4">
        <v>862942.35</v>
      </c>
    </row>
    <row r="268" spans="1:10">
      <c r="A268" s="3" t="s">
        <v>88</v>
      </c>
      <c r="B268" s="3" t="s">
        <v>11</v>
      </c>
      <c r="C268" s="3" t="s">
        <v>37</v>
      </c>
      <c r="D268" s="3">
        <v>1.5</v>
      </c>
      <c r="E268" s="3" t="s">
        <v>41</v>
      </c>
      <c r="F268" s="4">
        <v>33470.699999999997</v>
      </c>
      <c r="G268" s="4">
        <v>4676.49</v>
      </c>
      <c r="H268" s="4">
        <v>0</v>
      </c>
      <c r="I268" s="4">
        <v>34359.82</v>
      </c>
      <c r="J268" s="4">
        <v>29292.69</v>
      </c>
    </row>
    <row r="269" spans="1:10">
      <c r="A269" s="3" t="s">
        <v>88</v>
      </c>
      <c r="B269" s="3" t="s">
        <v>11</v>
      </c>
      <c r="C269" s="3" t="s">
        <v>37</v>
      </c>
      <c r="D269" s="3">
        <v>1.5</v>
      </c>
      <c r="E269" s="3" t="s">
        <v>42</v>
      </c>
      <c r="F269" s="4">
        <v>128147.58</v>
      </c>
      <c r="G269" s="4">
        <v>0</v>
      </c>
      <c r="H269" s="4">
        <v>-267.45999999999998</v>
      </c>
      <c r="I269" s="4">
        <v>126136.32000000001</v>
      </c>
      <c r="J269" s="4">
        <v>105586.48</v>
      </c>
    </row>
    <row r="270" spans="1:10">
      <c r="A270" s="3" t="s">
        <v>88</v>
      </c>
      <c r="B270" s="3" t="s">
        <v>11</v>
      </c>
      <c r="C270" s="3" t="s">
        <v>37</v>
      </c>
      <c r="D270" s="3">
        <v>1.5</v>
      </c>
      <c r="E270" s="3" t="s">
        <v>43</v>
      </c>
      <c r="F270" s="4">
        <v>304837.74</v>
      </c>
      <c r="G270" s="4">
        <v>0</v>
      </c>
      <c r="H270" s="4">
        <v>-20095.560000000001</v>
      </c>
      <c r="I270" s="4">
        <v>283450.43</v>
      </c>
      <c r="J270" s="4">
        <v>237702.32</v>
      </c>
    </row>
    <row r="271" spans="1:10">
      <c r="A271" s="3" t="s">
        <v>88</v>
      </c>
      <c r="B271" s="3" t="s">
        <v>11</v>
      </c>
      <c r="C271" s="3" t="s">
        <v>37</v>
      </c>
      <c r="D271" s="3">
        <v>1.5</v>
      </c>
      <c r="E271" s="3" t="s">
        <v>44</v>
      </c>
      <c r="F271" s="4">
        <v>20316.66</v>
      </c>
      <c r="G271" s="4">
        <v>0</v>
      </c>
      <c r="H271" s="4">
        <v>-1675.25</v>
      </c>
      <c r="I271" s="4">
        <v>18111.080000000002</v>
      </c>
      <c r="J271" s="4">
        <v>14823.08</v>
      </c>
    </row>
    <row r="272" spans="1:10">
      <c r="A272" s="3" t="s">
        <v>88</v>
      </c>
      <c r="B272" s="3" t="s">
        <v>11</v>
      </c>
      <c r="C272" s="3" t="s">
        <v>37</v>
      </c>
      <c r="D272" s="3">
        <v>1.5</v>
      </c>
      <c r="E272" s="3" t="s">
        <v>45</v>
      </c>
      <c r="F272" s="4">
        <v>30249.9</v>
      </c>
      <c r="G272" s="4">
        <v>0</v>
      </c>
      <c r="H272" s="4">
        <v>-588.1</v>
      </c>
      <c r="I272" s="4">
        <v>28520.81</v>
      </c>
      <c r="J272" s="4">
        <v>23605.41</v>
      </c>
    </row>
    <row r="273" spans="1:10">
      <c r="A273" s="3" t="s">
        <v>88</v>
      </c>
      <c r="B273" s="3" t="s">
        <v>11</v>
      </c>
      <c r="C273" s="3" t="s">
        <v>37</v>
      </c>
      <c r="D273" s="3">
        <v>1.5</v>
      </c>
      <c r="E273" s="3" t="s">
        <v>46</v>
      </c>
      <c r="F273" s="4">
        <v>457503.66</v>
      </c>
      <c r="G273" s="4">
        <v>59816.83</v>
      </c>
      <c r="H273" s="4">
        <v>0</v>
      </c>
      <c r="I273" s="4">
        <v>497109.95</v>
      </c>
      <c r="J273" s="4">
        <v>415633.96</v>
      </c>
    </row>
    <row r="274" spans="1:10">
      <c r="A274" s="3" t="s">
        <v>88</v>
      </c>
      <c r="B274" s="3" t="s">
        <v>11</v>
      </c>
      <c r="C274" s="3" t="s">
        <v>37</v>
      </c>
      <c r="D274" s="3">
        <v>1.5</v>
      </c>
      <c r="E274" s="3" t="s">
        <v>40</v>
      </c>
      <c r="F274" s="4">
        <v>85274.34</v>
      </c>
      <c r="G274" s="4">
        <v>32244.35</v>
      </c>
      <c r="H274" s="4">
        <v>0</v>
      </c>
      <c r="I274" s="4">
        <v>112694.98</v>
      </c>
      <c r="J274" s="4">
        <v>95017.67</v>
      </c>
    </row>
    <row r="275" spans="1:10">
      <c r="A275" s="3" t="s">
        <v>88</v>
      </c>
      <c r="B275" s="3" t="s">
        <v>11</v>
      </c>
      <c r="C275" s="3" t="s">
        <v>37</v>
      </c>
      <c r="D275" s="3">
        <v>1.5</v>
      </c>
      <c r="E275" s="3" t="s">
        <v>47</v>
      </c>
      <c r="F275" s="4">
        <v>25718.82</v>
      </c>
      <c r="G275" s="4">
        <v>504.46</v>
      </c>
      <c r="H275" s="4">
        <v>0</v>
      </c>
      <c r="I275" s="4">
        <v>25315.63</v>
      </c>
      <c r="J275" s="4">
        <v>21450.97</v>
      </c>
    </row>
    <row r="276" spans="1:10">
      <c r="A276" s="3" t="s">
        <v>88</v>
      </c>
      <c r="B276" s="3" t="s">
        <v>11</v>
      </c>
      <c r="C276" s="3" t="s">
        <v>37</v>
      </c>
      <c r="D276" s="3">
        <v>1.5</v>
      </c>
      <c r="E276" s="3" t="s">
        <v>48</v>
      </c>
      <c r="F276" s="4">
        <v>87909.54</v>
      </c>
      <c r="G276" s="4">
        <v>1748.87</v>
      </c>
      <c r="H276" s="4">
        <v>0</v>
      </c>
      <c r="I276" s="4">
        <v>79814.820000000007</v>
      </c>
      <c r="J276" s="4">
        <v>65896.899999999994</v>
      </c>
    </row>
    <row r="277" spans="1:10">
      <c r="A277" s="3" t="s">
        <v>88</v>
      </c>
      <c r="B277" s="3" t="s">
        <v>11</v>
      </c>
      <c r="C277" s="3" t="s">
        <v>49</v>
      </c>
      <c r="D277" s="3">
        <v>1.5</v>
      </c>
      <c r="E277" s="3" t="s">
        <v>50</v>
      </c>
      <c r="F277" s="4">
        <v>186425.76</v>
      </c>
      <c r="G277" s="4">
        <v>0</v>
      </c>
      <c r="H277" s="4">
        <v>-10041.540000000001</v>
      </c>
      <c r="I277" s="4">
        <v>169700.25</v>
      </c>
      <c r="J277" s="4">
        <v>141382.66</v>
      </c>
    </row>
    <row r="278" spans="1:10">
      <c r="A278" s="3" t="s">
        <v>88</v>
      </c>
      <c r="B278" s="3" t="s">
        <v>11</v>
      </c>
      <c r="C278" s="3" t="s">
        <v>51</v>
      </c>
      <c r="D278" s="3">
        <v>1.5</v>
      </c>
      <c r="E278" s="3" t="s">
        <v>52</v>
      </c>
      <c r="F278" s="4">
        <v>725657.22</v>
      </c>
      <c r="G278" s="4">
        <v>0</v>
      </c>
      <c r="H278" s="4">
        <v>-43128.14</v>
      </c>
      <c r="I278" s="4">
        <v>648835.56999999995</v>
      </c>
      <c r="J278" s="4">
        <v>549654.22</v>
      </c>
    </row>
    <row r="279" spans="1:10">
      <c r="A279" s="3" t="s">
        <v>88</v>
      </c>
      <c r="B279" s="3" t="s">
        <v>11</v>
      </c>
      <c r="C279" s="3" t="s">
        <v>51</v>
      </c>
      <c r="D279" s="3">
        <v>1.5</v>
      </c>
      <c r="E279" s="3" t="s">
        <v>53</v>
      </c>
      <c r="F279" s="4">
        <v>357226.98</v>
      </c>
      <c r="G279" s="4">
        <v>0</v>
      </c>
      <c r="H279" s="4">
        <v>-95159.87</v>
      </c>
      <c r="I279" s="4">
        <v>205020.54</v>
      </c>
      <c r="J279" s="4">
        <v>171199.11</v>
      </c>
    </row>
    <row r="280" spans="1:10">
      <c r="A280" s="3" t="s">
        <v>88</v>
      </c>
      <c r="B280" s="3" t="s">
        <v>11</v>
      </c>
      <c r="C280" s="3" t="s">
        <v>54</v>
      </c>
      <c r="D280" s="3">
        <v>1.5</v>
      </c>
      <c r="E280" s="3" t="s">
        <v>55</v>
      </c>
      <c r="F280" s="4">
        <v>609258.23999999999</v>
      </c>
      <c r="G280" s="4">
        <v>0</v>
      </c>
      <c r="H280" s="4">
        <v>-9841.18</v>
      </c>
      <c r="I280" s="4">
        <v>580126.79</v>
      </c>
      <c r="J280" s="4">
        <v>482965.18</v>
      </c>
    </row>
    <row r="281" spans="1:10">
      <c r="A281" s="3" t="s">
        <v>88</v>
      </c>
      <c r="B281" s="3" t="s">
        <v>11</v>
      </c>
      <c r="C281" s="3" t="s">
        <v>56</v>
      </c>
      <c r="D281" s="3">
        <v>1.5</v>
      </c>
      <c r="E281" s="3" t="s">
        <v>57</v>
      </c>
      <c r="F281" s="4">
        <v>214263.72</v>
      </c>
      <c r="G281" s="4">
        <v>6820.95</v>
      </c>
      <c r="H281" s="4">
        <v>0</v>
      </c>
      <c r="I281" s="4">
        <v>215300.06</v>
      </c>
      <c r="J281" s="4">
        <v>182075.64</v>
      </c>
    </row>
    <row r="282" spans="1:10">
      <c r="A282" s="3" t="s">
        <v>88</v>
      </c>
      <c r="B282" s="3" t="s">
        <v>11</v>
      </c>
      <c r="C282" s="3" t="s">
        <v>58</v>
      </c>
      <c r="D282" s="3">
        <v>1.5</v>
      </c>
      <c r="E282" s="3" t="s">
        <v>59</v>
      </c>
      <c r="F282" s="4">
        <v>291054.18</v>
      </c>
      <c r="G282" s="4">
        <v>2791.71</v>
      </c>
      <c r="H282" s="4">
        <v>0</v>
      </c>
      <c r="I282" s="4">
        <v>287330.93</v>
      </c>
      <c r="J282" s="4">
        <v>239207.34</v>
      </c>
    </row>
    <row r="283" spans="1:10">
      <c r="A283" s="3" t="s">
        <v>88</v>
      </c>
      <c r="B283" s="3" t="s">
        <v>11</v>
      </c>
      <c r="C283" s="3" t="s">
        <v>58</v>
      </c>
      <c r="D283" s="3">
        <v>1.5</v>
      </c>
      <c r="E283" s="3" t="s">
        <v>60</v>
      </c>
      <c r="F283" s="4">
        <v>349705.68</v>
      </c>
      <c r="G283" s="4">
        <v>25480.52</v>
      </c>
      <c r="H283" s="4">
        <v>0</v>
      </c>
      <c r="I283" s="4">
        <v>372286.91</v>
      </c>
      <c r="J283" s="4">
        <v>311266.84999999998</v>
      </c>
    </row>
    <row r="284" spans="1:10">
      <c r="A284" s="3" t="s">
        <v>88</v>
      </c>
      <c r="B284" s="3" t="s">
        <v>11</v>
      </c>
      <c r="C284" s="3" t="s">
        <v>58</v>
      </c>
      <c r="D284" s="3">
        <v>1.5</v>
      </c>
      <c r="E284" s="3" t="s">
        <v>61</v>
      </c>
      <c r="F284" s="4">
        <v>396337.74</v>
      </c>
      <c r="G284" s="4">
        <v>24174.43</v>
      </c>
      <c r="H284" s="4">
        <v>0</v>
      </c>
      <c r="I284" s="4">
        <v>417494.76</v>
      </c>
      <c r="J284" s="4">
        <v>349113.92</v>
      </c>
    </row>
    <row r="285" spans="1:10">
      <c r="A285" s="3" t="s">
        <v>88</v>
      </c>
      <c r="B285" s="3" t="s">
        <v>11</v>
      </c>
      <c r="C285" s="3" t="s">
        <v>62</v>
      </c>
      <c r="D285" s="3">
        <v>1.5</v>
      </c>
      <c r="E285" s="3" t="s">
        <v>64</v>
      </c>
      <c r="F285" s="4">
        <v>246241.14</v>
      </c>
      <c r="G285" s="4">
        <v>14397.48</v>
      </c>
      <c r="H285" s="4">
        <v>0</v>
      </c>
      <c r="I285" s="4">
        <v>254509.32</v>
      </c>
      <c r="J285" s="4">
        <v>212519.2</v>
      </c>
    </row>
    <row r="286" spans="1:10">
      <c r="A286" s="3" t="s">
        <v>88</v>
      </c>
      <c r="B286" s="3" t="s">
        <v>11</v>
      </c>
      <c r="C286" s="3" t="s">
        <v>62</v>
      </c>
      <c r="D286" s="3">
        <v>1.5</v>
      </c>
      <c r="E286" s="3" t="s">
        <v>63</v>
      </c>
      <c r="F286" s="4">
        <v>72021.48</v>
      </c>
      <c r="G286" s="4">
        <v>12088.12</v>
      </c>
      <c r="H286" s="4">
        <v>0</v>
      </c>
      <c r="I286" s="4">
        <v>83062.320000000007</v>
      </c>
      <c r="J286" s="4">
        <v>70050.080000000002</v>
      </c>
    </row>
    <row r="287" spans="1:10">
      <c r="A287" s="3" t="s">
        <v>88</v>
      </c>
      <c r="B287" s="3" t="s">
        <v>11</v>
      </c>
      <c r="C287" s="3" t="s">
        <v>65</v>
      </c>
      <c r="D287" s="3">
        <v>1.5</v>
      </c>
      <c r="E287" s="3" t="s">
        <v>66</v>
      </c>
      <c r="F287" s="4">
        <v>334018.92</v>
      </c>
      <c r="G287" s="4">
        <v>0</v>
      </c>
      <c r="H287" s="4">
        <v>-13021.15</v>
      </c>
      <c r="I287" s="4">
        <v>299204.46999999997</v>
      </c>
      <c r="J287" s="4">
        <v>253607.29</v>
      </c>
    </row>
    <row r="288" spans="1:10">
      <c r="A288" s="3" t="s">
        <v>88</v>
      </c>
      <c r="B288" s="3" t="s">
        <v>11</v>
      </c>
      <c r="C288" s="3" t="s">
        <v>67</v>
      </c>
      <c r="D288" s="3">
        <v>1.5</v>
      </c>
      <c r="E288" s="3" t="s">
        <v>68</v>
      </c>
      <c r="F288" s="4">
        <v>48718.26</v>
      </c>
      <c r="G288" s="4">
        <v>5448.15</v>
      </c>
      <c r="H288" s="4">
        <v>0</v>
      </c>
      <c r="I288" s="4">
        <v>52421.58</v>
      </c>
      <c r="J288" s="4">
        <v>44168.88</v>
      </c>
    </row>
    <row r="289" spans="1:10">
      <c r="A289" s="3" t="s">
        <v>88</v>
      </c>
      <c r="B289" s="3" t="s">
        <v>11</v>
      </c>
      <c r="C289" s="3" t="s">
        <v>69</v>
      </c>
      <c r="D289" s="3">
        <v>1.5</v>
      </c>
      <c r="E289" s="3" t="s">
        <v>70</v>
      </c>
      <c r="F289" s="4">
        <v>62662.86</v>
      </c>
      <c r="G289" s="4">
        <v>3667.5</v>
      </c>
      <c r="H289" s="4">
        <v>0</v>
      </c>
      <c r="I289" s="4">
        <v>64871.16</v>
      </c>
      <c r="J289" s="4">
        <v>54023.68</v>
      </c>
    </row>
    <row r="290" spans="1:10">
      <c r="A290" s="3" t="s">
        <v>88</v>
      </c>
      <c r="B290" s="3" t="s">
        <v>11</v>
      </c>
      <c r="C290" s="3" t="s">
        <v>71</v>
      </c>
      <c r="D290" s="3">
        <v>1.5</v>
      </c>
      <c r="E290" s="3" t="s">
        <v>72</v>
      </c>
      <c r="F290" s="4">
        <v>230041.98</v>
      </c>
      <c r="G290" s="4">
        <v>2142.96</v>
      </c>
      <c r="H290" s="4">
        <v>0</v>
      </c>
      <c r="I290" s="4">
        <v>222610.28</v>
      </c>
      <c r="J290" s="4">
        <v>186353.8</v>
      </c>
    </row>
    <row r="291" spans="1:10">
      <c r="A291" s="3" t="s">
        <v>88</v>
      </c>
      <c r="B291" s="3" t="s">
        <v>11</v>
      </c>
      <c r="C291" s="3" t="s">
        <v>71</v>
      </c>
      <c r="D291" s="3">
        <v>1.5</v>
      </c>
      <c r="E291" s="3" t="s">
        <v>73</v>
      </c>
      <c r="F291" s="4">
        <v>244916.22</v>
      </c>
      <c r="G291" s="4">
        <v>0</v>
      </c>
      <c r="H291" s="4">
        <v>-93537.93</v>
      </c>
      <c r="I291" s="4">
        <v>142439.59</v>
      </c>
      <c r="J291" s="4">
        <v>120018.81</v>
      </c>
    </row>
    <row r="292" spans="1:10">
      <c r="A292" s="3" t="s">
        <v>88</v>
      </c>
      <c r="B292" s="3" t="s">
        <v>11</v>
      </c>
      <c r="C292" s="3" t="s">
        <v>71</v>
      </c>
      <c r="D292" s="3">
        <v>1.5</v>
      </c>
      <c r="E292" s="3" t="s">
        <v>74</v>
      </c>
      <c r="F292" s="4">
        <v>94116.9</v>
      </c>
      <c r="G292" s="4">
        <v>14319.47</v>
      </c>
      <c r="H292" s="4">
        <v>0</v>
      </c>
      <c r="I292" s="4">
        <v>108436.37</v>
      </c>
      <c r="J292" s="4">
        <v>92238.44</v>
      </c>
    </row>
    <row r="293" spans="1:10">
      <c r="A293" s="3" t="s">
        <v>88</v>
      </c>
      <c r="B293" s="3" t="s">
        <v>11</v>
      </c>
      <c r="C293" s="3" t="s">
        <v>71</v>
      </c>
      <c r="D293" s="3">
        <v>1.5</v>
      </c>
      <c r="E293" s="3" t="s">
        <v>75</v>
      </c>
      <c r="F293" s="4">
        <v>51832.92</v>
      </c>
      <c r="G293" s="4">
        <v>4076.42</v>
      </c>
      <c r="H293" s="4">
        <v>0</v>
      </c>
      <c r="I293" s="4">
        <v>55336.959999999999</v>
      </c>
      <c r="J293" s="4">
        <v>46023.73</v>
      </c>
    </row>
    <row r="294" spans="1:10">
      <c r="A294" s="3" t="s">
        <v>88</v>
      </c>
      <c r="B294" s="3" t="s">
        <v>11</v>
      </c>
      <c r="C294" s="3" t="s">
        <v>76</v>
      </c>
      <c r="D294" s="3">
        <v>1.5</v>
      </c>
      <c r="E294" s="3" t="s">
        <v>77</v>
      </c>
      <c r="F294" s="4">
        <v>238712.52</v>
      </c>
      <c r="G294" s="4">
        <v>0</v>
      </c>
      <c r="H294" s="4">
        <v>-22570.44</v>
      </c>
      <c r="I294" s="4">
        <v>204310.02</v>
      </c>
      <c r="J294" s="4">
        <v>170141.64</v>
      </c>
    </row>
    <row r="295" spans="1:10">
      <c r="A295" s="3" t="s">
        <v>88</v>
      </c>
      <c r="B295" s="3" t="s">
        <v>11</v>
      </c>
      <c r="C295" s="3" t="s">
        <v>78</v>
      </c>
      <c r="D295" s="3">
        <v>1.5</v>
      </c>
      <c r="E295" s="3" t="s">
        <v>79</v>
      </c>
      <c r="F295" s="4">
        <v>427568.52</v>
      </c>
      <c r="G295" s="4">
        <v>46446.11</v>
      </c>
      <c r="H295" s="4">
        <v>0</v>
      </c>
      <c r="I295" s="4">
        <v>474014.63</v>
      </c>
      <c r="J295" s="4">
        <v>393524.32</v>
      </c>
    </row>
    <row r="296" spans="1:10">
      <c r="A296" s="3" t="s">
        <v>88</v>
      </c>
      <c r="B296" s="3" t="s">
        <v>11</v>
      </c>
      <c r="C296" s="3" t="s">
        <v>80</v>
      </c>
      <c r="D296" s="3">
        <v>1.5</v>
      </c>
      <c r="E296" s="3" t="s">
        <v>81</v>
      </c>
      <c r="F296" s="4">
        <v>91979.46</v>
      </c>
      <c r="G296" s="4">
        <v>0</v>
      </c>
      <c r="H296" s="4">
        <v>-10193.36</v>
      </c>
      <c r="I296" s="4">
        <v>76432.77</v>
      </c>
      <c r="J296" s="4">
        <v>64633.24</v>
      </c>
    </row>
    <row r="297" spans="1:10">
      <c r="A297" s="3" t="s">
        <v>89</v>
      </c>
      <c r="B297" s="3" t="s">
        <v>11</v>
      </c>
      <c r="C297" s="3" t="s">
        <v>76</v>
      </c>
      <c r="D297" s="3">
        <v>1.5</v>
      </c>
      <c r="E297" s="3" t="s">
        <v>77</v>
      </c>
      <c r="F297" s="4">
        <v>1700000</v>
      </c>
      <c r="G297" s="4">
        <v>0</v>
      </c>
      <c r="H297" s="4">
        <v>0</v>
      </c>
      <c r="I297" s="4">
        <v>1300697.51</v>
      </c>
      <c r="J297" s="4">
        <v>1300697.51</v>
      </c>
    </row>
    <row r="298" spans="1:10">
      <c r="A298" s="3" t="s">
        <v>90</v>
      </c>
      <c r="B298" s="3" t="s">
        <v>11</v>
      </c>
      <c r="C298" s="3" t="s">
        <v>12</v>
      </c>
      <c r="D298" s="3">
        <v>1.5</v>
      </c>
      <c r="E298" s="3" t="s">
        <v>13</v>
      </c>
      <c r="F298" s="4">
        <v>97379.25</v>
      </c>
      <c r="G298" s="4">
        <v>0</v>
      </c>
      <c r="H298" s="4">
        <v>0</v>
      </c>
      <c r="I298" s="4">
        <v>97379.25</v>
      </c>
      <c r="J298" s="4">
        <v>97379.25</v>
      </c>
    </row>
    <row r="299" spans="1:10">
      <c r="A299" s="3" t="s">
        <v>90</v>
      </c>
      <c r="B299" s="3" t="s">
        <v>11</v>
      </c>
      <c r="C299" s="3" t="s">
        <v>14</v>
      </c>
      <c r="D299" s="3">
        <v>1.5</v>
      </c>
      <c r="E299" s="3" t="s">
        <v>15</v>
      </c>
      <c r="F299" s="4">
        <v>623226.73</v>
      </c>
      <c r="G299" s="4">
        <v>154858.51999999999</v>
      </c>
      <c r="H299" s="4">
        <v>0</v>
      </c>
      <c r="I299" s="4">
        <v>778085.25</v>
      </c>
      <c r="J299" s="4">
        <v>778085.25</v>
      </c>
    </row>
    <row r="300" spans="1:10">
      <c r="A300" s="3" t="s">
        <v>24</v>
      </c>
      <c r="B300" s="3" t="s">
        <v>11</v>
      </c>
      <c r="C300" s="3" t="s">
        <v>76</v>
      </c>
      <c r="D300" s="3">
        <v>1.5</v>
      </c>
      <c r="E300" s="3" t="s">
        <v>77</v>
      </c>
      <c r="F300" s="4">
        <v>2000000</v>
      </c>
      <c r="G300" s="4">
        <v>3661113.2</v>
      </c>
      <c r="H300" s="4">
        <v>-500000</v>
      </c>
      <c r="I300" s="4">
        <v>2997981.14</v>
      </c>
      <c r="J300" s="4">
        <v>2997981.14</v>
      </c>
    </row>
    <row r="301" spans="1:10">
      <c r="A301" s="3" t="s">
        <v>91</v>
      </c>
      <c r="B301" s="3" t="s">
        <v>11</v>
      </c>
      <c r="C301" s="3" t="s">
        <v>29</v>
      </c>
      <c r="D301" s="3">
        <v>2.5</v>
      </c>
      <c r="E301" s="3" t="s">
        <v>31</v>
      </c>
      <c r="F301" s="4">
        <v>350000</v>
      </c>
      <c r="G301" s="4">
        <v>0</v>
      </c>
      <c r="H301" s="4">
        <v>-189737.61</v>
      </c>
      <c r="I301" s="4">
        <v>152915.93</v>
      </c>
      <c r="J301" s="4">
        <v>152915.93</v>
      </c>
    </row>
    <row r="302" spans="1:10">
      <c r="A302" s="3" t="s">
        <v>92</v>
      </c>
      <c r="B302" s="3" t="s">
        <v>11</v>
      </c>
      <c r="C302" s="3" t="s">
        <v>12</v>
      </c>
      <c r="D302" s="3">
        <v>1.5</v>
      </c>
      <c r="E302" s="3" t="s">
        <v>13</v>
      </c>
      <c r="F302" s="4">
        <v>304391.21000000002</v>
      </c>
      <c r="G302" s="4">
        <v>18349.7</v>
      </c>
      <c r="H302" s="4">
        <v>-11490.22</v>
      </c>
      <c r="I302" s="4">
        <v>298479.13</v>
      </c>
      <c r="J302" s="4">
        <v>298479.13</v>
      </c>
    </row>
    <row r="303" spans="1:10">
      <c r="A303" s="3" t="s">
        <v>92</v>
      </c>
      <c r="B303" s="3" t="s">
        <v>11</v>
      </c>
      <c r="C303" s="3" t="s">
        <v>14</v>
      </c>
      <c r="D303" s="3">
        <v>1.5</v>
      </c>
      <c r="E303" s="3" t="s">
        <v>15</v>
      </c>
      <c r="F303" s="4">
        <v>60558.98</v>
      </c>
      <c r="G303" s="4">
        <v>0</v>
      </c>
      <c r="H303" s="4">
        <v>-20544.060000000001</v>
      </c>
      <c r="I303" s="4">
        <v>33506.68</v>
      </c>
      <c r="J303" s="4">
        <v>33506.68</v>
      </c>
    </row>
    <row r="304" spans="1:10">
      <c r="A304" s="3" t="s">
        <v>92</v>
      </c>
      <c r="B304" s="3" t="s">
        <v>11</v>
      </c>
      <c r="C304" s="3" t="s">
        <v>17</v>
      </c>
      <c r="D304" s="3">
        <v>1.5</v>
      </c>
      <c r="E304" s="3" t="s">
        <v>18</v>
      </c>
      <c r="F304" s="4">
        <v>92738.44</v>
      </c>
      <c r="G304" s="4">
        <v>1126.98</v>
      </c>
      <c r="H304" s="4">
        <v>-5252.59</v>
      </c>
      <c r="I304" s="4">
        <v>85127.21</v>
      </c>
      <c r="J304" s="4">
        <v>85127.21</v>
      </c>
    </row>
    <row r="305" spans="1:10">
      <c r="A305" s="3" t="s">
        <v>92</v>
      </c>
      <c r="B305" s="3" t="s">
        <v>11</v>
      </c>
      <c r="C305" s="3" t="s">
        <v>19</v>
      </c>
      <c r="D305" s="3">
        <v>1.5</v>
      </c>
      <c r="E305" s="3" t="s">
        <v>20</v>
      </c>
      <c r="F305" s="4">
        <v>47223.86</v>
      </c>
      <c r="G305" s="4">
        <v>0</v>
      </c>
      <c r="H305" s="4">
        <v>-13528.27</v>
      </c>
      <c r="I305" s="4">
        <v>33623.14</v>
      </c>
      <c r="J305" s="4">
        <v>33623.14</v>
      </c>
    </row>
    <row r="306" spans="1:10">
      <c r="A306" s="3" t="s">
        <v>92</v>
      </c>
      <c r="B306" s="3" t="s">
        <v>11</v>
      </c>
      <c r="C306" s="3" t="s">
        <v>19</v>
      </c>
      <c r="D306" s="3">
        <v>1.5</v>
      </c>
      <c r="E306" s="3" t="s">
        <v>21</v>
      </c>
      <c r="F306" s="4">
        <v>43310.89</v>
      </c>
      <c r="G306" s="4">
        <v>7973.27</v>
      </c>
      <c r="H306" s="4">
        <v>-711</v>
      </c>
      <c r="I306" s="4">
        <v>48602.3</v>
      </c>
      <c r="J306" s="4">
        <v>48602.3</v>
      </c>
    </row>
    <row r="307" spans="1:10">
      <c r="A307" s="3" t="s">
        <v>92</v>
      </c>
      <c r="B307" s="3" t="s">
        <v>11</v>
      </c>
      <c r="C307" s="3" t="s">
        <v>22</v>
      </c>
      <c r="D307" s="3">
        <v>1.5</v>
      </c>
      <c r="E307" s="3" t="s">
        <v>23</v>
      </c>
      <c r="F307" s="4">
        <v>146078.95000000001</v>
      </c>
      <c r="G307" s="4">
        <v>0</v>
      </c>
      <c r="H307" s="4">
        <v>-31642.3</v>
      </c>
      <c r="I307" s="4">
        <v>108148.89</v>
      </c>
      <c r="J307" s="4">
        <v>108148.89</v>
      </c>
    </row>
    <row r="308" spans="1:10">
      <c r="A308" s="3" t="s">
        <v>92</v>
      </c>
      <c r="B308" s="3" t="s">
        <v>11</v>
      </c>
      <c r="C308" s="3" t="s">
        <v>24</v>
      </c>
      <c r="D308" s="3">
        <v>1.5</v>
      </c>
      <c r="E308" s="3" t="s">
        <v>25</v>
      </c>
      <c r="F308" s="4">
        <v>713867.22</v>
      </c>
      <c r="G308" s="4">
        <v>46729.13</v>
      </c>
      <c r="H308" s="4">
        <v>-9301.1200000000008</v>
      </c>
      <c r="I308" s="4">
        <v>733533.34</v>
      </c>
      <c r="J308" s="4">
        <v>733533.34</v>
      </c>
    </row>
    <row r="309" spans="1:10">
      <c r="A309" s="3" t="s">
        <v>92</v>
      </c>
      <c r="B309" s="3" t="s">
        <v>11</v>
      </c>
      <c r="C309" s="3" t="s">
        <v>24</v>
      </c>
      <c r="D309" s="3">
        <v>1.5</v>
      </c>
      <c r="E309" s="3" t="s">
        <v>26</v>
      </c>
      <c r="F309" s="4">
        <v>95549.57</v>
      </c>
      <c r="G309" s="4">
        <v>14922.77</v>
      </c>
      <c r="H309" s="4">
        <v>-302.77</v>
      </c>
      <c r="I309" s="4">
        <v>107132.58</v>
      </c>
      <c r="J309" s="4">
        <v>107132.58</v>
      </c>
    </row>
    <row r="310" spans="1:10">
      <c r="A310" s="3" t="s">
        <v>92</v>
      </c>
      <c r="B310" s="3" t="s">
        <v>11</v>
      </c>
      <c r="C310" s="3" t="s">
        <v>27</v>
      </c>
      <c r="D310" s="3">
        <v>1.5</v>
      </c>
      <c r="E310" s="3" t="s">
        <v>28</v>
      </c>
      <c r="F310" s="4">
        <v>318394.86</v>
      </c>
      <c r="G310" s="4">
        <v>47041.89</v>
      </c>
      <c r="H310" s="4">
        <v>-17658.63</v>
      </c>
      <c r="I310" s="4">
        <v>325510.46999999997</v>
      </c>
      <c r="J310" s="4">
        <v>325510.46999999997</v>
      </c>
    </row>
    <row r="311" spans="1:10">
      <c r="A311" s="3" t="s">
        <v>92</v>
      </c>
      <c r="B311" s="3" t="s">
        <v>11</v>
      </c>
      <c r="C311" s="3" t="s">
        <v>29</v>
      </c>
      <c r="D311" s="3">
        <v>1.5</v>
      </c>
      <c r="E311" s="3" t="s">
        <v>30</v>
      </c>
      <c r="F311" s="4">
        <v>14436.96</v>
      </c>
      <c r="G311" s="4">
        <v>371.22</v>
      </c>
      <c r="H311" s="4">
        <v>0</v>
      </c>
      <c r="I311" s="4">
        <v>14801.58</v>
      </c>
      <c r="J311" s="4">
        <v>14801.58</v>
      </c>
    </row>
    <row r="312" spans="1:10">
      <c r="A312" s="3" t="s">
        <v>92</v>
      </c>
      <c r="B312" s="3" t="s">
        <v>11</v>
      </c>
      <c r="C312" s="3" t="s">
        <v>29</v>
      </c>
      <c r="D312" s="3">
        <v>1.5</v>
      </c>
      <c r="E312" s="3" t="s">
        <v>31</v>
      </c>
      <c r="F312" s="4">
        <v>1149519.05</v>
      </c>
      <c r="G312" s="4">
        <v>56560.7</v>
      </c>
      <c r="H312" s="4">
        <v>-159938.49</v>
      </c>
      <c r="I312" s="4">
        <v>932312.04</v>
      </c>
      <c r="J312" s="4">
        <v>932312.04</v>
      </c>
    </row>
    <row r="313" spans="1:10">
      <c r="A313" s="3" t="s">
        <v>92</v>
      </c>
      <c r="B313" s="3" t="s">
        <v>11</v>
      </c>
      <c r="C313" s="3" t="s">
        <v>29</v>
      </c>
      <c r="D313" s="3">
        <v>2.5</v>
      </c>
      <c r="E313" s="3" t="s">
        <v>31</v>
      </c>
      <c r="F313" s="4">
        <v>3862621.31</v>
      </c>
      <c r="G313" s="4">
        <v>0</v>
      </c>
      <c r="H313" s="4">
        <v>-2888993.99</v>
      </c>
      <c r="I313" s="4">
        <v>907181.03</v>
      </c>
      <c r="J313" s="4">
        <v>907181.03</v>
      </c>
    </row>
    <row r="314" spans="1:10">
      <c r="A314" s="3" t="s">
        <v>92</v>
      </c>
      <c r="B314" s="3" t="s">
        <v>11</v>
      </c>
      <c r="C314" s="3" t="s">
        <v>32</v>
      </c>
      <c r="D314" s="3">
        <v>1.5</v>
      </c>
      <c r="E314" s="3" t="s">
        <v>33</v>
      </c>
      <c r="F314" s="4">
        <v>108884.69</v>
      </c>
      <c r="G314" s="4">
        <v>0</v>
      </c>
      <c r="H314" s="4">
        <v>-14263.44</v>
      </c>
      <c r="I314" s="4">
        <v>94286.97</v>
      </c>
      <c r="J314" s="4">
        <v>94286.97</v>
      </c>
    </row>
    <row r="315" spans="1:10">
      <c r="A315" s="3" t="s">
        <v>92</v>
      </c>
      <c r="B315" s="3" t="s">
        <v>11</v>
      </c>
      <c r="C315" s="3" t="s">
        <v>34</v>
      </c>
      <c r="D315" s="3">
        <v>1.5</v>
      </c>
      <c r="E315" s="3" t="s">
        <v>35</v>
      </c>
      <c r="F315" s="4">
        <v>150486.31</v>
      </c>
      <c r="G315" s="4">
        <v>0</v>
      </c>
      <c r="H315" s="4">
        <v>-40885.980000000003</v>
      </c>
      <c r="I315" s="4">
        <v>94825.36</v>
      </c>
      <c r="J315" s="4">
        <v>94825.36</v>
      </c>
    </row>
    <row r="316" spans="1:10">
      <c r="A316" s="3" t="s">
        <v>92</v>
      </c>
      <c r="B316" s="3" t="s">
        <v>11</v>
      </c>
      <c r="C316" s="3" t="s">
        <v>34</v>
      </c>
      <c r="D316" s="3">
        <v>1.5</v>
      </c>
      <c r="E316" s="3" t="s">
        <v>36</v>
      </c>
      <c r="F316" s="4">
        <v>92738.44</v>
      </c>
      <c r="G316" s="4">
        <v>2207.59</v>
      </c>
      <c r="H316" s="4">
        <v>-72.45</v>
      </c>
      <c r="I316" s="4">
        <v>94743.2</v>
      </c>
      <c r="J316" s="4">
        <v>94743.2</v>
      </c>
    </row>
    <row r="317" spans="1:10">
      <c r="A317" s="3" t="s">
        <v>92</v>
      </c>
      <c r="B317" s="3" t="s">
        <v>11</v>
      </c>
      <c r="C317" s="3" t="s">
        <v>37</v>
      </c>
      <c r="D317" s="3">
        <v>1.1000000000000001</v>
      </c>
      <c r="E317" s="3" t="s">
        <v>38</v>
      </c>
      <c r="F317" s="4">
        <v>115001.34</v>
      </c>
      <c r="G317" s="4">
        <v>0</v>
      </c>
      <c r="H317" s="4">
        <v>-17886.48</v>
      </c>
      <c r="I317" s="4">
        <v>84917.27</v>
      </c>
      <c r="J317" s="4">
        <v>84917.27</v>
      </c>
    </row>
    <row r="318" spans="1:10">
      <c r="A318" s="3" t="s">
        <v>92</v>
      </c>
      <c r="B318" s="3" t="s">
        <v>11</v>
      </c>
      <c r="C318" s="3" t="s">
        <v>37</v>
      </c>
      <c r="D318" s="3">
        <v>1.1000000000000001</v>
      </c>
      <c r="E318" s="3" t="s">
        <v>39</v>
      </c>
      <c r="F318" s="4">
        <v>1770000.05</v>
      </c>
      <c r="G318" s="4">
        <v>0</v>
      </c>
      <c r="H318" s="4">
        <v>-92143.9</v>
      </c>
      <c r="I318" s="4">
        <v>1498100.96</v>
      </c>
      <c r="J318" s="4">
        <v>1498100.96</v>
      </c>
    </row>
    <row r="319" spans="1:10">
      <c r="A319" s="3" t="s">
        <v>92</v>
      </c>
      <c r="B319" s="3" t="s">
        <v>11</v>
      </c>
      <c r="C319" s="3" t="s">
        <v>37</v>
      </c>
      <c r="D319" s="3">
        <v>1.5</v>
      </c>
      <c r="E319" s="3" t="s">
        <v>41</v>
      </c>
      <c r="F319" s="4">
        <v>73894.11</v>
      </c>
      <c r="G319" s="4">
        <v>1096.74</v>
      </c>
      <c r="H319" s="4">
        <v>-1428.59</v>
      </c>
      <c r="I319" s="4">
        <v>67849.11</v>
      </c>
      <c r="J319" s="4">
        <v>67849.11</v>
      </c>
    </row>
    <row r="320" spans="1:10">
      <c r="A320" s="3" t="s">
        <v>92</v>
      </c>
      <c r="B320" s="3" t="s">
        <v>11</v>
      </c>
      <c r="C320" s="3" t="s">
        <v>37</v>
      </c>
      <c r="D320" s="3">
        <v>1.5</v>
      </c>
      <c r="E320" s="3" t="s">
        <v>42</v>
      </c>
      <c r="F320" s="4">
        <v>327261.56</v>
      </c>
      <c r="G320" s="4">
        <v>0</v>
      </c>
      <c r="H320" s="4">
        <v>-17870.05</v>
      </c>
      <c r="I320" s="4">
        <v>307433.12</v>
      </c>
      <c r="J320" s="4">
        <v>307433.12</v>
      </c>
    </row>
    <row r="321" spans="1:10">
      <c r="A321" s="3" t="s">
        <v>92</v>
      </c>
      <c r="B321" s="3" t="s">
        <v>11</v>
      </c>
      <c r="C321" s="3" t="s">
        <v>37</v>
      </c>
      <c r="D321" s="3">
        <v>1.5</v>
      </c>
      <c r="E321" s="3" t="s">
        <v>43</v>
      </c>
      <c r="F321" s="4">
        <v>397242.71</v>
      </c>
      <c r="G321" s="4">
        <v>0</v>
      </c>
      <c r="H321" s="4">
        <v>-30521.08</v>
      </c>
      <c r="I321" s="4">
        <v>360709.12</v>
      </c>
      <c r="J321" s="4">
        <v>360709.12</v>
      </c>
    </row>
    <row r="322" spans="1:10">
      <c r="A322" s="3" t="s">
        <v>92</v>
      </c>
      <c r="B322" s="3" t="s">
        <v>11</v>
      </c>
      <c r="C322" s="3" t="s">
        <v>37</v>
      </c>
      <c r="D322" s="3">
        <v>1.5</v>
      </c>
      <c r="E322" s="3" t="s">
        <v>39</v>
      </c>
      <c r="F322" s="4">
        <v>0</v>
      </c>
      <c r="G322" s="4">
        <v>1921.31</v>
      </c>
      <c r="H322" s="4">
        <v>0</v>
      </c>
      <c r="I322" s="4">
        <v>0</v>
      </c>
      <c r="J322" s="4">
        <v>0</v>
      </c>
    </row>
    <row r="323" spans="1:10">
      <c r="A323" s="3" t="s">
        <v>92</v>
      </c>
      <c r="B323" s="3" t="s">
        <v>11</v>
      </c>
      <c r="C323" s="3" t="s">
        <v>37</v>
      </c>
      <c r="D323" s="3">
        <v>1.5</v>
      </c>
      <c r="E323" s="3" t="s">
        <v>44</v>
      </c>
      <c r="F323" s="4">
        <v>47223.86</v>
      </c>
      <c r="G323" s="4">
        <v>0</v>
      </c>
      <c r="H323" s="4">
        <v>-1321.51</v>
      </c>
      <c r="I323" s="4">
        <v>45507.88</v>
      </c>
      <c r="J323" s="4">
        <v>45507.88</v>
      </c>
    </row>
    <row r="324" spans="1:10">
      <c r="A324" s="3" t="s">
        <v>92</v>
      </c>
      <c r="B324" s="3" t="s">
        <v>11</v>
      </c>
      <c r="C324" s="3" t="s">
        <v>37</v>
      </c>
      <c r="D324" s="3">
        <v>1.5</v>
      </c>
      <c r="E324" s="3" t="s">
        <v>45</v>
      </c>
      <c r="F324" s="4">
        <v>60558.98</v>
      </c>
      <c r="G324" s="4">
        <v>0</v>
      </c>
      <c r="H324" s="4">
        <v>-6350.74</v>
      </c>
      <c r="I324" s="4">
        <v>53471.06</v>
      </c>
      <c r="J324" s="4">
        <v>53471.06</v>
      </c>
    </row>
    <row r="325" spans="1:10">
      <c r="A325" s="3" t="s">
        <v>92</v>
      </c>
      <c r="B325" s="3" t="s">
        <v>11</v>
      </c>
      <c r="C325" s="3" t="s">
        <v>37</v>
      </c>
      <c r="D325" s="3">
        <v>1.5</v>
      </c>
      <c r="E325" s="3" t="s">
        <v>46</v>
      </c>
      <c r="F325" s="4">
        <v>1687444.65</v>
      </c>
      <c r="G325" s="4">
        <v>20938.43</v>
      </c>
      <c r="H325" s="4">
        <v>-70115.09</v>
      </c>
      <c r="I325" s="4">
        <v>1596857.72</v>
      </c>
      <c r="J325" s="4">
        <v>1596857.72</v>
      </c>
    </row>
    <row r="326" spans="1:10">
      <c r="A326" s="3" t="s">
        <v>92</v>
      </c>
      <c r="B326" s="3" t="s">
        <v>11</v>
      </c>
      <c r="C326" s="3" t="s">
        <v>37</v>
      </c>
      <c r="D326" s="3">
        <v>1.5</v>
      </c>
      <c r="E326" s="3" t="s">
        <v>40</v>
      </c>
      <c r="F326" s="4">
        <v>168341.85</v>
      </c>
      <c r="G326" s="4">
        <v>54623.040000000001</v>
      </c>
      <c r="H326" s="4">
        <v>-6808.49</v>
      </c>
      <c r="I326" s="4">
        <v>206828.65</v>
      </c>
      <c r="J326" s="4">
        <v>206828.65</v>
      </c>
    </row>
    <row r="327" spans="1:10">
      <c r="A327" s="3" t="s">
        <v>92</v>
      </c>
      <c r="B327" s="3" t="s">
        <v>11</v>
      </c>
      <c r="C327" s="3" t="s">
        <v>37</v>
      </c>
      <c r="D327" s="3">
        <v>1.5</v>
      </c>
      <c r="E327" s="3" t="s">
        <v>47</v>
      </c>
      <c r="F327" s="4">
        <v>47223.86</v>
      </c>
      <c r="G327" s="4">
        <v>742.44</v>
      </c>
      <c r="H327" s="4">
        <v>0</v>
      </c>
      <c r="I327" s="4">
        <v>47421.16</v>
      </c>
      <c r="J327" s="4">
        <v>47421.16</v>
      </c>
    </row>
    <row r="328" spans="1:10">
      <c r="A328" s="3" t="s">
        <v>92</v>
      </c>
      <c r="B328" s="3" t="s">
        <v>11</v>
      </c>
      <c r="C328" s="3" t="s">
        <v>37</v>
      </c>
      <c r="D328" s="3">
        <v>1.5</v>
      </c>
      <c r="E328" s="3" t="s">
        <v>48</v>
      </c>
      <c r="F328" s="4">
        <v>55544.17</v>
      </c>
      <c r="G328" s="4">
        <v>16477.3</v>
      </c>
      <c r="H328" s="4">
        <v>-8751.58</v>
      </c>
      <c r="I328" s="4">
        <v>55954.69</v>
      </c>
      <c r="J328" s="4">
        <v>55954.69</v>
      </c>
    </row>
    <row r="329" spans="1:10">
      <c r="A329" s="3" t="s">
        <v>92</v>
      </c>
      <c r="B329" s="3" t="s">
        <v>11</v>
      </c>
      <c r="C329" s="3" t="s">
        <v>49</v>
      </c>
      <c r="D329" s="3">
        <v>1.5</v>
      </c>
      <c r="E329" s="3" t="s">
        <v>50</v>
      </c>
      <c r="F329" s="4">
        <v>186084.34</v>
      </c>
      <c r="G329" s="4">
        <v>0</v>
      </c>
      <c r="H329" s="4">
        <v>-5007.07</v>
      </c>
      <c r="I329" s="4">
        <v>179121.31</v>
      </c>
      <c r="J329" s="4">
        <v>179121.31</v>
      </c>
    </row>
    <row r="330" spans="1:10">
      <c r="A330" s="3" t="s">
        <v>92</v>
      </c>
      <c r="B330" s="3" t="s">
        <v>11</v>
      </c>
      <c r="C330" s="3" t="s">
        <v>51</v>
      </c>
      <c r="D330" s="3">
        <v>1.5</v>
      </c>
      <c r="E330" s="3" t="s">
        <v>52</v>
      </c>
      <c r="F330" s="4">
        <v>774920.61</v>
      </c>
      <c r="G330" s="4">
        <v>0</v>
      </c>
      <c r="H330" s="4">
        <v>-38592.720000000001</v>
      </c>
      <c r="I330" s="4">
        <v>703767.86</v>
      </c>
      <c r="J330" s="4">
        <v>703767.86</v>
      </c>
    </row>
    <row r="331" spans="1:10">
      <c r="A331" s="3" t="s">
        <v>92</v>
      </c>
      <c r="B331" s="3" t="s">
        <v>11</v>
      </c>
      <c r="C331" s="3" t="s">
        <v>51</v>
      </c>
      <c r="D331" s="3">
        <v>1.5</v>
      </c>
      <c r="E331" s="3" t="s">
        <v>53</v>
      </c>
      <c r="F331" s="4">
        <v>362746.53</v>
      </c>
      <c r="G331" s="4">
        <v>0</v>
      </c>
      <c r="H331" s="4">
        <v>-82150.95</v>
      </c>
      <c r="I331" s="4">
        <v>245692.14</v>
      </c>
      <c r="J331" s="4">
        <v>245692.14</v>
      </c>
    </row>
    <row r="332" spans="1:10">
      <c r="A332" s="3" t="s">
        <v>92</v>
      </c>
      <c r="B332" s="3" t="s">
        <v>11</v>
      </c>
      <c r="C332" s="3" t="s">
        <v>54</v>
      </c>
      <c r="D332" s="3">
        <v>1.5</v>
      </c>
      <c r="E332" s="3" t="s">
        <v>55</v>
      </c>
      <c r="F332" s="4">
        <v>514334.69</v>
      </c>
      <c r="G332" s="4">
        <v>18197.78</v>
      </c>
      <c r="H332" s="4">
        <v>-19889.88</v>
      </c>
      <c r="I332" s="4">
        <v>498870.22</v>
      </c>
      <c r="J332" s="4">
        <v>498870.22</v>
      </c>
    </row>
    <row r="333" spans="1:10">
      <c r="A333" s="3" t="s">
        <v>92</v>
      </c>
      <c r="B333" s="3" t="s">
        <v>11</v>
      </c>
      <c r="C333" s="3" t="s">
        <v>56</v>
      </c>
      <c r="D333" s="3">
        <v>1.5</v>
      </c>
      <c r="E333" s="3" t="s">
        <v>57</v>
      </c>
      <c r="F333" s="4">
        <v>541725.44999999995</v>
      </c>
      <c r="G333" s="4">
        <v>13223.09</v>
      </c>
      <c r="H333" s="4">
        <v>-10808.14</v>
      </c>
      <c r="I333" s="4">
        <v>528351.35</v>
      </c>
      <c r="J333" s="4">
        <v>528351.35</v>
      </c>
    </row>
    <row r="334" spans="1:10">
      <c r="A334" s="3" t="s">
        <v>92</v>
      </c>
      <c r="B334" s="3" t="s">
        <v>11</v>
      </c>
      <c r="C334" s="3" t="s">
        <v>58</v>
      </c>
      <c r="D334" s="3">
        <v>1.5</v>
      </c>
      <c r="E334" s="3" t="s">
        <v>59</v>
      </c>
      <c r="F334" s="4">
        <v>1647699.84</v>
      </c>
      <c r="G334" s="4">
        <v>0</v>
      </c>
      <c r="H334" s="4">
        <v>-23186.38</v>
      </c>
      <c r="I334" s="4">
        <v>1400718.31</v>
      </c>
      <c r="J334" s="4">
        <v>1400718.31</v>
      </c>
    </row>
    <row r="335" spans="1:10">
      <c r="A335" s="3" t="s">
        <v>92</v>
      </c>
      <c r="B335" s="3" t="s">
        <v>11</v>
      </c>
      <c r="C335" s="3" t="s">
        <v>58</v>
      </c>
      <c r="D335" s="3">
        <v>1.5</v>
      </c>
      <c r="E335" s="3" t="s">
        <v>60</v>
      </c>
      <c r="F335" s="4">
        <v>1022891.9</v>
      </c>
      <c r="G335" s="4">
        <v>11271.49</v>
      </c>
      <c r="H335" s="4">
        <v>-40738.74</v>
      </c>
      <c r="I335" s="4">
        <v>961262.23</v>
      </c>
      <c r="J335" s="4">
        <v>961262.23</v>
      </c>
    </row>
    <row r="336" spans="1:10">
      <c r="A336" s="3" t="s">
        <v>92</v>
      </c>
      <c r="B336" s="3" t="s">
        <v>11</v>
      </c>
      <c r="C336" s="3" t="s">
        <v>58</v>
      </c>
      <c r="D336" s="3">
        <v>1.5</v>
      </c>
      <c r="E336" s="3" t="s">
        <v>61</v>
      </c>
      <c r="F336" s="4">
        <v>1261822.3700000001</v>
      </c>
      <c r="G336" s="4">
        <v>10576.66</v>
      </c>
      <c r="H336" s="4">
        <v>-16845.259999999998</v>
      </c>
      <c r="I336" s="4">
        <v>1239534.44</v>
      </c>
      <c r="J336" s="4">
        <v>1239534.44</v>
      </c>
    </row>
    <row r="337" spans="1:10">
      <c r="A337" s="3" t="s">
        <v>92</v>
      </c>
      <c r="B337" s="3" t="s">
        <v>11</v>
      </c>
      <c r="C337" s="3" t="s">
        <v>62</v>
      </c>
      <c r="D337" s="3">
        <v>1.5</v>
      </c>
      <c r="E337" s="3" t="s">
        <v>64</v>
      </c>
      <c r="F337" s="4">
        <v>590051.15</v>
      </c>
      <c r="G337" s="4">
        <v>12869.29</v>
      </c>
      <c r="H337" s="4">
        <v>-3164.02</v>
      </c>
      <c r="I337" s="4">
        <v>594030.18000000005</v>
      </c>
      <c r="J337" s="4">
        <v>594030.18000000005</v>
      </c>
    </row>
    <row r="338" spans="1:10">
      <c r="A338" s="3" t="s">
        <v>92</v>
      </c>
      <c r="B338" s="3" t="s">
        <v>11</v>
      </c>
      <c r="C338" s="3" t="s">
        <v>62</v>
      </c>
      <c r="D338" s="3">
        <v>1.5</v>
      </c>
      <c r="E338" s="3" t="s">
        <v>63</v>
      </c>
      <c r="F338" s="4">
        <v>193910.27</v>
      </c>
      <c r="G338" s="4">
        <v>29319.77</v>
      </c>
      <c r="H338" s="4">
        <v>0</v>
      </c>
      <c r="I338" s="4">
        <v>221836.31</v>
      </c>
      <c r="J338" s="4">
        <v>221836.31</v>
      </c>
    </row>
    <row r="339" spans="1:10">
      <c r="A339" s="3" t="s">
        <v>92</v>
      </c>
      <c r="B339" s="3" t="s">
        <v>11</v>
      </c>
      <c r="C339" s="3" t="s">
        <v>65</v>
      </c>
      <c r="D339" s="3">
        <v>1.5</v>
      </c>
      <c r="E339" s="3" t="s">
        <v>66</v>
      </c>
      <c r="F339" s="4">
        <v>440553.62</v>
      </c>
      <c r="G339" s="4">
        <v>3677.63</v>
      </c>
      <c r="H339" s="4">
        <v>-21131.94</v>
      </c>
      <c r="I339" s="4">
        <v>403873.67</v>
      </c>
      <c r="J339" s="4">
        <v>403873.67</v>
      </c>
    </row>
    <row r="340" spans="1:10">
      <c r="A340" s="3" t="s">
        <v>92</v>
      </c>
      <c r="B340" s="3" t="s">
        <v>11</v>
      </c>
      <c r="C340" s="3" t="s">
        <v>67</v>
      </c>
      <c r="D340" s="3">
        <v>1.5</v>
      </c>
      <c r="E340" s="3" t="s">
        <v>68</v>
      </c>
      <c r="F340" s="4">
        <v>54442.34</v>
      </c>
      <c r="G340" s="4">
        <v>14429.01</v>
      </c>
      <c r="H340" s="4">
        <v>0</v>
      </c>
      <c r="I340" s="4">
        <v>68612.81</v>
      </c>
      <c r="J340" s="4">
        <v>68612.81</v>
      </c>
    </row>
    <row r="341" spans="1:10">
      <c r="A341" s="3" t="s">
        <v>92</v>
      </c>
      <c r="B341" s="3" t="s">
        <v>11</v>
      </c>
      <c r="C341" s="3" t="s">
        <v>69</v>
      </c>
      <c r="D341" s="3">
        <v>1.5</v>
      </c>
      <c r="E341" s="3" t="s">
        <v>70</v>
      </c>
      <c r="F341" s="4">
        <v>180575.14</v>
      </c>
      <c r="G341" s="4">
        <v>1653.37</v>
      </c>
      <c r="H341" s="4">
        <v>-4140.43</v>
      </c>
      <c r="I341" s="4">
        <v>173756.55</v>
      </c>
      <c r="J341" s="4">
        <v>173756.55</v>
      </c>
    </row>
    <row r="342" spans="1:10">
      <c r="A342" s="3" t="s">
        <v>92</v>
      </c>
      <c r="B342" s="3" t="s">
        <v>11</v>
      </c>
      <c r="C342" s="3" t="s">
        <v>71</v>
      </c>
      <c r="D342" s="3">
        <v>1.5</v>
      </c>
      <c r="E342" s="3" t="s">
        <v>72</v>
      </c>
      <c r="F342" s="4">
        <v>107175.41</v>
      </c>
      <c r="G342" s="4">
        <v>26764.36</v>
      </c>
      <c r="H342" s="4">
        <v>-5743.55</v>
      </c>
      <c r="I342" s="4">
        <v>127651.87</v>
      </c>
      <c r="J342" s="4">
        <v>127651.87</v>
      </c>
    </row>
    <row r="343" spans="1:10">
      <c r="A343" s="3" t="s">
        <v>92</v>
      </c>
      <c r="B343" s="3" t="s">
        <v>11</v>
      </c>
      <c r="C343" s="3" t="s">
        <v>71</v>
      </c>
      <c r="D343" s="3">
        <v>1.5</v>
      </c>
      <c r="E343" s="3" t="s">
        <v>73</v>
      </c>
      <c r="F343" s="4">
        <v>331668.90999999997</v>
      </c>
      <c r="G343" s="4">
        <v>0</v>
      </c>
      <c r="H343" s="4">
        <v>-150055.01</v>
      </c>
      <c r="I343" s="4">
        <v>177479.28</v>
      </c>
      <c r="J343" s="4">
        <v>177479.28</v>
      </c>
    </row>
    <row r="344" spans="1:10">
      <c r="A344" s="3" t="s">
        <v>92</v>
      </c>
      <c r="B344" s="3" t="s">
        <v>11</v>
      </c>
      <c r="C344" s="3" t="s">
        <v>71</v>
      </c>
      <c r="D344" s="3">
        <v>1.5</v>
      </c>
      <c r="E344" s="3" t="s">
        <v>74</v>
      </c>
      <c r="F344" s="4">
        <v>327261.56</v>
      </c>
      <c r="G344" s="4">
        <v>19112.52</v>
      </c>
      <c r="H344" s="4">
        <v>-10.27</v>
      </c>
      <c r="I344" s="4">
        <v>343818.88</v>
      </c>
      <c r="J344" s="4">
        <v>343818.88</v>
      </c>
    </row>
    <row r="345" spans="1:10">
      <c r="A345" s="3" t="s">
        <v>92</v>
      </c>
      <c r="B345" s="3" t="s">
        <v>11</v>
      </c>
      <c r="C345" s="3" t="s">
        <v>71</v>
      </c>
      <c r="D345" s="3">
        <v>1.5</v>
      </c>
      <c r="E345" s="3" t="s">
        <v>75</v>
      </c>
      <c r="F345" s="4">
        <v>153904.88</v>
      </c>
      <c r="G345" s="4">
        <v>2089.09</v>
      </c>
      <c r="H345" s="4">
        <v>-1185.22</v>
      </c>
      <c r="I345" s="4">
        <v>154400.88</v>
      </c>
      <c r="J345" s="4">
        <v>154400.88</v>
      </c>
    </row>
    <row r="346" spans="1:10">
      <c r="A346" s="3" t="s">
        <v>92</v>
      </c>
      <c r="B346" s="3" t="s">
        <v>11</v>
      </c>
      <c r="C346" s="3" t="s">
        <v>76</v>
      </c>
      <c r="D346" s="3">
        <v>1.5</v>
      </c>
      <c r="E346" s="3" t="s">
        <v>77</v>
      </c>
      <c r="F346" s="4">
        <v>271686.18</v>
      </c>
      <c r="G346" s="4">
        <v>0</v>
      </c>
      <c r="H346" s="4">
        <v>-35298.18</v>
      </c>
      <c r="I346" s="4">
        <v>224572.81</v>
      </c>
      <c r="J346" s="4">
        <v>224572.81</v>
      </c>
    </row>
    <row r="347" spans="1:10">
      <c r="A347" s="3" t="s">
        <v>92</v>
      </c>
      <c r="B347" s="3" t="s">
        <v>11</v>
      </c>
      <c r="C347" s="3" t="s">
        <v>78</v>
      </c>
      <c r="D347" s="3">
        <v>1.5</v>
      </c>
      <c r="E347" s="3" t="s">
        <v>79</v>
      </c>
      <c r="F347" s="4">
        <v>673334</v>
      </c>
      <c r="G347" s="4">
        <v>0</v>
      </c>
      <c r="H347" s="4">
        <v>-33607.42</v>
      </c>
      <c r="I347" s="4">
        <v>632163.37</v>
      </c>
      <c r="J347" s="4">
        <v>632163.37</v>
      </c>
    </row>
    <row r="348" spans="1:10">
      <c r="A348" s="3" t="s">
        <v>92</v>
      </c>
      <c r="B348" s="3" t="s">
        <v>11</v>
      </c>
      <c r="C348" s="3" t="s">
        <v>80</v>
      </c>
      <c r="D348" s="3">
        <v>1.5</v>
      </c>
      <c r="E348" s="3" t="s">
        <v>81</v>
      </c>
      <c r="F348" s="4">
        <v>83316.28</v>
      </c>
      <c r="G348" s="4">
        <v>0</v>
      </c>
      <c r="H348" s="4">
        <v>-12395.86</v>
      </c>
      <c r="I348" s="4">
        <v>70151.360000000001</v>
      </c>
      <c r="J348" s="4">
        <v>70151.360000000001</v>
      </c>
    </row>
    <row r="349" spans="1:10">
      <c r="A349" s="3" t="s">
        <v>93</v>
      </c>
      <c r="B349" s="3" t="s">
        <v>11</v>
      </c>
      <c r="C349" s="3" t="s">
        <v>12</v>
      </c>
      <c r="D349" s="3">
        <v>1.5</v>
      </c>
      <c r="E349" s="3" t="s">
        <v>13</v>
      </c>
      <c r="F349" s="4">
        <v>65367.6</v>
      </c>
      <c r="G349" s="4">
        <v>0</v>
      </c>
      <c r="H349" s="4">
        <v>-716.59</v>
      </c>
      <c r="I349" s="4">
        <v>63142.91</v>
      </c>
      <c r="J349" s="4">
        <v>63142.91</v>
      </c>
    </row>
    <row r="350" spans="1:10">
      <c r="A350" s="3" t="s">
        <v>93</v>
      </c>
      <c r="B350" s="3" t="s">
        <v>11</v>
      </c>
      <c r="C350" s="3" t="s">
        <v>17</v>
      </c>
      <c r="D350" s="3">
        <v>1.5</v>
      </c>
      <c r="E350" s="3" t="s">
        <v>18</v>
      </c>
      <c r="F350" s="4">
        <v>6536.76</v>
      </c>
      <c r="G350" s="4">
        <v>0</v>
      </c>
      <c r="H350" s="4">
        <v>-245.29</v>
      </c>
      <c r="I350" s="4">
        <v>6040.82</v>
      </c>
      <c r="J350" s="4">
        <v>6040.82</v>
      </c>
    </row>
    <row r="351" spans="1:10">
      <c r="A351" s="3" t="s">
        <v>93</v>
      </c>
      <c r="B351" s="3" t="s">
        <v>11</v>
      </c>
      <c r="C351" s="3" t="s">
        <v>19</v>
      </c>
      <c r="D351" s="3">
        <v>1.5</v>
      </c>
      <c r="E351" s="3" t="s">
        <v>20</v>
      </c>
      <c r="F351" s="4">
        <v>6536.76</v>
      </c>
      <c r="G351" s="4">
        <v>0</v>
      </c>
      <c r="H351" s="4">
        <v>0</v>
      </c>
      <c r="I351" s="4">
        <v>6535.72</v>
      </c>
      <c r="J351" s="4">
        <v>6535.72</v>
      </c>
    </row>
    <row r="352" spans="1:10">
      <c r="A352" s="3" t="s">
        <v>93</v>
      </c>
      <c r="B352" s="3" t="s">
        <v>11</v>
      </c>
      <c r="C352" s="3" t="s">
        <v>19</v>
      </c>
      <c r="D352" s="3">
        <v>1.5</v>
      </c>
      <c r="E352" s="3" t="s">
        <v>21</v>
      </c>
      <c r="F352" s="4">
        <v>13073.52</v>
      </c>
      <c r="G352" s="4">
        <v>0</v>
      </c>
      <c r="H352" s="4">
        <v>-464.75</v>
      </c>
      <c r="I352" s="4">
        <v>11419.65</v>
      </c>
      <c r="J352" s="4">
        <v>11419.65</v>
      </c>
    </row>
    <row r="353" spans="1:10">
      <c r="A353" s="3" t="s">
        <v>93</v>
      </c>
      <c r="B353" s="3" t="s">
        <v>11</v>
      </c>
      <c r="C353" s="3" t="s">
        <v>22</v>
      </c>
      <c r="D353" s="3">
        <v>1.5</v>
      </c>
      <c r="E353" s="3" t="s">
        <v>23</v>
      </c>
      <c r="F353" s="4">
        <v>52294.080000000002</v>
      </c>
      <c r="G353" s="4">
        <v>0</v>
      </c>
      <c r="H353" s="4">
        <v>-7504.26</v>
      </c>
      <c r="I353" s="4">
        <v>40020.550000000003</v>
      </c>
      <c r="J353" s="4">
        <v>40020.550000000003</v>
      </c>
    </row>
    <row r="354" spans="1:10">
      <c r="A354" s="3" t="s">
        <v>93</v>
      </c>
      <c r="B354" s="3" t="s">
        <v>11</v>
      </c>
      <c r="C354" s="3" t="s">
        <v>24</v>
      </c>
      <c r="D354" s="3">
        <v>1.5</v>
      </c>
      <c r="E354" s="3" t="s">
        <v>25</v>
      </c>
      <c r="F354" s="4">
        <v>84977.88</v>
      </c>
      <c r="G354" s="4">
        <v>2000</v>
      </c>
      <c r="H354" s="4">
        <v>-129.4</v>
      </c>
      <c r="I354" s="4">
        <v>84482.47</v>
      </c>
      <c r="J354" s="4">
        <v>84482.47</v>
      </c>
    </row>
    <row r="355" spans="1:10">
      <c r="A355" s="3" t="s">
        <v>93</v>
      </c>
      <c r="B355" s="3" t="s">
        <v>11</v>
      </c>
      <c r="C355" s="3" t="s">
        <v>24</v>
      </c>
      <c r="D355" s="3">
        <v>1.5</v>
      </c>
      <c r="E355" s="3" t="s">
        <v>26</v>
      </c>
      <c r="F355" s="4">
        <v>6536.76</v>
      </c>
      <c r="G355" s="4">
        <v>0</v>
      </c>
      <c r="H355" s="4">
        <v>0</v>
      </c>
      <c r="I355" s="4">
        <v>5214.29</v>
      </c>
      <c r="J355" s="4">
        <v>5214.29</v>
      </c>
    </row>
    <row r="356" spans="1:10">
      <c r="A356" s="3" t="s">
        <v>93</v>
      </c>
      <c r="B356" s="3" t="s">
        <v>11</v>
      </c>
      <c r="C356" s="3" t="s">
        <v>27</v>
      </c>
      <c r="D356" s="3">
        <v>1.5</v>
      </c>
      <c r="E356" s="3" t="s">
        <v>28</v>
      </c>
      <c r="F356" s="4">
        <v>6536.76</v>
      </c>
      <c r="G356" s="4">
        <v>0</v>
      </c>
      <c r="H356" s="4">
        <v>0</v>
      </c>
      <c r="I356" s="4">
        <v>6535.72</v>
      </c>
      <c r="J356" s="4">
        <v>6535.72</v>
      </c>
    </row>
    <row r="357" spans="1:10">
      <c r="A357" s="3" t="s">
        <v>93</v>
      </c>
      <c r="B357" s="3" t="s">
        <v>11</v>
      </c>
      <c r="C357" s="3" t="s">
        <v>29</v>
      </c>
      <c r="D357" s="3">
        <v>1.5</v>
      </c>
      <c r="E357" s="3" t="s">
        <v>30</v>
      </c>
      <c r="F357" s="4">
        <v>6536.76</v>
      </c>
      <c r="G357" s="4">
        <v>0</v>
      </c>
      <c r="H357" s="4">
        <v>0</v>
      </c>
      <c r="I357" s="4">
        <v>6535.72</v>
      </c>
      <c r="J357" s="4">
        <v>6535.72</v>
      </c>
    </row>
    <row r="358" spans="1:10">
      <c r="A358" s="3" t="s">
        <v>93</v>
      </c>
      <c r="B358" s="3" t="s">
        <v>11</v>
      </c>
      <c r="C358" s="3" t="s">
        <v>29</v>
      </c>
      <c r="D358" s="3">
        <v>1.5</v>
      </c>
      <c r="E358" s="3" t="s">
        <v>31</v>
      </c>
      <c r="F358" s="4">
        <v>71904.36</v>
      </c>
      <c r="G358" s="4">
        <v>0</v>
      </c>
      <c r="H358" s="4">
        <v>-5078</v>
      </c>
      <c r="I358" s="4">
        <v>49782.400000000001</v>
      </c>
      <c r="J358" s="4">
        <v>49782.400000000001</v>
      </c>
    </row>
    <row r="359" spans="1:10">
      <c r="A359" s="3" t="s">
        <v>93</v>
      </c>
      <c r="B359" s="3" t="s">
        <v>11</v>
      </c>
      <c r="C359" s="3" t="s">
        <v>32</v>
      </c>
      <c r="D359" s="3">
        <v>1.5</v>
      </c>
      <c r="E359" s="3" t="s">
        <v>33</v>
      </c>
      <c r="F359" s="4">
        <v>13073.52</v>
      </c>
      <c r="G359" s="4">
        <v>0</v>
      </c>
      <c r="H359" s="4">
        <v>0</v>
      </c>
      <c r="I359" s="4">
        <v>13072.72</v>
      </c>
      <c r="J359" s="4">
        <v>13072.72</v>
      </c>
    </row>
    <row r="360" spans="1:10">
      <c r="A360" s="3" t="s">
        <v>93</v>
      </c>
      <c r="B360" s="3" t="s">
        <v>11</v>
      </c>
      <c r="C360" s="3" t="s">
        <v>34</v>
      </c>
      <c r="D360" s="3">
        <v>1.5</v>
      </c>
      <c r="E360" s="3" t="s">
        <v>35</v>
      </c>
      <c r="F360" s="4">
        <v>52294.080000000002</v>
      </c>
      <c r="G360" s="4">
        <v>0</v>
      </c>
      <c r="H360" s="4">
        <v>-15848.56</v>
      </c>
      <c r="I360" s="4">
        <v>26552.63</v>
      </c>
      <c r="J360" s="4">
        <v>26552.63</v>
      </c>
    </row>
    <row r="361" spans="1:10">
      <c r="A361" s="3" t="s">
        <v>93</v>
      </c>
      <c r="B361" s="3" t="s">
        <v>11</v>
      </c>
      <c r="C361" s="3" t="s">
        <v>34</v>
      </c>
      <c r="D361" s="3">
        <v>1.5</v>
      </c>
      <c r="E361" s="3" t="s">
        <v>36</v>
      </c>
      <c r="F361" s="4">
        <v>39220.559999999998</v>
      </c>
      <c r="G361" s="4">
        <v>0</v>
      </c>
      <c r="H361" s="4">
        <v>0</v>
      </c>
      <c r="I361" s="4">
        <v>39166.82</v>
      </c>
      <c r="J361" s="4">
        <v>39166.82</v>
      </c>
    </row>
    <row r="362" spans="1:10">
      <c r="A362" s="3" t="s">
        <v>93</v>
      </c>
      <c r="B362" s="3" t="s">
        <v>11</v>
      </c>
      <c r="C362" s="3" t="s">
        <v>37</v>
      </c>
      <c r="D362" s="3">
        <v>1.1000000000000001</v>
      </c>
      <c r="E362" s="3" t="s">
        <v>38</v>
      </c>
      <c r="F362" s="4">
        <v>6536.76</v>
      </c>
      <c r="G362" s="4">
        <v>0</v>
      </c>
      <c r="H362" s="4">
        <v>0</v>
      </c>
      <c r="I362" s="4">
        <v>6535.72</v>
      </c>
      <c r="J362" s="4">
        <v>6535.72</v>
      </c>
    </row>
    <row r="363" spans="1:10">
      <c r="A363" s="3" t="s">
        <v>93</v>
      </c>
      <c r="B363" s="3" t="s">
        <v>11</v>
      </c>
      <c r="C363" s="3" t="s">
        <v>37</v>
      </c>
      <c r="D363" s="3">
        <v>1.1000000000000001</v>
      </c>
      <c r="E363" s="3" t="s">
        <v>39</v>
      </c>
      <c r="F363" s="4">
        <v>39220.559999999998</v>
      </c>
      <c r="G363" s="4">
        <v>0</v>
      </c>
      <c r="H363" s="4">
        <v>-13309.16</v>
      </c>
      <c r="I363" s="4">
        <v>18943.89</v>
      </c>
      <c r="J363" s="4">
        <v>18943.89</v>
      </c>
    </row>
    <row r="364" spans="1:10">
      <c r="A364" s="3" t="s">
        <v>93</v>
      </c>
      <c r="B364" s="3" t="s">
        <v>11</v>
      </c>
      <c r="C364" s="3" t="s">
        <v>37</v>
      </c>
      <c r="D364" s="3">
        <v>1.5</v>
      </c>
      <c r="E364" s="3" t="s">
        <v>41</v>
      </c>
      <c r="F364" s="4">
        <v>6536.76</v>
      </c>
      <c r="G364" s="4">
        <v>0</v>
      </c>
      <c r="H364" s="4">
        <v>0</v>
      </c>
      <c r="I364" s="4">
        <v>6535.72</v>
      </c>
      <c r="J364" s="4">
        <v>6535.72</v>
      </c>
    </row>
    <row r="365" spans="1:10">
      <c r="A365" s="3" t="s">
        <v>93</v>
      </c>
      <c r="B365" s="3" t="s">
        <v>11</v>
      </c>
      <c r="C365" s="3" t="s">
        <v>37</v>
      </c>
      <c r="D365" s="3">
        <v>1.5</v>
      </c>
      <c r="E365" s="3" t="s">
        <v>42</v>
      </c>
      <c r="F365" s="4">
        <v>6536.76</v>
      </c>
      <c r="G365" s="4">
        <v>0</v>
      </c>
      <c r="H365" s="4">
        <v>0</v>
      </c>
      <c r="I365" s="4">
        <v>6535.72</v>
      </c>
      <c r="J365" s="4">
        <v>6535.72</v>
      </c>
    </row>
    <row r="366" spans="1:10">
      <c r="A366" s="3" t="s">
        <v>93</v>
      </c>
      <c r="B366" s="3" t="s">
        <v>11</v>
      </c>
      <c r="C366" s="3" t="s">
        <v>37</v>
      </c>
      <c r="D366" s="3">
        <v>1.5</v>
      </c>
      <c r="E366" s="3" t="s">
        <v>43</v>
      </c>
      <c r="F366" s="4">
        <v>13073.52</v>
      </c>
      <c r="G366" s="4">
        <v>0</v>
      </c>
      <c r="H366" s="4">
        <v>-3169.71</v>
      </c>
      <c r="I366" s="4">
        <v>9903.07</v>
      </c>
      <c r="J366" s="4">
        <v>9903.07</v>
      </c>
    </row>
    <row r="367" spans="1:10">
      <c r="A367" s="3" t="s">
        <v>93</v>
      </c>
      <c r="B367" s="3" t="s">
        <v>11</v>
      </c>
      <c r="C367" s="3" t="s">
        <v>37</v>
      </c>
      <c r="D367" s="3">
        <v>1.5</v>
      </c>
      <c r="E367" s="3" t="s">
        <v>44</v>
      </c>
      <c r="F367" s="4">
        <v>6536.76</v>
      </c>
      <c r="G367" s="4">
        <v>0</v>
      </c>
      <c r="H367" s="4">
        <v>-1964.68</v>
      </c>
      <c r="I367" s="4">
        <v>4571.43</v>
      </c>
      <c r="J367" s="4">
        <v>4571.43</v>
      </c>
    </row>
    <row r="368" spans="1:10">
      <c r="A368" s="3" t="s">
        <v>93</v>
      </c>
      <c r="B368" s="3" t="s">
        <v>11</v>
      </c>
      <c r="C368" s="3" t="s">
        <v>37</v>
      </c>
      <c r="D368" s="3">
        <v>1.5</v>
      </c>
      <c r="E368" s="3" t="s">
        <v>45</v>
      </c>
      <c r="F368" s="4">
        <v>6536.76</v>
      </c>
      <c r="G368" s="4">
        <v>0</v>
      </c>
      <c r="H368" s="4">
        <v>0</v>
      </c>
      <c r="I368" s="4">
        <v>6536.76</v>
      </c>
      <c r="J368" s="4">
        <v>6536.76</v>
      </c>
    </row>
    <row r="369" spans="1:10">
      <c r="A369" s="3" t="s">
        <v>93</v>
      </c>
      <c r="B369" s="3" t="s">
        <v>11</v>
      </c>
      <c r="C369" s="3" t="s">
        <v>37</v>
      </c>
      <c r="D369" s="3">
        <v>1.5</v>
      </c>
      <c r="E369" s="3" t="s">
        <v>46</v>
      </c>
      <c r="F369" s="4">
        <v>6536.76</v>
      </c>
      <c r="G369" s="4">
        <v>0</v>
      </c>
      <c r="H369" s="4">
        <v>-168.76</v>
      </c>
      <c r="I369" s="4">
        <v>6367.35</v>
      </c>
      <c r="J369" s="4">
        <v>6367.35</v>
      </c>
    </row>
    <row r="370" spans="1:10">
      <c r="A370" s="3" t="s">
        <v>93</v>
      </c>
      <c r="B370" s="3" t="s">
        <v>11</v>
      </c>
      <c r="C370" s="3" t="s">
        <v>37</v>
      </c>
      <c r="D370" s="3">
        <v>1.5</v>
      </c>
      <c r="E370" s="3" t="s">
        <v>40</v>
      </c>
      <c r="F370" s="4">
        <v>6536.76</v>
      </c>
      <c r="G370" s="4">
        <v>0</v>
      </c>
      <c r="H370" s="4">
        <v>0</v>
      </c>
      <c r="I370" s="4">
        <v>6535.72</v>
      </c>
      <c r="J370" s="4">
        <v>6535.72</v>
      </c>
    </row>
    <row r="371" spans="1:10">
      <c r="A371" s="3" t="s">
        <v>93</v>
      </c>
      <c r="B371" s="3" t="s">
        <v>11</v>
      </c>
      <c r="C371" s="3" t="s">
        <v>37</v>
      </c>
      <c r="D371" s="3">
        <v>1.5</v>
      </c>
      <c r="E371" s="3" t="s">
        <v>47</v>
      </c>
      <c r="F371" s="4">
        <v>6536.76</v>
      </c>
      <c r="G371" s="4">
        <v>0</v>
      </c>
      <c r="H371" s="4">
        <v>0</v>
      </c>
      <c r="I371" s="4">
        <v>6535.72</v>
      </c>
      <c r="J371" s="4">
        <v>6535.72</v>
      </c>
    </row>
    <row r="372" spans="1:10">
      <c r="A372" s="3" t="s">
        <v>93</v>
      </c>
      <c r="B372" s="3" t="s">
        <v>11</v>
      </c>
      <c r="C372" s="3" t="s">
        <v>37</v>
      </c>
      <c r="D372" s="3">
        <v>1.5</v>
      </c>
      <c r="E372" s="3" t="s">
        <v>48</v>
      </c>
      <c r="F372" s="4">
        <v>19610.28</v>
      </c>
      <c r="G372" s="4">
        <v>0</v>
      </c>
      <c r="H372" s="4">
        <v>0</v>
      </c>
      <c r="I372" s="4">
        <v>19607.16</v>
      </c>
      <c r="J372" s="4">
        <v>19607.16</v>
      </c>
    </row>
    <row r="373" spans="1:10">
      <c r="A373" s="3" t="s">
        <v>93</v>
      </c>
      <c r="B373" s="3" t="s">
        <v>11</v>
      </c>
      <c r="C373" s="3" t="s">
        <v>49</v>
      </c>
      <c r="D373" s="3">
        <v>1.5</v>
      </c>
      <c r="E373" s="3" t="s">
        <v>50</v>
      </c>
      <c r="F373" s="4">
        <v>26147.040000000001</v>
      </c>
      <c r="G373" s="4">
        <v>0</v>
      </c>
      <c r="H373" s="4">
        <v>-752.68</v>
      </c>
      <c r="I373" s="4">
        <v>25392.880000000001</v>
      </c>
      <c r="J373" s="4">
        <v>25392.880000000001</v>
      </c>
    </row>
    <row r="374" spans="1:10">
      <c r="A374" s="3" t="s">
        <v>93</v>
      </c>
      <c r="B374" s="3" t="s">
        <v>11</v>
      </c>
      <c r="C374" s="3" t="s">
        <v>51</v>
      </c>
      <c r="D374" s="3">
        <v>1.5</v>
      </c>
      <c r="E374" s="3" t="s">
        <v>52</v>
      </c>
      <c r="F374" s="4">
        <v>71904.36</v>
      </c>
      <c r="G374" s="4">
        <v>0</v>
      </c>
      <c r="H374" s="4">
        <v>-5176.13</v>
      </c>
      <c r="I374" s="4">
        <v>63586.400000000001</v>
      </c>
      <c r="J374" s="4">
        <v>63586.400000000001</v>
      </c>
    </row>
    <row r="375" spans="1:10">
      <c r="A375" s="3" t="s">
        <v>93</v>
      </c>
      <c r="B375" s="3" t="s">
        <v>11</v>
      </c>
      <c r="C375" s="3" t="s">
        <v>51</v>
      </c>
      <c r="D375" s="3">
        <v>1.5</v>
      </c>
      <c r="E375" s="3" t="s">
        <v>53</v>
      </c>
      <c r="F375" s="4">
        <v>78441.119999999995</v>
      </c>
      <c r="G375" s="4">
        <v>250</v>
      </c>
      <c r="H375" s="4">
        <v>-18123.38</v>
      </c>
      <c r="I375" s="4">
        <v>50483.85</v>
      </c>
      <c r="J375" s="4">
        <v>50483.85</v>
      </c>
    </row>
    <row r="376" spans="1:10">
      <c r="A376" s="3" t="s">
        <v>93</v>
      </c>
      <c r="B376" s="3" t="s">
        <v>11</v>
      </c>
      <c r="C376" s="3" t="s">
        <v>54</v>
      </c>
      <c r="D376" s="3">
        <v>1.5</v>
      </c>
      <c r="E376" s="3" t="s">
        <v>55</v>
      </c>
      <c r="F376" s="4">
        <v>65367.6</v>
      </c>
      <c r="G376" s="4">
        <v>0</v>
      </c>
      <c r="H376" s="4">
        <v>-3541.14</v>
      </c>
      <c r="I376" s="4">
        <v>61572.76</v>
      </c>
      <c r="J376" s="4">
        <v>61572.76</v>
      </c>
    </row>
    <row r="377" spans="1:10">
      <c r="A377" s="3" t="s">
        <v>93</v>
      </c>
      <c r="B377" s="3" t="s">
        <v>11</v>
      </c>
      <c r="C377" s="3" t="s">
        <v>56</v>
      </c>
      <c r="D377" s="3">
        <v>1.5</v>
      </c>
      <c r="E377" s="3" t="s">
        <v>57</v>
      </c>
      <c r="F377" s="4">
        <v>13073.52</v>
      </c>
      <c r="G377" s="4">
        <v>0</v>
      </c>
      <c r="H377" s="4">
        <v>0</v>
      </c>
      <c r="I377" s="4">
        <v>13071.44</v>
      </c>
      <c r="J377" s="4">
        <v>13071.44</v>
      </c>
    </row>
    <row r="378" spans="1:10">
      <c r="A378" s="3" t="s">
        <v>93</v>
      </c>
      <c r="B378" s="3" t="s">
        <v>11</v>
      </c>
      <c r="C378" s="3" t="s">
        <v>58</v>
      </c>
      <c r="D378" s="3">
        <v>1.5</v>
      </c>
      <c r="E378" s="3" t="s">
        <v>59</v>
      </c>
      <c r="F378" s="4">
        <v>19610.28</v>
      </c>
      <c r="G378" s="4">
        <v>0</v>
      </c>
      <c r="H378" s="4">
        <v>0</v>
      </c>
      <c r="I378" s="4">
        <v>19607.16</v>
      </c>
      <c r="J378" s="4">
        <v>19607.16</v>
      </c>
    </row>
    <row r="379" spans="1:10">
      <c r="A379" s="3" t="s">
        <v>93</v>
      </c>
      <c r="B379" s="3" t="s">
        <v>11</v>
      </c>
      <c r="C379" s="3" t="s">
        <v>58</v>
      </c>
      <c r="D379" s="3">
        <v>1.5</v>
      </c>
      <c r="E379" s="3" t="s">
        <v>60</v>
      </c>
      <c r="F379" s="4">
        <v>26147.040000000001</v>
      </c>
      <c r="G379" s="4">
        <v>0</v>
      </c>
      <c r="H379" s="4">
        <v>-3752.68</v>
      </c>
      <c r="I379" s="4">
        <v>20023.95</v>
      </c>
      <c r="J379" s="4">
        <v>20023.95</v>
      </c>
    </row>
    <row r="380" spans="1:10">
      <c r="A380" s="3" t="s">
        <v>93</v>
      </c>
      <c r="B380" s="3" t="s">
        <v>11</v>
      </c>
      <c r="C380" s="3" t="s">
        <v>58</v>
      </c>
      <c r="D380" s="3">
        <v>1.5</v>
      </c>
      <c r="E380" s="3" t="s">
        <v>61</v>
      </c>
      <c r="F380" s="4">
        <v>13073.52</v>
      </c>
      <c r="G380" s="4">
        <v>0</v>
      </c>
      <c r="H380" s="4">
        <v>0</v>
      </c>
      <c r="I380" s="4">
        <v>13071.44</v>
      </c>
      <c r="J380" s="4">
        <v>13071.44</v>
      </c>
    </row>
    <row r="381" spans="1:10">
      <c r="A381" s="3" t="s">
        <v>93</v>
      </c>
      <c r="B381" s="3" t="s">
        <v>11</v>
      </c>
      <c r="C381" s="3" t="s">
        <v>62</v>
      </c>
      <c r="D381" s="3">
        <v>1.5</v>
      </c>
      <c r="E381" s="3" t="s">
        <v>64</v>
      </c>
      <c r="F381" s="4">
        <v>32683.8</v>
      </c>
      <c r="G381" s="4">
        <v>0</v>
      </c>
      <c r="H381" s="4">
        <v>-1250.8</v>
      </c>
      <c r="I381" s="4">
        <v>29701.56</v>
      </c>
      <c r="J381" s="4">
        <v>29701.56</v>
      </c>
    </row>
    <row r="382" spans="1:10">
      <c r="A382" s="3" t="s">
        <v>93</v>
      </c>
      <c r="B382" s="3" t="s">
        <v>11</v>
      </c>
      <c r="C382" s="3" t="s">
        <v>62</v>
      </c>
      <c r="D382" s="3">
        <v>1.5</v>
      </c>
      <c r="E382" s="3" t="s">
        <v>63</v>
      </c>
      <c r="F382" s="4">
        <v>6536.76</v>
      </c>
      <c r="G382" s="4">
        <v>0</v>
      </c>
      <c r="H382" s="4">
        <v>-47.73</v>
      </c>
      <c r="I382" s="4">
        <v>6440.72</v>
      </c>
      <c r="J382" s="4">
        <v>6440.72</v>
      </c>
    </row>
    <row r="383" spans="1:10">
      <c r="A383" s="3" t="s">
        <v>93</v>
      </c>
      <c r="B383" s="3" t="s">
        <v>11</v>
      </c>
      <c r="C383" s="3" t="s">
        <v>65</v>
      </c>
      <c r="D383" s="3">
        <v>1.5</v>
      </c>
      <c r="E383" s="3" t="s">
        <v>66</v>
      </c>
      <c r="F383" s="4">
        <v>39220.559999999998</v>
      </c>
      <c r="G383" s="4">
        <v>0</v>
      </c>
      <c r="H383" s="4">
        <v>-471.17</v>
      </c>
      <c r="I383" s="4">
        <v>38581.660000000003</v>
      </c>
      <c r="J383" s="4">
        <v>38581.660000000003</v>
      </c>
    </row>
    <row r="384" spans="1:10">
      <c r="A384" s="3" t="s">
        <v>93</v>
      </c>
      <c r="B384" s="3" t="s">
        <v>11</v>
      </c>
      <c r="C384" s="3" t="s">
        <v>67</v>
      </c>
      <c r="D384" s="3">
        <v>1.5</v>
      </c>
      <c r="E384" s="3" t="s">
        <v>68</v>
      </c>
      <c r="F384" s="4">
        <v>6536.76</v>
      </c>
      <c r="G384" s="4">
        <v>0</v>
      </c>
      <c r="H384" s="4">
        <v>0</v>
      </c>
      <c r="I384" s="4">
        <v>6535.72</v>
      </c>
      <c r="J384" s="4">
        <v>6535.72</v>
      </c>
    </row>
    <row r="385" spans="1:10">
      <c r="A385" s="3" t="s">
        <v>93</v>
      </c>
      <c r="B385" s="3" t="s">
        <v>11</v>
      </c>
      <c r="C385" s="3" t="s">
        <v>69</v>
      </c>
      <c r="D385" s="3">
        <v>1.5</v>
      </c>
      <c r="E385" s="3" t="s">
        <v>70</v>
      </c>
      <c r="F385" s="4">
        <v>6536.76</v>
      </c>
      <c r="G385" s="4">
        <v>0</v>
      </c>
      <c r="H385" s="4">
        <v>0</v>
      </c>
      <c r="I385" s="4">
        <v>6535.72</v>
      </c>
      <c r="J385" s="4">
        <v>6535.72</v>
      </c>
    </row>
    <row r="386" spans="1:10">
      <c r="A386" s="3" t="s">
        <v>93</v>
      </c>
      <c r="B386" s="3" t="s">
        <v>11</v>
      </c>
      <c r="C386" s="3" t="s">
        <v>71</v>
      </c>
      <c r="D386" s="3">
        <v>1.5</v>
      </c>
      <c r="E386" s="3" t="s">
        <v>72</v>
      </c>
      <c r="F386" s="4">
        <v>58830.84</v>
      </c>
      <c r="G386" s="4">
        <v>0</v>
      </c>
      <c r="H386" s="4">
        <v>-530.59</v>
      </c>
      <c r="I386" s="4">
        <v>57999.42</v>
      </c>
      <c r="J386" s="4">
        <v>57999.42</v>
      </c>
    </row>
    <row r="387" spans="1:10">
      <c r="A387" s="3" t="s">
        <v>93</v>
      </c>
      <c r="B387" s="3" t="s">
        <v>11</v>
      </c>
      <c r="C387" s="3" t="s">
        <v>71</v>
      </c>
      <c r="D387" s="3">
        <v>1.5</v>
      </c>
      <c r="E387" s="3" t="s">
        <v>73</v>
      </c>
      <c r="F387" s="4">
        <v>26147.040000000001</v>
      </c>
      <c r="G387" s="4">
        <v>0</v>
      </c>
      <c r="H387" s="4">
        <v>-4307.84</v>
      </c>
      <c r="I387" s="4">
        <v>19516.29</v>
      </c>
      <c r="J387" s="4">
        <v>19516.29</v>
      </c>
    </row>
    <row r="388" spans="1:10">
      <c r="A388" s="3" t="s">
        <v>93</v>
      </c>
      <c r="B388" s="3" t="s">
        <v>11</v>
      </c>
      <c r="C388" s="3" t="s">
        <v>71</v>
      </c>
      <c r="D388" s="3">
        <v>1.5</v>
      </c>
      <c r="E388" s="3" t="s">
        <v>74</v>
      </c>
      <c r="F388" s="4">
        <v>6536.76</v>
      </c>
      <c r="G388" s="4">
        <v>0</v>
      </c>
      <c r="H388" s="4">
        <v>0</v>
      </c>
      <c r="I388" s="4">
        <v>6535.72</v>
      </c>
      <c r="J388" s="4">
        <v>6535.72</v>
      </c>
    </row>
    <row r="389" spans="1:10">
      <c r="A389" s="3" t="s">
        <v>93</v>
      </c>
      <c r="B389" s="3" t="s">
        <v>11</v>
      </c>
      <c r="C389" s="3" t="s">
        <v>71</v>
      </c>
      <c r="D389" s="3">
        <v>1.5</v>
      </c>
      <c r="E389" s="3" t="s">
        <v>75</v>
      </c>
      <c r="F389" s="4">
        <v>6536.76</v>
      </c>
      <c r="G389" s="4">
        <v>0</v>
      </c>
      <c r="H389" s="4">
        <v>0</v>
      </c>
      <c r="I389" s="4">
        <v>6495.79</v>
      </c>
      <c r="J389" s="4">
        <v>6495.79</v>
      </c>
    </row>
    <row r="390" spans="1:10">
      <c r="A390" s="3" t="s">
        <v>93</v>
      </c>
      <c r="B390" s="3" t="s">
        <v>11</v>
      </c>
      <c r="C390" s="3" t="s">
        <v>76</v>
      </c>
      <c r="D390" s="3">
        <v>1.5</v>
      </c>
      <c r="E390" s="3" t="s">
        <v>77</v>
      </c>
      <c r="F390" s="4">
        <v>70000</v>
      </c>
      <c r="G390" s="4">
        <v>181334</v>
      </c>
      <c r="H390" s="4">
        <v>-14205.16</v>
      </c>
      <c r="I390" s="4">
        <v>73779.42</v>
      </c>
      <c r="J390" s="4">
        <v>73779.42</v>
      </c>
    </row>
    <row r="391" spans="1:10">
      <c r="A391" s="3" t="s">
        <v>93</v>
      </c>
      <c r="B391" s="3" t="s">
        <v>11</v>
      </c>
      <c r="C391" s="3" t="s">
        <v>78</v>
      </c>
      <c r="D391" s="3">
        <v>1.5</v>
      </c>
      <c r="E391" s="3" t="s">
        <v>79</v>
      </c>
      <c r="F391" s="4">
        <v>13073.52</v>
      </c>
      <c r="G391" s="4">
        <v>0</v>
      </c>
      <c r="H391" s="4">
        <v>-965.3</v>
      </c>
      <c r="I391" s="4">
        <v>11438.78</v>
      </c>
      <c r="J391" s="4">
        <v>11438.78</v>
      </c>
    </row>
    <row r="392" spans="1:10">
      <c r="A392" s="3" t="s">
        <v>93</v>
      </c>
      <c r="B392" s="3" t="s">
        <v>11</v>
      </c>
      <c r="C392" s="3" t="s">
        <v>80</v>
      </c>
      <c r="D392" s="3">
        <v>1.5</v>
      </c>
      <c r="E392" s="3" t="s">
        <v>81</v>
      </c>
      <c r="F392" s="4">
        <v>19610.28</v>
      </c>
      <c r="G392" s="4">
        <v>0</v>
      </c>
      <c r="H392" s="4">
        <v>-510.05</v>
      </c>
      <c r="I392" s="4">
        <v>18778.68</v>
      </c>
      <c r="J392" s="4">
        <v>18778.68</v>
      </c>
    </row>
    <row r="393" spans="1:10">
      <c r="A393" s="3" t="s">
        <v>94</v>
      </c>
      <c r="B393" s="3" t="s">
        <v>11</v>
      </c>
      <c r="C393" s="3" t="s">
        <v>76</v>
      </c>
      <c r="D393" s="3">
        <v>1.5</v>
      </c>
      <c r="E393" s="3" t="s">
        <v>77</v>
      </c>
      <c r="F393" s="4">
        <v>1515000</v>
      </c>
      <c r="G393" s="4">
        <v>0</v>
      </c>
      <c r="H393" s="4">
        <v>-1453754.4</v>
      </c>
      <c r="I393" s="4">
        <v>0</v>
      </c>
      <c r="J393" s="4">
        <v>0</v>
      </c>
    </row>
    <row r="394" spans="1:10">
      <c r="A394" s="3" t="s">
        <v>95</v>
      </c>
      <c r="B394" s="3" t="s">
        <v>11</v>
      </c>
      <c r="C394" s="3" t="s">
        <v>29</v>
      </c>
      <c r="D394" s="3">
        <v>2.5</v>
      </c>
      <c r="E394" s="3" t="s">
        <v>31</v>
      </c>
      <c r="F394" s="4">
        <v>350000</v>
      </c>
      <c r="G394" s="4">
        <v>0</v>
      </c>
      <c r="H394" s="4">
        <v>-350000</v>
      </c>
      <c r="I394" s="4">
        <v>0</v>
      </c>
      <c r="J394" s="4">
        <v>0</v>
      </c>
    </row>
    <row r="395" spans="1:10">
      <c r="A395" s="3" t="s">
        <v>96</v>
      </c>
      <c r="B395" s="3" t="s">
        <v>11</v>
      </c>
      <c r="C395" s="3" t="s">
        <v>12</v>
      </c>
      <c r="D395" s="3">
        <v>1.1000000000000001</v>
      </c>
      <c r="E395" s="3" t="s">
        <v>13</v>
      </c>
      <c r="F395" s="4">
        <v>54500</v>
      </c>
      <c r="G395" s="4">
        <v>0</v>
      </c>
      <c r="H395" s="4">
        <v>0</v>
      </c>
      <c r="I395" s="4">
        <v>45883.72</v>
      </c>
      <c r="J395" s="4">
        <v>45883.72</v>
      </c>
    </row>
    <row r="396" spans="1:10">
      <c r="A396" s="3" t="s">
        <v>96</v>
      </c>
      <c r="B396" s="3" t="s">
        <v>11</v>
      </c>
      <c r="C396" s="3" t="s">
        <v>14</v>
      </c>
      <c r="D396" s="3">
        <v>1.1000000000000001</v>
      </c>
      <c r="E396" s="3" t="s">
        <v>15</v>
      </c>
      <c r="F396" s="4">
        <v>40000</v>
      </c>
      <c r="G396" s="4">
        <v>7000</v>
      </c>
      <c r="H396" s="4">
        <v>-7000</v>
      </c>
      <c r="I396" s="4">
        <v>31077.32</v>
      </c>
      <c r="J396" s="4">
        <v>31077.32</v>
      </c>
    </row>
    <row r="397" spans="1:10">
      <c r="A397" s="3" t="s">
        <v>96</v>
      </c>
      <c r="B397" s="3" t="s">
        <v>11</v>
      </c>
      <c r="C397" s="3" t="s">
        <v>17</v>
      </c>
      <c r="D397" s="3">
        <v>1.1000000000000001</v>
      </c>
      <c r="E397" s="3" t="s">
        <v>18</v>
      </c>
      <c r="F397" s="4">
        <v>32000</v>
      </c>
      <c r="G397" s="4">
        <v>50000</v>
      </c>
      <c r="H397" s="4">
        <v>-12615.35</v>
      </c>
      <c r="I397" s="4">
        <v>24673</v>
      </c>
      <c r="J397" s="4">
        <v>18088</v>
      </c>
    </row>
    <row r="398" spans="1:10">
      <c r="A398" s="3" t="s">
        <v>96</v>
      </c>
      <c r="B398" s="3" t="s">
        <v>11</v>
      </c>
      <c r="C398" s="3" t="s">
        <v>19</v>
      </c>
      <c r="D398" s="3">
        <v>1.1000000000000001</v>
      </c>
      <c r="E398" s="3" t="s">
        <v>20</v>
      </c>
      <c r="F398" s="4">
        <v>10500</v>
      </c>
      <c r="G398" s="4">
        <v>15000</v>
      </c>
      <c r="H398" s="4">
        <v>-1108.1199999999999</v>
      </c>
      <c r="I398" s="4">
        <v>9476.9</v>
      </c>
      <c r="J398" s="4">
        <v>9476.9</v>
      </c>
    </row>
    <row r="399" spans="1:10">
      <c r="A399" s="3" t="s">
        <v>96</v>
      </c>
      <c r="B399" s="3" t="s">
        <v>11</v>
      </c>
      <c r="C399" s="3" t="s">
        <v>19</v>
      </c>
      <c r="D399" s="3">
        <v>1.1000000000000001</v>
      </c>
      <c r="E399" s="3" t="s">
        <v>21</v>
      </c>
      <c r="F399" s="4">
        <v>12500</v>
      </c>
      <c r="G399" s="4">
        <v>30000</v>
      </c>
      <c r="H399" s="4">
        <v>0</v>
      </c>
      <c r="I399" s="4">
        <v>21232.84</v>
      </c>
      <c r="J399" s="4">
        <v>20878.189999999999</v>
      </c>
    </row>
    <row r="400" spans="1:10">
      <c r="A400" s="3" t="s">
        <v>96</v>
      </c>
      <c r="B400" s="3" t="s">
        <v>11</v>
      </c>
      <c r="C400" s="3" t="s">
        <v>22</v>
      </c>
      <c r="D400" s="3">
        <v>1.1000000000000001</v>
      </c>
      <c r="E400" s="3" t="s">
        <v>23</v>
      </c>
      <c r="F400" s="4">
        <v>35000</v>
      </c>
      <c r="G400" s="4">
        <v>50000</v>
      </c>
      <c r="H400" s="4">
        <v>0</v>
      </c>
      <c r="I400" s="4">
        <v>62206.31</v>
      </c>
      <c r="J400" s="4">
        <v>61727.31</v>
      </c>
    </row>
    <row r="401" spans="1:10">
      <c r="A401" s="3" t="s">
        <v>96</v>
      </c>
      <c r="B401" s="3" t="s">
        <v>11</v>
      </c>
      <c r="C401" s="3" t="s">
        <v>24</v>
      </c>
      <c r="D401" s="3">
        <v>1.1000000000000001</v>
      </c>
      <c r="E401" s="3" t="s">
        <v>25</v>
      </c>
      <c r="F401" s="4">
        <v>195000</v>
      </c>
      <c r="G401" s="4">
        <v>150000</v>
      </c>
      <c r="H401" s="4">
        <v>-45000</v>
      </c>
      <c r="I401" s="4">
        <v>250371.86</v>
      </c>
      <c r="J401" s="4">
        <v>222303</v>
      </c>
    </row>
    <row r="402" spans="1:10">
      <c r="A402" s="3" t="s">
        <v>96</v>
      </c>
      <c r="B402" s="3" t="s">
        <v>11</v>
      </c>
      <c r="C402" s="3" t="s">
        <v>24</v>
      </c>
      <c r="D402" s="3">
        <v>1.1000000000000001</v>
      </c>
      <c r="E402" s="3" t="s">
        <v>26</v>
      </c>
      <c r="F402" s="4">
        <v>15000</v>
      </c>
      <c r="G402" s="4">
        <v>0</v>
      </c>
      <c r="H402" s="4">
        <v>0</v>
      </c>
      <c r="I402" s="4">
        <v>13661.11</v>
      </c>
      <c r="J402" s="4">
        <v>13661.11</v>
      </c>
    </row>
    <row r="403" spans="1:10">
      <c r="A403" s="3" t="s">
        <v>96</v>
      </c>
      <c r="B403" s="3" t="s">
        <v>11</v>
      </c>
      <c r="C403" s="3" t="s">
        <v>27</v>
      </c>
      <c r="D403" s="3">
        <v>1.1000000000000001</v>
      </c>
      <c r="E403" s="3" t="s">
        <v>28</v>
      </c>
      <c r="F403" s="4">
        <v>15000</v>
      </c>
      <c r="G403" s="4">
        <v>0</v>
      </c>
      <c r="H403" s="4">
        <v>-6933.64</v>
      </c>
      <c r="I403" s="4">
        <v>8066.32</v>
      </c>
      <c r="J403" s="4">
        <v>8066.32</v>
      </c>
    </row>
    <row r="404" spans="1:10">
      <c r="A404" s="3" t="s">
        <v>96</v>
      </c>
      <c r="B404" s="3" t="s">
        <v>11</v>
      </c>
      <c r="C404" s="3" t="s">
        <v>29</v>
      </c>
      <c r="D404" s="3">
        <v>1.1000000000000001</v>
      </c>
      <c r="E404" s="3" t="s">
        <v>30</v>
      </c>
      <c r="F404" s="4">
        <v>10000</v>
      </c>
      <c r="G404" s="4">
        <v>0</v>
      </c>
      <c r="H404" s="4">
        <v>-3914.05</v>
      </c>
      <c r="I404" s="4">
        <v>5138.1499999999996</v>
      </c>
      <c r="J404" s="4">
        <v>5138.1499999999996</v>
      </c>
    </row>
    <row r="405" spans="1:10">
      <c r="A405" s="3" t="s">
        <v>96</v>
      </c>
      <c r="B405" s="3" t="s">
        <v>11</v>
      </c>
      <c r="C405" s="3" t="s">
        <v>29</v>
      </c>
      <c r="D405" s="3">
        <v>1.1000000000000001</v>
      </c>
      <c r="E405" s="3" t="s">
        <v>31</v>
      </c>
      <c r="F405" s="4">
        <v>60000</v>
      </c>
      <c r="G405" s="4">
        <v>43750</v>
      </c>
      <c r="H405" s="4">
        <v>0</v>
      </c>
      <c r="I405" s="4">
        <v>74411.95</v>
      </c>
      <c r="J405" s="4">
        <v>74411.95</v>
      </c>
    </row>
    <row r="406" spans="1:10">
      <c r="A406" s="3" t="s">
        <v>96</v>
      </c>
      <c r="B406" s="3" t="s">
        <v>11</v>
      </c>
      <c r="C406" s="3" t="s">
        <v>29</v>
      </c>
      <c r="D406" s="3">
        <v>2.5</v>
      </c>
      <c r="E406" s="3" t="s">
        <v>31</v>
      </c>
      <c r="F406" s="4">
        <v>0</v>
      </c>
      <c r="G406" s="4">
        <v>100000</v>
      </c>
      <c r="H406" s="4">
        <v>0</v>
      </c>
      <c r="I406" s="4">
        <v>20751.189999999999</v>
      </c>
      <c r="J406" s="4">
        <v>20751.189999999999</v>
      </c>
    </row>
    <row r="407" spans="1:10">
      <c r="A407" s="3" t="s">
        <v>96</v>
      </c>
      <c r="B407" s="3" t="s">
        <v>11</v>
      </c>
      <c r="C407" s="3" t="s">
        <v>32</v>
      </c>
      <c r="D407" s="3">
        <v>1.1000000000000001</v>
      </c>
      <c r="E407" s="3" t="s">
        <v>33</v>
      </c>
      <c r="F407" s="4">
        <v>45000</v>
      </c>
      <c r="G407" s="4">
        <v>0</v>
      </c>
      <c r="H407" s="4">
        <v>-13400.88</v>
      </c>
      <c r="I407" s="4">
        <v>31599.119999999999</v>
      </c>
      <c r="J407" s="4">
        <v>31599.119999999999</v>
      </c>
    </row>
    <row r="408" spans="1:10">
      <c r="A408" s="3" t="s">
        <v>96</v>
      </c>
      <c r="B408" s="3" t="s">
        <v>11</v>
      </c>
      <c r="C408" s="3" t="s">
        <v>34</v>
      </c>
      <c r="D408" s="3">
        <v>1.1000000000000001</v>
      </c>
      <c r="E408" s="3" t="s">
        <v>35</v>
      </c>
      <c r="F408" s="4">
        <v>7500</v>
      </c>
      <c r="G408" s="4">
        <v>0</v>
      </c>
      <c r="H408" s="4">
        <v>0</v>
      </c>
      <c r="I408" s="4">
        <v>5051.03</v>
      </c>
      <c r="J408" s="4">
        <v>5051.03</v>
      </c>
    </row>
    <row r="409" spans="1:10">
      <c r="A409" s="3" t="s">
        <v>96</v>
      </c>
      <c r="B409" s="3" t="s">
        <v>11</v>
      </c>
      <c r="C409" s="3" t="s">
        <v>34</v>
      </c>
      <c r="D409" s="3">
        <v>1.1000000000000001</v>
      </c>
      <c r="E409" s="3" t="s">
        <v>36</v>
      </c>
      <c r="F409" s="4">
        <v>15000</v>
      </c>
      <c r="G409" s="4">
        <v>0</v>
      </c>
      <c r="H409" s="4">
        <v>-13481.08</v>
      </c>
      <c r="I409" s="4">
        <v>1518.92</v>
      </c>
      <c r="J409" s="4">
        <v>1518.92</v>
      </c>
    </row>
    <row r="410" spans="1:10">
      <c r="A410" s="3" t="s">
        <v>96</v>
      </c>
      <c r="B410" s="3" t="s">
        <v>11</v>
      </c>
      <c r="C410" s="3" t="s">
        <v>37</v>
      </c>
      <c r="D410" s="3">
        <v>1.1000000000000001</v>
      </c>
      <c r="E410" s="3" t="s">
        <v>41</v>
      </c>
      <c r="F410" s="4">
        <v>5000</v>
      </c>
      <c r="G410" s="4">
        <v>1000</v>
      </c>
      <c r="H410" s="4">
        <v>-4280</v>
      </c>
      <c r="I410" s="4">
        <v>720</v>
      </c>
      <c r="J410" s="4">
        <v>720</v>
      </c>
    </row>
    <row r="411" spans="1:10">
      <c r="A411" s="3" t="s">
        <v>96</v>
      </c>
      <c r="B411" s="3" t="s">
        <v>11</v>
      </c>
      <c r="C411" s="3" t="s">
        <v>37</v>
      </c>
      <c r="D411" s="3">
        <v>1.1000000000000001</v>
      </c>
      <c r="E411" s="3" t="s">
        <v>42</v>
      </c>
      <c r="F411" s="4">
        <v>15000</v>
      </c>
      <c r="G411" s="4">
        <v>0</v>
      </c>
      <c r="H411" s="4">
        <v>-13797.09</v>
      </c>
      <c r="I411" s="4">
        <v>1202.9100000000001</v>
      </c>
      <c r="J411" s="4">
        <v>1202.9100000000001</v>
      </c>
    </row>
    <row r="412" spans="1:10">
      <c r="A412" s="3" t="s">
        <v>96</v>
      </c>
      <c r="B412" s="3" t="s">
        <v>11</v>
      </c>
      <c r="C412" s="3" t="s">
        <v>37</v>
      </c>
      <c r="D412" s="3">
        <v>1.1000000000000001</v>
      </c>
      <c r="E412" s="3" t="s">
        <v>43</v>
      </c>
      <c r="F412" s="4">
        <v>25000</v>
      </c>
      <c r="G412" s="4">
        <v>10000</v>
      </c>
      <c r="H412" s="4">
        <v>0</v>
      </c>
      <c r="I412" s="4">
        <v>24536.94</v>
      </c>
      <c r="J412" s="4">
        <v>24536.94</v>
      </c>
    </row>
    <row r="413" spans="1:10">
      <c r="A413" s="3" t="s">
        <v>96</v>
      </c>
      <c r="B413" s="3" t="s">
        <v>11</v>
      </c>
      <c r="C413" s="3" t="s">
        <v>37</v>
      </c>
      <c r="D413" s="3">
        <v>1.1000000000000001</v>
      </c>
      <c r="E413" s="3" t="s">
        <v>39</v>
      </c>
      <c r="F413" s="4">
        <v>75000</v>
      </c>
      <c r="G413" s="4">
        <v>40000</v>
      </c>
      <c r="H413" s="4">
        <v>0</v>
      </c>
      <c r="I413" s="4">
        <v>72350.09</v>
      </c>
      <c r="J413" s="4">
        <v>65133.07</v>
      </c>
    </row>
    <row r="414" spans="1:10">
      <c r="A414" s="3" t="s">
        <v>96</v>
      </c>
      <c r="B414" s="3" t="s">
        <v>11</v>
      </c>
      <c r="C414" s="3" t="s">
        <v>37</v>
      </c>
      <c r="D414" s="3">
        <v>1.1000000000000001</v>
      </c>
      <c r="E414" s="3" t="s">
        <v>44</v>
      </c>
      <c r="F414" s="4">
        <v>7000</v>
      </c>
      <c r="G414" s="4">
        <v>0</v>
      </c>
      <c r="H414" s="4">
        <v>-6294.46</v>
      </c>
      <c r="I414" s="4">
        <v>705.54</v>
      </c>
      <c r="J414" s="4">
        <v>705.54</v>
      </c>
    </row>
    <row r="415" spans="1:10">
      <c r="A415" s="3" t="s">
        <v>96</v>
      </c>
      <c r="B415" s="3" t="s">
        <v>11</v>
      </c>
      <c r="C415" s="3" t="s">
        <v>37</v>
      </c>
      <c r="D415" s="3">
        <v>1.1000000000000001</v>
      </c>
      <c r="E415" s="3" t="s">
        <v>45</v>
      </c>
      <c r="F415" s="4">
        <v>5000</v>
      </c>
      <c r="G415" s="4">
        <v>0</v>
      </c>
      <c r="H415" s="4">
        <v>0</v>
      </c>
      <c r="I415" s="4">
        <v>4942.7</v>
      </c>
      <c r="J415" s="4">
        <v>4942.7</v>
      </c>
    </row>
    <row r="416" spans="1:10">
      <c r="A416" s="3" t="s">
        <v>96</v>
      </c>
      <c r="B416" s="3" t="s">
        <v>11</v>
      </c>
      <c r="C416" s="3" t="s">
        <v>37</v>
      </c>
      <c r="D416" s="3">
        <v>1.1000000000000001</v>
      </c>
      <c r="E416" s="3" t="s">
        <v>46</v>
      </c>
      <c r="F416" s="4">
        <v>5000</v>
      </c>
      <c r="G416" s="4">
        <v>0</v>
      </c>
      <c r="H416" s="4">
        <v>0</v>
      </c>
      <c r="I416" s="4">
        <v>2678.33</v>
      </c>
      <c r="J416" s="4">
        <v>2678.33</v>
      </c>
    </row>
    <row r="417" spans="1:10">
      <c r="A417" s="3" t="s">
        <v>96</v>
      </c>
      <c r="B417" s="3" t="s">
        <v>11</v>
      </c>
      <c r="C417" s="3" t="s">
        <v>37</v>
      </c>
      <c r="D417" s="3">
        <v>1.1000000000000001</v>
      </c>
      <c r="E417" s="3" t="s">
        <v>40</v>
      </c>
      <c r="F417" s="4">
        <v>15000</v>
      </c>
      <c r="G417" s="4">
        <v>0</v>
      </c>
      <c r="H417" s="4">
        <v>0</v>
      </c>
      <c r="I417" s="4">
        <v>4490.1899999999996</v>
      </c>
      <c r="J417" s="4">
        <v>4490.1899999999996</v>
      </c>
    </row>
    <row r="418" spans="1:10">
      <c r="A418" s="3" t="s">
        <v>96</v>
      </c>
      <c r="B418" s="3" t="s">
        <v>11</v>
      </c>
      <c r="C418" s="3" t="s">
        <v>37</v>
      </c>
      <c r="D418" s="3">
        <v>1.1000000000000001</v>
      </c>
      <c r="E418" s="3" t="s">
        <v>47</v>
      </c>
      <c r="F418" s="4">
        <v>12500</v>
      </c>
      <c r="G418" s="4">
        <v>0</v>
      </c>
      <c r="H418" s="4">
        <v>0</v>
      </c>
      <c r="I418" s="4">
        <v>10250.42</v>
      </c>
      <c r="J418" s="4">
        <v>9885.02</v>
      </c>
    </row>
    <row r="419" spans="1:10">
      <c r="A419" s="3" t="s">
        <v>96</v>
      </c>
      <c r="B419" s="3" t="s">
        <v>11</v>
      </c>
      <c r="C419" s="3" t="s">
        <v>37</v>
      </c>
      <c r="D419" s="3">
        <v>1.1000000000000001</v>
      </c>
      <c r="E419" s="3" t="s">
        <v>48</v>
      </c>
      <c r="F419" s="4">
        <v>50000</v>
      </c>
      <c r="G419" s="4">
        <v>0</v>
      </c>
      <c r="H419" s="4">
        <v>0</v>
      </c>
      <c r="I419" s="4">
        <v>7405.72</v>
      </c>
      <c r="J419" s="4">
        <v>7140.72</v>
      </c>
    </row>
    <row r="420" spans="1:10">
      <c r="A420" s="3" t="s">
        <v>96</v>
      </c>
      <c r="B420" s="3" t="s">
        <v>11</v>
      </c>
      <c r="C420" s="3" t="s">
        <v>49</v>
      </c>
      <c r="D420" s="3">
        <v>1.1000000000000001</v>
      </c>
      <c r="E420" s="3" t="s">
        <v>50</v>
      </c>
      <c r="F420" s="4">
        <v>25000</v>
      </c>
      <c r="G420" s="4">
        <v>0</v>
      </c>
      <c r="H420" s="4">
        <v>-21406.71</v>
      </c>
      <c r="I420" s="4">
        <v>3593.29</v>
      </c>
      <c r="J420" s="4">
        <v>3593.29</v>
      </c>
    </row>
    <row r="421" spans="1:10">
      <c r="A421" s="3" t="s">
        <v>96</v>
      </c>
      <c r="B421" s="3" t="s">
        <v>11</v>
      </c>
      <c r="C421" s="3" t="s">
        <v>51</v>
      </c>
      <c r="D421" s="3">
        <v>1.1000000000000001</v>
      </c>
      <c r="E421" s="3" t="s">
        <v>52</v>
      </c>
      <c r="F421" s="4">
        <v>75000</v>
      </c>
      <c r="G421" s="4">
        <v>0</v>
      </c>
      <c r="H421" s="4">
        <v>0</v>
      </c>
      <c r="I421" s="4">
        <v>23382.48</v>
      </c>
      <c r="J421" s="4">
        <v>23382.48</v>
      </c>
    </row>
    <row r="422" spans="1:10">
      <c r="A422" s="3" t="s">
        <v>96</v>
      </c>
      <c r="B422" s="3" t="s">
        <v>11</v>
      </c>
      <c r="C422" s="3" t="s">
        <v>51</v>
      </c>
      <c r="D422" s="3">
        <v>1.1000000000000001</v>
      </c>
      <c r="E422" s="3" t="s">
        <v>53</v>
      </c>
      <c r="F422" s="4">
        <v>17800</v>
      </c>
      <c r="G422" s="4">
        <v>13000</v>
      </c>
      <c r="H422" s="4">
        <v>-13027.79</v>
      </c>
      <c r="I422" s="4">
        <v>17772.21</v>
      </c>
      <c r="J422" s="4">
        <v>17772.21</v>
      </c>
    </row>
    <row r="423" spans="1:10">
      <c r="A423" s="3" t="s">
        <v>96</v>
      </c>
      <c r="B423" s="3" t="s">
        <v>11</v>
      </c>
      <c r="C423" s="3" t="s">
        <v>54</v>
      </c>
      <c r="D423" s="3">
        <v>1.1000000000000001</v>
      </c>
      <c r="E423" s="3" t="s">
        <v>55</v>
      </c>
      <c r="F423" s="4">
        <v>50000</v>
      </c>
      <c r="G423" s="4">
        <v>0</v>
      </c>
      <c r="H423" s="4">
        <v>-6950.37</v>
      </c>
      <c r="I423" s="4">
        <v>42709.43</v>
      </c>
      <c r="J423" s="4">
        <v>42709.43</v>
      </c>
    </row>
    <row r="424" spans="1:10">
      <c r="A424" s="3" t="s">
        <v>96</v>
      </c>
      <c r="B424" s="3" t="s">
        <v>11</v>
      </c>
      <c r="C424" s="3" t="s">
        <v>56</v>
      </c>
      <c r="D424" s="3">
        <v>1.1000000000000001</v>
      </c>
      <c r="E424" s="3" t="s">
        <v>57</v>
      </c>
      <c r="F424" s="4">
        <v>18000</v>
      </c>
      <c r="G424" s="4">
        <v>0</v>
      </c>
      <c r="H424" s="4">
        <v>0</v>
      </c>
      <c r="I424" s="4">
        <v>8022.45</v>
      </c>
      <c r="J424" s="4">
        <v>7003.5</v>
      </c>
    </row>
    <row r="425" spans="1:10">
      <c r="A425" s="3" t="s">
        <v>96</v>
      </c>
      <c r="B425" s="3" t="s">
        <v>11</v>
      </c>
      <c r="C425" s="3" t="s">
        <v>58</v>
      </c>
      <c r="D425" s="3">
        <v>1.1000000000000001</v>
      </c>
      <c r="E425" s="3" t="s">
        <v>59</v>
      </c>
      <c r="F425" s="4">
        <v>12000</v>
      </c>
      <c r="G425" s="4">
        <v>0</v>
      </c>
      <c r="H425" s="4">
        <v>0</v>
      </c>
      <c r="I425" s="4">
        <v>6509.51</v>
      </c>
      <c r="J425" s="4">
        <v>6509.51</v>
      </c>
    </row>
    <row r="426" spans="1:10">
      <c r="A426" s="3" t="s">
        <v>96</v>
      </c>
      <c r="B426" s="3" t="s">
        <v>11</v>
      </c>
      <c r="C426" s="3" t="s">
        <v>58</v>
      </c>
      <c r="D426" s="3">
        <v>1.1000000000000001</v>
      </c>
      <c r="E426" s="3" t="s">
        <v>60</v>
      </c>
      <c r="F426" s="4">
        <v>15000</v>
      </c>
      <c r="G426" s="4">
        <v>25000</v>
      </c>
      <c r="H426" s="4">
        <v>-8788.33</v>
      </c>
      <c r="I426" s="4">
        <v>6211.67</v>
      </c>
      <c r="J426" s="4">
        <v>6211.67</v>
      </c>
    </row>
    <row r="427" spans="1:10">
      <c r="A427" s="3" t="s">
        <v>96</v>
      </c>
      <c r="B427" s="3" t="s">
        <v>11</v>
      </c>
      <c r="C427" s="3" t="s">
        <v>58</v>
      </c>
      <c r="D427" s="3">
        <v>1.1000000000000001</v>
      </c>
      <c r="E427" s="3" t="s">
        <v>61</v>
      </c>
      <c r="F427" s="4">
        <v>5000</v>
      </c>
      <c r="G427" s="4">
        <v>0</v>
      </c>
      <c r="H427" s="4">
        <v>0</v>
      </c>
      <c r="I427" s="4">
        <v>4145.0200000000004</v>
      </c>
      <c r="J427" s="4">
        <v>4145.0200000000004</v>
      </c>
    </row>
    <row r="428" spans="1:10">
      <c r="A428" s="3" t="s">
        <v>96</v>
      </c>
      <c r="B428" s="3" t="s">
        <v>11</v>
      </c>
      <c r="C428" s="3" t="s">
        <v>62</v>
      </c>
      <c r="D428" s="3">
        <v>1.1000000000000001</v>
      </c>
      <c r="E428" s="3" t="s">
        <v>64</v>
      </c>
      <c r="F428" s="4">
        <v>6500</v>
      </c>
      <c r="G428" s="4">
        <v>30000</v>
      </c>
      <c r="H428" s="4">
        <v>-30546.43</v>
      </c>
      <c r="I428" s="4">
        <v>5953.57</v>
      </c>
      <c r="J428" s="4">
        <v>5953.57</v>
      </c>
    </row>
    <row r="429" spans="1:10">
      <c r="A429" s="3" t="s">
        <v>96</v>
      </c>
      <c r="B429" s="3" t="s">
        <v>11</v>
      </c>
      <c r="C429" s="3" t="s">
        <v>62</v>
      </c>
      <c r="D429" s="3">
        <v>1.1000000000000001</v>
      </c>
      <c r="E429" s="3" t="s">
        <v>63</v>
      </c>
      <c r="F429" s="4">
        <v>9900</v>
      </c>
      <c r="G429" s="4">
        <v>0</v>
      </c>
      <c r="H429" s="4">
        <v>-7000</v>
      </c>
      <c r="I429" s="4">
        <v>1091.8</v>
      </c>
      <c r="J429" s="4">
        <v>1091.8</v>
      </c>
    </row>
    <row r="430" spans="1:10">
      <c r="A430" s="3" t="s">
        <v>96</v>
      </c>
      <c r="B430" s="3" t="s">
        <v>11</v>
      </c>
      <c r="C430" s="3" t="s">
        <v>65</v>
      </c>
      <c r="D430" s="3">
        <v>1.1000000000000001</v>
      </c>
      <c r="E430" s="3" t="s">
        <v>66</v>
      </c>
      <c r="F430" s="4">
        <v>25000</v>
      </c>
      <c r="G430" s="4">
        <v>0</v>
      </c>
      <c r="H430" s="4">
        <v>0</v>
      </c>
      <c r="I430" s="4">
        <v>24832.34</v>
      </c>
      <c r="J430" s="4">
        <v>24832.34</v>
      </c>
    </row>
    <row r="431" spans="1:10">
      <c r="A431" s="3" t="s">
        <v>96</v>
      </c>
      <c r="B431" s="3" t="s">
        <v>11</v>
      </c>
      <c r="C431" s="3" t="s">
        <v>65</v>
      </c>
      <c r="D431" s="3">
        <v>1.5</v>
      </c>
      <c r="E431" s="3" t="s">
        <v>66</v>
      </c>
      <c r="F431" s="4">
        <v>0</v>
      </c>
      <c r="G431" s="4">
        <v>30000</v>
      </c>
      <c r="H431" s="4">
        <v>0</v>
      </c>
      <c r="I431" s="4">
        <v>15961.43</v>
      </c>
      <c r="J431" s="4">
        <v>15961.43</v>
      </c>
    </row>
    <row r="432" spans="1:10">
      <c r="A432" s="3" t="s">
        <v>96</v>
      </c>
      <c r="B432" s="3" t="s">
        <v>11</v>
      </c>
      <c r="C432" s="3" t="s">
        <v>67</v>
      </c>
      <c r="D432" s="3">
        <v>1.1000000000000001</v>
      </c>
      <c r="E432" s="3" t="s">
        <v>68</v>
      </c>
      <c r="F432" s="4">
        <v>7500</v>
      </c>
      <c r="G432" s="4">
        <v>0</v>
      </c>
      <c r="H432" s="4">
        <v>0</v>
      </c>
      <c r="I432" s="4">
        <v>7234.82</v>
      </c>
      <c r="J432" s="4">
        <v>7234.82</v>
      </c>
    </row>
    <row r="433" spans="1:10">
      <c r="A433" s="3" t="s">
        <v>96</v>
      </c>
      <c r="B433" s="3" t="s">
        <v>11</v>
      </c>
      <c r="C433" s="3" t="s">
        <v>69</v>
      </c>
      <c r="D433" s="3">
        <v>1.1000000000000001</v>
      </c>
      <c r="E433" s="3" t="s">
        <v>70</v>
      </c>
      <c r="F433" s="4">
        <v>11000</v>
      </c>
      <c r="G433" s="4">
        <v>0</v>
      </c>
      <c r="H433" s="4">
        <v>0</v>
      </c>
      <c r="I433" s="4">
        <v>9639.14</v>
      </c>
      <c r="J433" s="4">
        <v>9639.14</v>
      </c>
    </row>
    <row r="434" spans="1:10">
      <c r="A434" s="3" t="s">
        <v>96</v>
      </c>
      <c r="B434" s="3" t="s">
        <v>11</v>
      </c>
      <c r="C434" s="3" t="s">
        <v>71</v>
      </c>
      <c r="D434" s="3">
        <v>1.1000000000000001</v>
      </c>
      <c r="E434" s="3" t="s">
        <v>72</v>
      </c>
      <c r="F434" s="4">
        <v>35000</v>
      </c>
      <c r="G434" s="4">
        <v>7520</v>
      </c>
      <c r="H434" s="4">
        <v>-16820.57</v>
      </c>
      <c r="I434" s="4">
        <v>25699.43</v>
      </c>
      <c r="J434" s="4">
        <v>25699.43</v>
      </c>
    </row>
    <row r="435" spans="1:10">
      <c r="A435" s="3" t="s">
        <v>96</v>
      </c>
      <c r="B435" s="3" t="s">
        <v>11</v>
      </c>
      <c r="C435" s="3" t="s">
        <v>71</v>
      </c>
      <c r="D435" s="3">
        <v>1.1000000000000001</v>
      </c>
      <c r="E435" s="3" t="s">
        <v>73</v>
      </c>
      <c r="F435" s="4">
        <v>55000</v>
      </c>
      <c r="G435" s="4">
        <v>203173.34</v>
      </c>
      <c r="H435" s="4">
        <v>0</v>
      </c>
      <c r="I435" s="4">
        <v>108300.6</v>
      </c>
      <c r="J435" s="4">
        <v>104688.95</v>
      </c>
    </row>
    <row r="436" spans="1:10">
      <c r="A436" s="3" t="s">
        <v>96</v>
      </c>
      <c r="B436" s="3" t="s">
        <v>11</v>
      </c>
      <c r="C436" s="3" t="s">
        <v>71</v>
      </c>
      <c r="D436" s="3">
        <v>1.1000000000000001</v>
      </c>
      <c r="E436" s="3" t="s">
        <v>74</v>
      </c>
      <c r="F436" s="4">
        <v>5000</v>
      </c>
      <c r="G436" s="4">
        <v>0</v>
      </c>
      <c r="H436" s="4">
        <v>-1925.49</v>
      </c>
      <c r="I436" s="4">
        <v>3074.51</v>
      </c>
      <c r="J436" s="4">
        <v>3074.51</v>
      </c>
    </row>
    <row r="437" spans="1:10">
      <c r="A437" s="3" t="s">
        <v>96</v>
      </c>
      <c r="B437" s="3" t="s">
        <v>11</v>
      </c>
      <c r="C437" s="3" t="s">
        <v>71</v>
      </c>
      <c r="D437" s="3">
        <v>1.1000000000000001</v>
      </c>
      <c r="E437" s="3" t="s">
        <v>75</v>
      </c>
      <c r="F437" s="4">
        <v>7500</v>
      </c>
      <c r="G437" s="4">
        <v>0</v>
      </c>
      <c r="H437" s="4">
        <v>-6767.32</v>
      </c>
      <c r="I437" s="4">
        <v>732.68</v>
      </c>
      <c r="J437" s="4">
        <v>732.68</v>
      </c>
    </row>
    <row r="438" spans="1:10">
      <c r="A438" s="3" t="s">
        <v>96</v>
      </c>
      <c r="B438" s="3" t="s">
        <v>11</v>
      </c>
      <c r="C438" s="3" t="s">
        <v>76</v>
      </c>
      <c r="D438" s="3">
        <v>1.1000000000000001</v>
      </c>
      <c r="E438" s="3" t="s">
        <v>77</v>
      </c>
      <c r="F438" s="4">
        <v>55000</v>
      </c>
      <c r="G438" s="4">
        <v>0</v>
      </c>
      <c r="H438" s="4">
        <v>0</v>
      </c>
      <c r="I438" s="4">
        <v>18337.18</v>
      </c>
      <c r="J438" s="4">
        <v>17039.240000000002</v>
      </c>
    </row>
    <row r="439" spans="1:10">
      <c r="A439" s="3" t="s">
        <v>96</v>
      </c>
      <c r="B439" s="3" t="s">
        <v>11</v>
      </c>
      <c r="C439" s="3" t="s">
        <v>78</v>
      </c>
      <c r="D439" s="3">
        <v>1.1000000000000001</v>
      </c>
      <c r="E439" s="3" t="s">
        <v>79</v>
      </c>
      <c r="F439" s="4">
        <v>25000</v>
      </c>
      <c r="G439" s="4">
        <v>15000</v>
      </c>
      <c r="H439" s="4">
        <v>-21115.66</v>
      </c>
      <c r="I439" s="4">
        <v>5089.2700000000004</v>
      </c>
      <c r="J439" s="4">
        <v>5089.2700000000004</v>
      </c>
    </row>
    <row r="440" spans="1:10">
      <c r="A440" s="3" t="s">
        <v>96</v>
      </c>
      <c r="B440" s="3" t="s">
        <v>11</v>
      </c>
      <c r="C440" s="3" t="s">
        <v>80</v>
      </c>
      <c r="D440" s="3">
        <v>1.1000000000000001</v>
      </c>
      <c r="E440" s="3" t="s">
        <v>81</v>
      </c>
      <c r="F440" s="4">
        <v>15000</v>
      </c>
      <c r="G440" s="4">
        <v>0</v>
      </c>
      <c r="H440" s="4">
        <v>0</v>
      </c>
      <c r="I440" s="4">
        <v>4357.2700000000004</v>
      </c>
      <c r="J440" s="4">
        <v>4357.2700000000004</v>
      </c>
    </row>
    <row r="441" spans="1:10">
      <c r="A441" s="3" t="s">
        <v>97</v>
      </c>
      <c r="B441" s="3" t="s">
        <v>11</v>
      </c>
      <c r="C441" s="3" t="s">
        <v>19</v>
      </c>
      <c r="D441" s="3">
        <v>1.1000000000000001</v>
      </c>
      <c r="E441" s="3" t="s">
        <v>20</v>
      </c>
      <c r="F441" s="4">
        <v>2000</v>
      </c>
      <c r="G441" s="4">
        <v>0</v>
      </c>
      <c r="H441" s="4">
        <v>0</v>
      </c>
      <c r="I441" s="4">
        <v>0</v>
      </c>
      <c r="J441" s="4">
        <v>0</v>
      </c>
    </row>
    <row r="442" spans="1:10">
      <c r="A442" s="3" t="s">
        <v>97</v>
      </c>
      <c r="B442" s="3" t="s">
        <v>11</v>
      </c>
      <c r="C442" s="3" t="s">
        <v>19</v>
      </c>
      <c r="D442" s="3">
        <v>1.1000000000000001</v>
      </c>
      <c r="E442" s="3" t="s">
        <v>21</v>
      </c>
      <c r="F442" s="4">
        <v>12500</v>
      </c>
      <c r="G442" s="4">
        <v>0</v>
      </c>
      <c r="H442" s="4">
        <v>0</v>
      </c>
      <c r="I442" s="4">
        <v>0</v>
      </c>
      <c r="J442" s="4">
        <v>0</v>
      </c>
    </row>
    <row r="443" spans="1:10">
      <c r="A443" s="3" t="s">
        <v>97</v>
      </c>
      <c r="B443" s="3" t="s">
        <v>11</v>
      </c>
      <c r="C443" s="3" t="s">
        <v>22</v>
      </c>
      <c r="D443" s="3">
        <v>1.1000000000000001</v>
      </c>
      <c r="E443" s="3" t="s">
        <v>23</v>
      </c>
      <c r="F443" s="4">
        <v>10000</v>
      </c>
      <c r="G443" s="4">
        <v>0</v>
      </c>
      <c r="H443" s="4">
        <v>0</v>
      </c>
      <c r="I443" s="4">
        <v>4268.8</v>
      </c>
      <c r="J443" s="4">
        <v>4268.8</v>
      </c>
    </row>
    <row r="444" spans="1:10">
      <c r="A444" s="3" t="s">
        <v>97</v>
      </c>
      <c r="B444" s="3" t="s">
        <v>11</v>
      </c>
      <c r="C444" s="3" t="s">
        <v>24</v>
      </c>
      <c r="D444" s="3">
        <v>1.1000000000000001</v>
      </c>
      <c r="E444" s="3" t="s">
        <v>25</v>
      </c>
      <c r="F444" s="4">
        <v>45000</v>
      </c>
      <c r="G444" s="4">
        <v>0</v>
      </c>
      <c r="H444" s="4">
        <v>-45000</v>
      </c>
      <c r="I444" s="4">
        <v>0</v>
      </c>
      <c r="J444" s="4">
        <v>0</v>
      </c>
    </row>
    <row r="445" spans="1:10">
      <c r="A445" s="3" t="s">
        <v>97</v>
      </c>
      <c r="B445" s="3" t="s">
        <v>11</v>
      </c>
      <c r="C445" s="3" t="s">
        <v>24</v>
      </c>
      <c r="D445" s="3">
        <v>1.1000000000000001</v>
      </c>
      <c r="E445" s="3" t="s">
        <v>26</v>
      </c>
      <c r="F445" s="4">
        <v>10000</v>
      </c>
      <c r="G445" s="4">
        <v>0</v>
      </c>
      <c r="H445" s="4">
        <v>0</v>
      </c>
      <c r="I445" s="4">
        <v>0</v>
      </c>
      <c r="J445" s="4">
        <v>0</v>
      </c>
    </row>
    <row r="446" spans="1:10">
      <c r="A446" s="3" t="s">
        <v>97</v>
      </c>
      <c r="B446" s="3" t="s">
        <v>11</v>
      </c>
      <c r="C446" s="3" t="s">
        <v>27</v>
      </c>
      <c r="D446" s="3">
        <v>1.1000000000000001</v>
      </c>
      <c r="E446" s="3" t="s">
        <v>28</v>
      </c>
      <c r="F446" s="4">
        <v>7000</v>
      </c>
      <c r="G446" s="4">
        <v>0</v>
      </c>
      <c r="H446" s="4">
        <v>0</v>
      </c>
      <c r="I446" s="4">
        <v>0</v>
      </c>
      <c r="J446" s="4">
        <v>0</v>
      </c>
    </row>
    <row r="447" spans="1:10">
      <c r="A447" s="3" t="s">
        <v>97</v>
      </c>
      <c r="B447" s="3" t="s">
        <v>11</v>
      </c>
      <c r="C447" s="3" t="s">
        <v>29</v>
      </c>
      <c r="D447" s="3">
        <v>1.1000000000000001</v>
      </c>
      <c r="E447" s="3" t="s">
        <v>31</v>
      </c>
      <c r="F447" s="4">
        <v>20000</v>
      </c>
      <c r="G447" s="4">
        <v>0</v>
      </c>
      <c r="H447" s="4">
        <v>0</v>
      </c>
      <c r="I447" s="4">
        <v>1508</v>
      </c>
      <c r="J447" s="4">
        <v>1508</v>
      </c>
    </row>
    <row r="448" spans="1:10">
      <c r="A448" s="3" t="s">
        <v>97</v>
      </c>
      <c r="B448" s="3" t="s">
        <v>11</v>
      </c>
      <c r="C448" s="3" t="s">
        <v>32</v>
      </c>
      <c r="D448" s="3">
        <v>1.1000000000000001</v>
      </c>
      <c r="E448" s="3" t="s">
        <v>33</v>
      </c>
      <c r="F448" s="4">
        <v>25000</v>
      </c>
      <c r="G448" s="4">
        <v>0</v>
      </c>
      <c r="H448" s="4">
        <v>0</v>
      </c>
      <c r="I448" s="4">
        <v>0</v>
      </c>
      <c r="J448" s="4">
        <v>0</v>
      </c>
    </row>
    <row r="449" spans="1:10">
      <c r="A449" s="3" t="s">
        <v>97</v>
      </c>
      <c r="B449" s="3" t="s">
        <v>11</v>
      </c>
      <c r="C449" s="3" t="s">
        <v>34</v>
      </c>
      <c r="D449" s="3">
        <v>1.1000000000000001</v>
      </c>
      <c r="E449" s="3" t="s">
        <v>35</v>
      </c>
      <c r="F449" s="4">
        <v>15000</v>
      </c>
      <c r="G449" s="4">
        <v>0</v>
      </c>
      <c r="H449" s="4">
        <v>0</v>
      </c>
      <c r="I449" s="4">
        <v>3302.52</v>
      </c>
      <c r="J449" s="4">
        <v>3302.52</v>
      </c>
    </row>
    <row r="450" spans="1:10">
      <c r="A450" s="3" t="s">
        <v>97</v>
      </c>
      <c r="B450" s="3" t="s">
        <v>11</v>
      </c>
      <c r="C450" s="3" t="s">
        <v>37</v>
      </c>
      <c r="D450" s="3">
        <v>1.1000000000000001</v>
      </c>
      <c r="E450" s="3" t="s">
        <v>43</v>
      </c>
      <c r="F450" s="4">
        <v>12500</v>
      </c>
      <c r="G450" s="4">
        <v>0</v>
      </c>
      <c r="H450" s="4">
        <v>0</v>
      </c>
      <c r="I450" s="4">
        <v>0</v>
      </c>
      <c r="J450" s="4">
        <v>0</v>
      </c>
    </row>
    <row r="451" spans="1:10">
      <c r="A451" s="3" t="s">
        <v>97</v>
      </c>
      <c r="B451" s="3" t="s">
        <v>11</v>
      </c>
      <c r="C451" s="3" t="s">
        <v>37</v>
      </c>
      <c r="D451" s="3">
        <v>1.1000000000000001</v>
      </c>
      <c r="E451" s="3" t="s">
        <v>39</v>
      </c>
      <c r="F451" s="4">
        <v>75000</v>
      </c>
      <c r="G451" s="4">
        <v>0</v>
      </c>
      <c r="H451" s="4">
        <v>0</v>
      </c>
      <c r="I451" s="4">
        <v>48520.83</v>
      </c>
      <c r="J451" s="4">
        <v>48520.83</v>
      </c>
    </row>
    <row r="452" spans="1:10">
      <c r="A452" s="3" t="s">
        <v>97</v>
      </c>
      <c r="B452" s="3" t="s">
        <v>11</v>
      </c>
      <c r="C452" s="3" t="s">
        <v>37</v>
      </c>
      <c r="D452" s="3">
        <v>1.1000000000000001</v>
      </c>
      <c r="E452" s="3" t="s">
        <v>44</v>
      </c>
      <c r="F452" s="4">
        <v>5000</v>
      </c>
      <c r="G452" s="4">
        <v>0</v>
      </c>
      <c r="H452" s="4">
        <v>0</v>
      </c>
      <c r="I452" s="4">
        <v>1044</v>
      </c>
      <c r="J452" s="4">
        <v>1044</v>
      </c>
    </row>
    <row r="453" spans="1:10">
      <c r="A453" s="3" t="s">
        <v>97</v>
      </c>
      <c r="B453" s="3" t="s">
        <v>11</v>
      </c>
      <c r="C453" s="3" t="s">
        <v>37</v>
      </c>
      <c r="D453" s="3">
        <v>1.1000000000000001</v>
      </c>
      <c r="E453" s="3" t="s">
        <v>46</v>
      </c>
      <c r="F453" s="4">
        <v>5000</v>
      </c>
      <c r="G453" s="4">
        <v>0</v>
      </c>
      <c r="H453" s="4">
        <v>0</v>
      </c>
      <c r="I453" s="4">
        <v>4756</v>
      </c>
      <c r="J453" s="4">
        <v>4756</v>
      </c>
    </row>
    <row r="454" spans="1:10">
      <c r="A454" s="3" t="s">
        <v>97</v>
      </c>
      <c r="B454" s="3" t="s">
        <v>11</v>
      </c>
      <c r="C454" s="3" t="s">
        <v>37</v>
      </c>
      <c r="D454" s="3">
        <v>1.1000000000000001</v>
      </c>
      <c r="E454" s="3" t="s">
        <v>40</v>
      </c>
      <c r="F454" s="4">
        <v>80000</v>
      </c>
      <c r="G454" s="4">
        <v>0</v>
      </c>
      <c r="H454" s="4">
        <v>0</v>
      </c>
      <c r="I454" s="4">
        <v>0</v>
      </c>
      <c r="J454" s="4">
        <v>0</v>
      </c>
    </row>
    <row r="455" spans="1:10">
      <c r="A455" s="3" t="s">
        <v>97</v>
      </c>
      <c r="B455" s="3" t="s">
        <v>11</v>
      </c>
      <c r="C455" s="3" t="s">
        <v>37</v>
      </c>
      <c r="D455" s="3">
        <v>1.1000000000000001</v>
      </c>
      <c r="E455" s="3" t="s">
        <v>47</v>
      </c>
      <c r="F455" s="4">
        <v>12500</v>
      </c>
      <c r="G455" s="4">
        <v>0</v>
      </c>
      <c r="H455" s="4">
        <v>0</v>
      </c>
      <c r="I455" s="4">
        <v>12389.56</v>
      </c>
      <c r="J455" s="4">
        <v>12389.56</v>
      </c>
    </row>
    <row r="456" spans="1:10">
      <c r="A456" s="3" t="s">
        <v>97</v>
      </c>
      <c r="B456" s="3" t="s">
        <v>11</v>
      </c>
      <c r="C456" s="3" t="s">
        <v>37</v>
      </c>
      <c r="D456" s="3">
        <v>1.1000000000000001</v>
      </c>
      <c r="E456" s="3" t="s">
        <v>48</v>
      </c>
      <c r="F456" s="4">
        <v>25000</v>
      </c>
      <c r="G456" s="4">
        <v>0</v>
      </c>
      <c r="H456" s="4">
        <v>0</v>
      </c>
      <c r="I456" s="4">
        <v>0</v>
      </c>
      <c r="J456" s="4">
        <v>0</v>
      </c>
    </row>
    <row r="457" spans="1:10">
      <c r="A457" s="3" t="s">
        <v>97</v>
      </c>
      <c r="B457" s="3" t="s">
        <v>11</v>
      </c>
      <c r="C457" s="3" t="s">
        <v>49</v>
      </c>
      <c r="D457" s="3">
        <v>1.1000000000000001</v>
      </c>
      <c r="E457" s="3" t="s">
        <v>50</v>
      </c>
      <c r="F457" s="4">
        <v>25000</v>
      </c>
      <c r="G457" s="4">
        <v>0</v>
      </c>
      <c r="H457" s="4">
        <v>0</v>
      </c>
      <c r="I457" s="4">
        <v>0</v>
      </c>
      <c r="J457" s="4">
        <v>0</v>
      </c>
    </row>
    <row r="458" spans="1:10">
      <c r="A458" s="3" t="s">
        <v>97</v>
      </c>
      <c r="B458" s="3" t="s">
        <v>11</v>
      </c>
      <c r="C458" s="3" t="s">
        <v>51</v>
      </c>
      <c r="D458" s="3">
        <v>1.1000000000000001</v>
      </c>
      <c r="E458" s="3" t="s">
        <v>52</v>
      </c>
      <c r="F458" s="4">
        <v>95000</v>
      </c>
      <c r="G458" s="4">
        <v>100000</v>
      </c>
      <c r="H458" s="4">
        <v>0</v>
      </c>
      <c r="I458" s="4">
        <v>85155.45</v>
      </c>
      <c r="J458" s="4">
        <v>85155.45</v>
      </c>
    </row>
    <row r="459" spans="1:10">
      <c r="A459" s="3" t="s">
        <v>97</v>
      </c>
      <c r="B459" s="3" t="s">
        <v>11</v>
      </c>
      <c r="C459" s="3" t="s">
        <v>51</v>
      </c>
      <c r="D459" s="3">
        <v>1.1000000000000001</v>
      </c>
      <c r="E459" s="3" t="s">
        <v>53</v>
      </c>
      <c r="F459" s="4">
        <v>32500</v>
      </c>
      <c r="G459" s="4">
        <v>0</v>
      </c>
      <c r="H459" s="4">
        <v>0</v>
      </c>
      <c r="I459" s="4">
        <v>13502.4</v>
      </c>
      <c r="J459" s="4">
        <v>13502.4</v>
      </c>
    </row>
    <row r="460" spans="1:10">
      <c r="A460" s="3" t="s">
        <v>97</v>
      </c>
      <c r="B460" s="3" t="s">
        <v>11</v>
      </c>
      <c r="C460" s="3" t="s">
        <v>54</v>
      </c>
      <c r="D460" s="3">
        <v>1.1000000000000001</v>
      </c>
      <c r="E460" s="3" t="s">
        <v>55</v>
      </c>
      <c r="F460" s="4">
        <v>25000</v>
      </c>
      <c r="G460" s="4">
        <v>0</v>
      </c>
      <c r="H460" s="4">
        <v>0</v>
      </c>
      <c r="I460" s="4">
        <v>1068.3599999999999</v>
      </c>
      <c r="J460" s="4">
        <v>1068.3599999999999</v>
      </c>
    </row>
    <row r="461" spans="1:10">
      <c r="A461" s="3" t="s">
        <v>97</v>
      </c>
      <c r="B461" s="3" t="s">
        <v>11</v>
      </c>
      <c r="C461" s="3" t="s">
        <v>58</v>
      </c>
      <c r="D461" s="3">
        <v>1.1000000000000001</v>
      </c>
      <c r="E461" s="3" t="s">
        <v>59</v>
      </c>
      <c r="F461" s="4">
        <v>12000</v>
      </c>
      <c r="G461" s="4">
        <v>0</v>
      </c>
      <c r="H461" s="4">
        <v>0</v>
      </c>
      <c r="I461" s="4">
        <v>0</v>
      </c>
      <c r="J461" s="4">
        <v>0</v>
      </c>
    </row>
    <row r="462" spans="1:10">
      <c r="A462" s="3" t="s">
        <v>97</v>
      </c>
      <c r="B462" s="3" t="s">
        <v>11</v>
      </c>
      <c r="C462" s="3" t="s">
        <v>58</v>
      </c>
      <c r="D462" s="3">
        <v>1.1000000000000001</v>
      </c>
      <c r="E462" s="3" t="s">
        <v>60</v>
      </c>
      <c r="F462" s="4">
        <v>7500</v>
      </c>
      <c r="G462" s="4">
        <v>0</v>
      </c>
      <c r="H462" s="4">
        <v>0</v>
      </c>
      <c r="I462" s="4">
        <v>0</v>
      </c>
      <c r="J462" s="4">
        <v>0</v>
      </c>
    </row>
    <row r="463" spans="1:10">
      <c r="A463" s="3" t="s">
        <v>97</v>
      </c>
      <c r="B463" s="3" t="s">
        <v>11</v>
      </c>
      <c r="C463" s="3" t="s">
        <v>62</v>
      </c>
      <c r="D463" s="3">
        <v>1.1000000000000001</v>
      </c>
      <c r="E463" s="3" t="s">
        <v>64</v>
      </c>
      <c r="F463" s="4">
        <v>5500</v>
      </c>
      <c r="G463" s="4">
        <v>0</v>
      </c>
      <c r="H463" s="4">
        <v>0</v>
      </c>
      <c r="I463" s="4">
        <v>4501.37</v>
      </c>
      <c r="J463" s="4">
        <v>4501.37</v>
      </c>
    </row>
    <row r="464" spans="1:10">
      <c r="A464" s="3" t="s">
        <v>97</v>
      </c>
      <c r="B464" s="3" t="s">
        <v>11</v>
      </c>
      <c r="C464" s="3" t="s">
        <v>62</v>
      </c>
      <c r="D464" s="3">
        <v>1.1000000000000001</v>
      </c>
      <c r="E464" s="3" t="s">
        <v>63</v>
      </c>
      <c r="F464" s="4">
        <v>10000</v>
      </c>
      <c r="G464" s="4">
        <v>0</v>
      </c>
      <c r="H464" s="4">
        <v>0</v>
      </c>
      <c r="I464" s="4">
        <v>4276</v>
      </c>
      <c r="J464" s="4">
        <v>4276</v>
      </c>
    </row>
    <row r="465" spans="1:10">
      <c r="A465" s="3" t="s">
        <v>97</v>
      </c>
      <c r="B465" s="3" t="s">
        <v>11</v>
      </c>
      <c r="C465" s="3" t="s">
        <v>65</v>
      </c>
      <c r="D465" s="3">
        <v>1.1000000000000001</v>
      </c>
      <c r="E465" s="3" t="s">
        <v>66</v>
      </c>
      <c r="F465" s="4">
        <v>10000</v>
      </c>
      <c r="G465" s="4">
        <v>30000</v>
      </c>
      <c r="H465" s="4">
        <v>0</v>
      </c>
      <c r="I465" s="4">
        <v>16110</v>
      </c>
      <c r="J465" s="4">
        <v>15660</v>
      </c>
    </row>
    <row r="466" spans="1:10">
      <c r="A466" s="3" t="s">
        <v>97</v>
      </c>
      <c r="B466" s="3" t="s">
        <v>11</v>
      </c>
      <c r="C466" s="3" t="s">
        <v>71</v>
      </c>
      <c r="D466" s="3">
        <v>1.1000000000000001</v>
      </c>
      <c r="E466" s="3" t="s">
        <v>73</v>
      </c>
      <c r="F466" s="4">
        <v>50000</v>
      </c>
      <c r="G466" s="4">
        <v>0</v>
      </c>
      <c r="H466" s="4">
        <v>0</v>
      </c>
      <c r="I466" s="4">
        <v>24676.799999999999</v>
      </c>
      <c r="J466" s="4">
        <v>24676.799999999999</v>
      </c>
    </row>
    <row r="467" spans="1:10">
      <c r="A467" s="3" t="s">
        <v>97</v>
      </c>
      <c r="B467" s="3" t="s">
        <v>11</v>
      </c>
      <c r="C467" s="3" t="s">
        <v>71</v>
      </c>
      <c r="D467" s="3">
        <v>1.1000000000000001</v>
      </c>
      <c r="E467" s="3" t="s">
        <v>75</v>
      </c>
      <c r="F467" s="4">
        <v>7500</v>
      </c>
      <c r="G467" s="4">
        <v>8100</v>
      </c>
      <c r="H467" s="4">
        <v>0</v>
      </c>
      <c r="I467" s="4">
        <v>2598.4</v>
      </c>
      <c r="J467" s="4">
        <v>2598.4</v>
      </c>
    </row>
    <row r="468" spans="1:10">
      <c r="A468" s="3" t="s">
        <v>97</v>
      </c>
      <c r="B468" s="3" t="s">
        <v>11</v>
      </c>
      <c r="C468" s="3" t="s">
        <v>78</v>
      </c>
      <c r="D468" s="3">
        <v>1.1000000000000001</v>
      </c>
      <c r="E468" s="3" t="s">
        <v>79</v>
      </c>
      <c r="F468" s="4">
        <v>15000</v>
      </c>
      <c r="G468" s="4">
        <v>0</v>
      </c>
      <c r="H468" s="4">
        <v>0</v>
      </c>
      <c r="I468" s="4">
        <v>0</v>
      </c>
      <c r="J468" s="4">
        <v>0</v>
      </c>
    </row>
    <row r="469" spans="1:10">
      <c r="A469" s="3" t="s">
        <v>97</v>
      </c>
      <c r="B469" s="3" t="s">
        <v>11</v>
      </c>
      <c r="C469" s="3" t="s">
        <v>80</v>
      </c>
      <c r="D469" s="3">
        <v>1.1000000000000001</v>
      </c>
      <c r="E469" s="3" t="s">
        <v>81</v>
      </c>
      <c r="F469" s="4">
        <v>15000</v>
      </c>
      <c r="G469" s="4">
        <v>0</v>
      </c>
      <c r="H469" s="4">
        <v>0</v>
      </c>
      <c r="I469" s="4">
        <v>0</v>
      </c>
      <c r="J469" s="4">
        <v>0</v>
      </c>
    </row>
    <row r="470" spans="1:10">
      <c r="A470" s="3" t="s">
        <v>98</v>
      </c>
      <c r="B470" s="3" t="s">
        <v>11</v>
      </c>
      <c r="C470" s="3" t="s">
        <v>12</v>
      </c>
      <c r="D470" s="3">
        <v>1.1000000000000001</v>
      </c>
      <c r="E470" s="3" t="s">
        <v>13</v>
      </c>
      <c r="F470" s="4">
        <v>43500</v>
      </c>
      <c r="G470" s="4">
        <v>0</v>
      </c>
      <c r="H470" s="4">
        <v>0</v>
      </c>
      <c r="I470" s="4">
        <v>40346.339999999997</v>
      </c>
      <c r="J470" s="4">
        <v>40346.339999999997</v>
      </c>
    </row>
    <row r="471" spans="1:10">
      <c r="A471" s="3" t="s">
        <v>98</v>
      </c>
      <c r="B471" s="3" t="s">
        <v>11</v>
      </c>
      <c r="C471" s="3" t="s">
        <v>14</v>
      </c>
      <c r="D471" s="3">
        <v>1.1000000000000001</v>
      </c>
      <c r="E471" s="3" t="s">
        <v>15</v>
      </c>
      <c r="F471" s="4">
        <v>12000</v>
      </c>
      <c r="G471" s="4">
        <v>0</v>
      </c>
      <c r="H471" s="4">
        <v>0</v>
      </c>
      <c r="I471" s="4">
        <v>11617.4</v>
      </c>
      <c r="J471" s="4">
        <v>4097.12</v>
      </c>
    </row>
    <row r="472" spans="1:10">
      <c r="A472" s="3" t="s">
        <v>98</v>
      </c>
      <c r="B472" s="3" t="s">
        <v>11</v>
      </c>
      <c r="C472" s="3" t="s">
        <v>17</v>
      </c>
      <c r="D472" s="3">
        <v>1.1000000000000001</v>
      </c>
      <c r="E472" s="3" t="s">
        <v>18</v>
      </c>
      <c r="F472" s="4">
        <v>50000</v>
      </c>
      <c r="G472" s="4">
        <v>50000</v>
      </c>
      <c r="H472" s="4">
        <v>-38956.800000000003</v>
      </c>
      <c r="I472" s="4">
        <v>11395.79</v>
      </c>
      <c r="J472" s="4">
        <v>11395.79</v>
      </c>
    </row>
    <row r="473" spans="1:10">
      <c r="A473" s="3" t="s">
        <v>98</v>
      </c>
      <c r="B473" s="3" t="s">
        <v>11</v>
      </c>
      <c r="C473" s="3" t="s">
        <v>19</v>
      </c>
      <c r="D473" s="3">
        <v>1.1000000000000001</v>
      </c>
      <c r="E473" s="3" t="s">
        <v>20</v>
      </c>
      <c r="F473" s="4">
        <v>10000</v>
      </c>
      <c r="G473" s="4">
        <v>40000</v>
      </c>
      <c r="H473" s="4">
        <v>-17000</v>
      </c>
      <c r="I473" s="4">
        <v>7258.56</v>
      </c>
      <c r="J473" s="4">
        <v>7258.56</v>
      </c>
    </row>
    <row r="474" spans="1:10">
      <c r="A474" s="3" t="s">
        <v>98</v>
      </c>
      <c r="B474" s="3" t="s">
        <v>11</v>
      </c>
      <c r="C474" s="3" t="s">
        <v>19</v>
      </c>
      <c r="D474" s="3">
        <v>1.1000000000000001</v>
      </c>
      <c r="E474" s="3" t="s">
        <v>21</v>
      </c>
      <c r="F474" s="4">
        <v>10000</v>
      </c>
      <c r="G474" s="4">
        <v>1500</v>
      </c>
      <c r="H474" s="4">
        <v>0</v>
      </c>
      <c r="I474" s="4">
        <v>4769.92</v>
      </c>
      <c r="J474" s="4">
        <v>4769.92</v>
      </c>
    </row>
    <row r="475" spans="1:10">
      <c r="A475" s="3" t="s">
        <v>98</v>
      </c>
      <c r="B475" s="3" t="s">
        <v>11</v>
      </c>
      <c r="C475" s="3" t="s">
        <v>22</v>
      </c>
      <c r="D475" s="3">
        <v>1.1000000000000001</v>
      </c>
      <c r="E475" s="3" t="s">
        <v>23</v>
      </c>
      <c r="F475" s="4">
        <v>20000</v>
      </c>
      <c r="G475" s="4">
        <v>0</v>
      </c>
      <c r="H475" s="4">
        <v>0</v>
      </c>
      <c r="I475" s="4">
        <v>10938.3</v>
      </c>
      <c r="J475" s="4">
        <v>10938.3</v>
      </c>
    </row>
    <row r="476" spans="1:10">
      <c r="A476" s="3" t="s">
        <v>98</v>
      </c>
      <c r="B476" s="3" t="s">
        <v>11</v>
      </c>
      <c r="C476" s="3" t="s">
        <v>24</v>
      </c>
      <c r="D476" s="3">
        <v>1.1000000000000001</v>
      </c>
      <c r="E476" s="3" t="s">
        <v>25</v>
      </c>
      <c r="F476" s="4">
        <v>150000</v>
      </c>
      <c r="G476" s="4">
        <v>0</v>
      </c>
      <c r="H476" s="4">
        <v>0</v>
      </c>
      <c r="I476" s="4">
        <v>141325.78</v>
      </c>
      <c r="J476" s="4">
        <v>91414.78</v>
      </c>
    </row>
    <row r="477" spans="1:10">
      <c r="A477" s="3" t="s">
        <v>98</v>
      </c>
      <c r="B477" s="3" t="s">
        <v>11</v>
      </c>
      <c r="C477" s="3" t="s">
        <v>24</v>
      </c>
      <c r="D477" s="3">
        <v>1.1000000000000001</v>
      </c>
      <c r="E477" s="3" t="s">
        <v>26</v>
      </c>
      <c r="F477" s="4">
        <v>10000</v>
      </c>
      <c r="G477" s="4">
        <v>0</v>
      </c>
      <c r="H477" s="4">
        <v>0</v>
      </c>
      <c r="I477" s="4">
        <v>7748.8</v>
      </c>
      <c r="J477" s="4">
        <v>7748.8</v>
      </c>
    </row>
    <row r="478" spans="1:10">
      <c r="A478" s="3" t="s">
        <v>98</v>
      </c>
      <c r="B478" s="3" t="s">
        <v>11</v>
      </c>
      <c r="C478" s="3" t="s">
        <v>27</v>
      </c>
      <c r="D478" s="3">
        <v>1.1000000000000001</v>
      </c>
      <c r="E478" s="3" t="s">
        <v>28</v>
      </c>
      <c r="F478" s="4">
        <v>10500</v>
      </c>
      <c r="G478" s="4">
        <v>0</v>
      </c>
      <c r="H478" s="4">
        <v>0</v>
      </c>
      <c r="I478" s="4">
        <v>3034.56</v>
      </c>
      <c r="J478" s="4">
        <v>3034.56</v>
      </c>
    </row>
    <row r="479" spans="1:10">
      <c r="A479" s="3" t="s">
        <v>98</v>
      </c>
      <c r="B479" s="3" t="s">
        <v>11</v>
      </c>
      <c r="C479" s="3" t="s">
        <v>29</v>
      </c>
      <c r="D479" s="3">
        <v>1.1000000000000001</v>
      </c>
      <c r="E479" s="3" t="s">
        <v>30</v>
      </c>
      <c r="F479" s="4">
        <v>2000</v>
      </c>
      <c r="G479" s="4">
        <v>0</v>
      </c>
      <c r="H479" s="4">
        <v>0</v>
      </c>
      <c r="I479" s="4">
        <v>842.16</v>
      </c>
      <c r="J479" s="4">
        <v>842.16</v>
      </c>
    </row>
    <row r="480" spans="1:10">
      <c r="A480" s="3" t="s">
        <v>98</v>
      </c>
      <c r="B480" s="3" t="s">
        <v>11</v>
      </c>
      <c r="C480" s="3" t="s">
        <v>29</v>
      </c>
      <c r="D480" s="3">
        <v>1.1000000000000001</v>
      </c>
      <c r="E480" s="3" t="s">
        <v>31</v>
      </c>
      <c r="F480" s="4">
        <v>50000</v>
      </c>
      <c r="G480" s="4">
        <v>0</v>
      </c>
      <c r="H480" s="4">
        <v>0</v>
      </c>
      <c r="I480" s="4">
        <v>28283.68</v>
      </c>
      <c r="J480" s="4">
        <v>28283.68</v>
      </c>
    </row>
    <row r="481" spans="1:10">
      <c r="A481" s="3" t="s">
        <v>98</v>
      </c>
      <c r="B481" s="3" t="s">
        <v>11</v>
      </c>
      <c r="C481" s="3" t="s">
        <v>32</v>
      </c>
      <c r="D481" s="3">
        <v>1.1000000000000001</v>
      </c>
      <c r="E481" s="3" t="s">
        <v>33</v>
      </c>
      <c r="F481" s="4">
        <v>35000</v>
      </c>
      <c r="G481" s="4">
        <v>0</v>
      </c>
      <c r="H481" s="4">
        <v>0</v>
      </c>
      <c r="I481" s="4">
        <v>0</v>
      </c>
      <c r="J481" s="4">
        <v>0</v>
      </c>
    </row>
    <row r="482" spans="1:10">
      <c r="A482" s="3" t="s">
        <v>98</v>
      </c>
      <c r="B482" s="3" t="s">
        <v>11</v>
      </c>
      <c r="C482" s="3" t="s">
        <v>34</v>
      </c>
      <c r="D482" s="3">
        <v>1.1000000000000001</v>
      </c>
      <c r="E482" s="3" t="s">
        <v>35</v>
      </c>
      <c r="F482" s="4">
        <v>18000</v>
      </c>
      <c r="G482" s="4">
        <v>0</v>
      </c>
      <c r="H482" s="4">
        <v>0</v>
      </c>
      <c r="I482" s="4">
        <v>510.71</v>
      </c>
      <c r="J482" s="4">
        <v>510.71</v>
      </c>
    </row>
    <row r="483" spans="1:10">
      <c r="A483" s="3" t="s">
        <v>98</v>
      </c>
      <c r="B483" s="3" t="s">
        <v>11</v>
      </c>
      <c r="C483" s="3" t="s">
        <v>34</v>
      </c>
      <c r="D483" s="3">
        <v>1.1000000000000001</v>
      </c>
      <c r="E483" s="3" t="s">
        <v>36</v>
      </c>
      <c r="F483" s="4">
        <v>36000</v>
      </c>
      <c r="G483" s="4">
        <v>58500</v>
      </c>
      <c r="H483" s="4">
        <v>0</v>
      </c>
      <c r="I483" s="4">
        <v>25988.92</v>
      </c>
      <c r="J483" s="4">
        <v>24617.919999999998</v>
      </c>
    </row>
    <row r="484" spans="1:10">
      <c r="A484" s="3" t="s">
        <v>98</v>
      </c>
      <c r="B484" s="3" t="s">
        <v>11</v>
      </c>
      <c r="C484" s="3" t="s">
        <v>37</v>
      </c>
      <c r="D484" s="3">
        <v>1.1000000000000001</v>
      </c>
      <c r="E484" s="3" t="s">
        <v>41</v>
      </c>
      <c r="F484" s="4">
        <v>7000</v>
      </c>
      <c r="G484" s="4">
        <v>0</v>
      </c>
      <c r="H484" s="4">
        <v>0</v>
      </c>
      <c r="I484" s="4">
        <v>0</v>
      </c>
      <c r="J484" s="4">
        <v>0</v>
      </c>
    </row>
    <row r="485" spans="1:10">
      <c r="A485" s="3" t="s">
        <v>98</v>
      </c>
      <c r="B485" s="3" t="s">
        <v>11</v>
      </c>
      <c r="C485" s="3" t="s">
        <v>37</v>
      </c>
      <c r="D485" s="3">
        <v>1.1000000000000001</v>
      </c>
      <c r="E485" s="3" t="s">
        <v>42</v>
      </c>
      <c r="F485" s="4">
        <v>7500</v>
      </c>
      <c r="G485" s="4">
        <v>0</v>
      </c>
      <c r="H485" s="4">
        <v>0</v>
      </c>
      <c r="I485" s="4">
        <v>6830.08</v>
      </c>
      <c r="J485" s="4">
        <v>6830.08</v>
      </c>
    </row>
    <row r="486" spans="1:10">
      <c r="A486" s="3" t="s">
        <v>98</v>
      </c>
      <c r="B486" s="3" t="s">
        <v>11</v>
      </c>
      <c r="C486" s="3" t="s">
        <v>37</v>
      </c>
      <c r="D486" s="3">
        <v>1.1000000000000001</v>
      </c>
      <c r="E486" s="3" t="s">
        <v>43</v>
      </c>
      <c r="F486" s="4">
        <v>15000</v>
      </c>
      <c r="G486" s="4">
        <v>0</v>
      </c>
      <c r="H486" s="4">
        <v>0</v>
      </c>
      <c r="I486" s="4">
        <v>0</v>
      </c>
      <c r="J486" s="4">
        <v>0</v>
      </c>
    </row>
    <row r="487" spans="1:10">
      <c r="A487" s="3" t="s">
        <v>98</v>
      </c>
      <c r="B487" s="3" t="s">
        <v>11</v>
      </c>
      <c r="C487" s="3" t="s">
        <v>37</v>
      </c>
      <c r="D487" s="3">
        <v>1.1000000000000001</v>
      </c>
      <c r="E487" s="3" t="s">
        <v>39</v>
      </c>
      <c r="F487" s="4">
        <v>15000</v>
      </c>
      <c r="G487" s="4">
        <v>0</v>
      </c>
      <c r="H487" s="4">
        <v>0</v>
      </c>
      <c r="I487" s="4">
        <v>15000</v>
      </c>
      <c r="J487" s="4">
        <v>5574.96</v>
      </c>
    </row>
    <row r="488" spans="1:10">
      <c r="A488" s="3" t="s">
        <v>98</v>
      </c>
      <c r="B488" s="3" t="s">
        <v>11</v>
      </c>
      <c r="C488" s="3" t="s">
        <v>37</v>
      </c>
      <c r="D488" s="3">
        <v>1.1000000000000001</v>
      </c>
      <c r="E488" s="3" t="s">
        <v>45</v>
      </c>
      <c r="F488" s="4">
        <v>10000</v>
      </c>
      <c r="G488" s="4">
        <v>0</v>
      </c>
      <c r="H488" s="4">
        <v>0</v>
      </c>
      <c r="I488" s="4">
        <v>3788.56</v>
      </c>
      <c r="J488" s="4">
        <v>3788.56</v>
      </c>
    </row>
    <row r="489" spans="1:10">
      <c r="A489" s="3" t="s">
        <v>98</v>
      </c>
      <c r="B489" s="3" t="s">
        <v>11</v>
      </c>
      <c r="C489" s="3" t="s">
        <v>37</v>
      </c>
      <c r="D489" s="3">
        <v>1.1000000000000001</v>
      </c>
      <c r="E489" s="3" t="s">
        <v>40</v>
      </c>
      <c r="F489" s="4">
        <v>10000</v>
      </c>
      <c r="G489" s="4">
        <v>0</v>
      </c>
      <c r="H489" s="4">
        <v>0</v>
      </c>
      <c r="I489" s="4">
        <v>0</v>
      </c>
      <c r="J489" s="4">
        <v>0</v>
      </c>
    </row>
    <row r="490" spans="1:10">
      <c r="A490" s="3" t="s">
        <v>98</v>
      </c>
      <c r="B490" s="3" t="s">
        <v>11</v>
      </c>
      <c r="C490" s="3" t="s">
        <v>37</v>
      </c>
      <c r="D490" s="3">
        <v>1.1000000000000001</v>
      </c>
      <c r="E490" s="3" t="s">
        <v>47</v>
      </c>
      <c r="F490" s="4">
        <v>15000</v>
      </c>
      <c r="G490" s="4">
        <v>0</v>
      </c>
      <c r="H490" s="4">
        <v>0</v>
      </c>
      <c r="I490" s="4">
        <v>14730.61</v>
      </c>
      <c r="J490" s="4">
        <v>14730.61</v>
      </c>
    </row>
    <row r="491" spans="1:10">
      <c r="A491" s="3" t="s">
        <v>98</v>
      </c>
      <c r="B491" s="3" t="s">
        <v>11</v>
      </c>
      <c r="C491" s="3" t="s">
        <v>37</v>
      </c>
      <c r="D491" s="3">
        <v>1.1000000000000001</v>
      </c>
      <c r="E491" s="3" t="s">
        <v>48</v>
      </c>
      <c r="F491" s="4">
        <v>10000</v>
      </c>
      <c r="G491" s="4">
        <v>3000</v>
      </c>
      <c r="H491" s="4">
        <v>-10000</v>
      </c>
      <c r="I491" s="4">
        <v>0</v>
      </c>
      <c r="J491" s="4">
        <v>0</v>
      </c>
    </row>
    <row r="492" spans="1:10">
      <c r="A492" s="3" t="s">
        <v>98</v>
      </c>
      <c r="B492" s="3" t="s">
        <v>11</v>
      </c>
      <c r="C492" s="3" t="s">
        <v>49</v>
      </c>
      <c r="D492" s="3">
        <v>1.1000000000000001</v>
      </c>
      <c r="E492" s="3" t="s">
        <v>50</v>
      </c>
      <c r="F492" s="4">
        <v>20000</v>
      </c>
      <c r="G492" s="4">
        <v>0</v>
      </c>
      <c r="H492" s="4">
        <v>-5000</v>
      </c>
      <c r="I492" s="4">
        <v>0</v>
      </c>
      <c r="J492" s="4">
        <v>0</v>
      </c>
    </row>
    <row r="493" spans="1:10">
      <c r="A493" s="3" t="s">
        <v>98</v>
      </c>
      <c r="B493" s="3" t="s">
        <v>11</v>
      </c>
      <c r="C493" s="3" t="s">
        <v>51</v>
      </c>
      <c r="D493" s="3">
        <v>1.1000000000000001</v>
      </c>
      <c r="E493" s="3" t="s">
        <v>52</v>
      </c>
      <c r="F493" s="4">
        <v>15000</v>
      </c>
      <c r="G493" s="4">
        <v>0</v>
      </c>
      <c r="H493" s="4">
        <v>0</v>
      </c>
      <c r="I493" s="4">
        <v>10916</v>
      </c>
      <c r="J493" s="4">
        <v>10916</v>
      </c>
    </row>
    <row r="494" spans="1:10">
      <c r="A494" s="3" t="s">
        <v>98</v>
      </c>
      <c r="B494" s="3" t="s">
        <v>11</v>
      </c>
      <c r="C494" s="3" t="s">
        <v>51</v>
      </c>
      <c r="D494" s="3">
        <v>1.1000000000000001</v>
      </c>
      <c r="E494" s="3" t="s">
        <v>53</v>
      </c>
      <c r="F494" s="4">
        <v>13500</v>
      </c>
      <c r="G494" s="4">
        <v>60000</v>
      </c>
      <c r="H494" s="4">
        <v>0</v>
      </c>
      <c r="I494" s="4">
        <v>8340.91</v>
      </c>
      <c r="J494" s="4">
        <v>8340.91</v>
      </c>
    </row>
    <row r="495" spans="1:10">
      <c r="A495" s="3" t="s">
        <v>98</v>
      </c>
      <c r="B495" s="3" t="s">
        <v>11</v>
      </c>
      <c r="C495" s="3" t="s">
        <v>54</v>
      </c>
      <c r="D495" s="3">
        <v>1.1000000000000001</v>
      </c>
      <c r="E495" s="3" t="s">
        <v>55</v>
      </c>
      <c r="F495" s="4">
        <v>25000</v>
      </c>
      <c r="G495" s="4">
        <v>0</v>
      </c>
      <c r="H495" s="4">
        <v>0</v>
      </c>
      <c r="I495" s="4">
        <v>1131</v>
      </c>
      <c r="J495" s="4">
        <v>1131</v>
      </c>
    </row>
    <row r="496" spans="1:10">
      <c r="A496" s="3" t="s">
        <v>98</v>
      </c>
      <c r="B496" s="3" t="s">
        <v>11</v>
      </c>
      <c r="C496" s="3" t="s">
        <v>56</v>
      </c>
      <c r="D496" s="3">
        <v>1.1000000000000001</v>
      </c>
      <c r="E496" s="3" t="s">
        <v>57</v>
      </c>
      <c r="F496" s="4">
        <v>15000</v>
      </c>
      <c r="G496" s="4">
        <v>0</v>
      </c>
      <c r="H496" s="4">
        <v>-8144.91</v>
      </c>
      <c r="I496" s="4">
        <v>6855.09</v>
      </c>
      <c r="J496" s="4">
        <v>6855.09</v>
      </c>
    </row>
    <row r="497" spans="1:10">
      <c r="A497" s="3" t="s">
        <v>98</v>
      </c>
      <c r="B497" s="3" t="s">
        <v>11</v>
      </c>
      <c r="C497" s="3" t="s">
        <v>58</v>
      </c>
      <c r="D497" s="3">
        <v>1.1000000000000001</v>
      </c>
      <c r="E497" s="3" t="s">
        <v>59</v>
      </c>
      <c r="F497" s="4">
        <v>12000</v>
      </c>
      <c r="G497" s="4">
        <v>0</v>
      </c>
      <c r="H497" s="4">
        <v>0</v>
      </c>
      <c r="I497" s="4">
        <v>7105.26</v>
      </c>
      <c r="J497" s="4">
        <v>7105.26</v>
      </c>
    </row>
    <row r="498" spans="1:10">
      <c r="A498" s="3" t="s">
        <v>98</v>
      </c>
      <c r="B498" s="3" t="s">
        <v>11</v>
      </c>
      <c r="C498" s="3" t="s">
        <v>58</v>
      </c>
      <c r="D498" s="3">
        <v>1.1000000000000001</v>
      </c>
      <c r="E498" s="3" t="s">
        <v>60</v>
      </c>
      <c r="F498" s="4">
        <v>15000</v>
      </c>
      <c r="G498" s="4">
        <v>25000</v>
      </c>
      <c r="H498" s="4">
        <v>-9537.56</v>
      </c>
      <c r="I498" s="4">
        <v>10438.84</v>
      </c>
      <c r="J498" s="4">
        <v>10438.84</v>
      </c>
    </row>
    <row r="499" spans="1:10">
      <c r="A499" s="3" t="s">
        <v>98</v>
      </c>
      <c r="B499" s="3" t="s">
        <v>11</v>
      </c>
      <c r="C499" s="3" t="s">
        <v>58</v>
      </c>
      <c r="D499" s="3">
        <v>1.1000000000000001</v>
      </c>
      <c r="E499" s="3" t="s">
        <v>61</v>
      </c>
      <c r="F499" s="4">
        <v>6500</v>
      </c>
      <c r="G499" s="4">
        <v>0</v>
      </c>
      <c r="H499" s="4">
        <v>-6500</v>
      </c>
      <c r="I499" s="4">
        <v>0</v>
      </c>
      <c r="J499" s="4">
        <v>0</v>
      </c>
    </row>
    <row r="500" spans="1:10">
      <c r="A500" s="3" t="s">
        <v>98</v>
      </c>
      <c r="B500" s="3" t="s">
        <v>11</v>
      </c>
      <c r="C500" s="3" t="s">
        <v>62</v>
      </c>
      <c r="D500" s="3">
        <v>1.1000000000000001</v>
      </c>
      <c r="E500" s="3" t="s">
        <v>64</v>
      </c>
      <c r="F500" s="4">
        <v>6500</v>
      </c>
      <c r="G500" s="4">
        <v>48500</v>
      </c>
      <c r="H500" s="4">
        <v>0</v>
      </c>
      <c r="I500" s="4">
        <v>54670.49</v>
      </c>
      <c r="J500" s="4">
        <v>54670.49</v>
      </c>
    </row>
    <row r="501" spans="1:10">
      <c r="A501" s="3" t="s">
        <v>98</v>
      </c>
      <c r="B501" s="3" t="s">
        <v>11</v>
      </c>
      <c r="C501" s="3" t="s">
        <v>62</v>
      </c>
      <c r="D501" s="3">
        <v>1.1000000000000001</v>
      </c>
      <c r="E501" s="3" t="s">
        <v>63</v>
      </c>
      <c r="F501" s="4">
        <v>10000</v>
      </c>
      <c r="G501" s="4">
        <v>0</v>
      </c>
      <c r="H501" s="4">
        <v>-9420</v>
      </c>
      <c r="I501" s="4">
        <v>580</v>
      </c>
      <c r="J501" s="4">
        <v>580</v>
      </c>
    </row>
    <row r="502" spans="1:10">
      <c r="A502" s="3" t="s">
        <v>98</v>
      </c>
      <c r="B502" s="3" t="s">
        <v>11</v>
      </c>
      <c r="C502" s="3" t="s">
        <v>65</v>
      </c>
      <c r="D502" s="3">
        <v>1.1000000000000001</v>
      </c>
      <c r="E502" s="3" t="s">
        <v>66</v>
      </c>
      <c r="F502" s="4">
        <v>23500</v>
      </c>
      <c r="G502" s="4">
        <v>0</v>
      </c>
      <c r="H502" s="4">
        <v>0</v>
      </c>
      <c r="I502" s="4">
        <v>19274.810000000001</v>
      </c>
      <c r="J502" s="4">
        <v>19274.810000000001</v>
      </c>
    </row>
    <row r="503" spans="1:10">
      <c r="A503" s="3" t="s">
        <v>98</v>
      </c>
      <c r="B503" s="3" t="s">
        <v>11</v>
      </c>
      <c r="C503" s="3" t="s">
        <v>67</v>
      </c>
      <c r="D503" s="3">
        <v>1.1000000000000001</v>
      </c>
      <c r="E503" s="3" t="s">
        <v>68</v>
      </c>
      <c r="F503" s="4">
        <v>8200</v>
      </c>
      <c r="G503" s="4">
        <v>5000</v>
      </c>
      <c r="H503" s="4">
        <v>0</v>
      </c>
      <c r="I503" s="4">
        <v>4955.5200000000004</v>
      </c>
      <c r="J503" s="4">
        <v>4955.5200000000004</v>
      </c>
    </row>
    <row r="504" spans="1:10">
      <c r="A504" s="3" t="s">
        <v>98</v>
      </c>
      <c r="B504" s="3" t="s">
        <v>11</v>
      </c>
      <c r="C504" s="3" t="s">
        <v>71</v>
      </c>
      <c r="D504" s="3">
        <v>1.1000000000000001</v>
      </c>
      <c r="E504" s="3" t="s">
        <v>72</v>
      </c>
      <c r="F504" s="4">
        <v>73500</v>
      </c>
      <c r="G504" s="4">
        <v>5000</v>
      </c>
      <c r="H504" s="4">
        <v>-59558.080000000002</v>
      </c>
      <c r="I504" s="4">
        <v>15441.92</v>
      </c>
      <c r="J504" s="4">
        <v>15441.92</v>
      </c>
    </row>
    <row r="505" spans="1:10">
      <c r="A505" s="3" t="s">
        <v>98</v>
      </c>
      <c r="B505" s="3" t="s">
        <v>11</v>
      </c>
      <c r="C505" s="3" t="s">
        <v>71</v>
      </c>
      <c r="D505" s="3">
        <v>1.1000000000000001</v>
      </c>
      <c r="E505" s="3" t="s">
        <v>73</v>
      </c>
      <c r="F505" s="4">
        <v>65000</v>
      </c>
      <c r="G505" s="4">
        <v>154847.35</v>
      </c>
      <c r="H505" s="4">
        <v>0</v>
      </c>
      <c r="I505" s="4">
        <v>61277.65</v>
      </c>
      <c r="J505" s="4">
        <v>61277.65</v>
      </c>
    </row>
    <row r="506" spans="1:10">
      <c r="A506" s="3" t="s">
        <v>98</v>
      </c>
      <c r="B506" s="3" t="s">
        <v>11</v>
      </c>
      <c r="C506" s="3" t="s">
        <v>71</v>
      </c>
      <c r="D506" s="3">
        <v>1.1000000000000001</v>
      </c>
      <c r="E506" s="3" t="s">
        <v>74</v>
      </c>
      <c r="F506" s="4">
        <v>8500</v>
      </c>
      <c r="G506" s="4">
        <v>0</v>
      </c>
      <c r="H506" s="4">
        <v>-4730</v>
      </c>
      <c r="I506" s="4">
        <v>3770</v>
      </c>
      <c r="J506" s="4">
        <v>3770</v>
      </c>
    </row>
    <row r="507" spans="1:10">
      <c r="A507" s="3" t="s">
        <v>98</v>
      </c>
      <c r="B507" s="3" t="s">
        <v>11</v>
      </c>
      <c r="C507" s="3" t="s">
        <v>76</v>
      </c>
      <c r="D507" s="3">
        <v>1.1000000000000001</v>
      </c>
      <c r="E507" s="3" t="s">
        <v>77</v>
      </c>
      <c r="F507" s="4">
        <v>50000</v>
      </c>
      <c r="G507" s="4">
        <v>0</v>
      </c>
      <c r="H507" s="4">
        <v>-3000</v>
      </c>
      <c r="I507" s="4">
        <v>7138.64</v>
      </c>
      <c r="J507" s="4">
        <v>7138.64</v>
      </c>
    </row>
    <row r="508" spans="1:10">
      <c r="A508" s="3" t="s">
        <v>98</v>
      </c>
      <c r="B508" s="3" t="s">
        <v>11</v>
      </c>
      <c r="C508" s="3" t="s">
        <v>78</v>
      </c>
      <c r="D508" s="3">
        <v>1.1000000000000001</v>
      </c>
      <c r="E508" s="3" t="s">
        <v>79</v>
      </c>
      <c r="F508" s="4">
        <v>15000</v>
      </c>
      <c r="G508" s="4">
        <v>0</v>
      </c>
      <c r="H508" s="4">
        <v>0</v>
      </c>
      <c r="I508" s="4">
        <v>3403.23</v>
      </c>
      <c r="J508" s="4">
        <v>3403.23</v>
      </c>
    </row>
    <row r="509" spans="1:10">
      <c r="A509" s="3" t="s">
        <v>98</v>
      </c>
      <c r="B509" s="3" t="s">
        <v>11</v>
      </c>
      <c r="C509" s="3" t="s">
        <v>80</v>
      </c>
      <c r="D509" s="3">
        <v>1.1000000000000001</v>
      </c>
      <c r="E509" s="3" t="s">
        <v>81</v>
      </c>
      <c r="F509" s="4">
        <v>7500</v>
      </c>
      <c r="G509" s="4">
        <v>0</v>
      </c>
      <c r="H509" s="4">
        <v>0</v>
      </c>
      <c r="I509" s="4">
        <v>5452</v>
      </c>
      <c r="J509" s="4">
        <v>5452</v>
      </c>
    </row>
    <row r="510" spans="1:10">
      <c r="A510" s="3" t="s">
        <v>49</v>
      </c>
      <c r="B510" s="3" t="s">
        <v>11</v>
      </c>
      <c r="C510" s="3" t="s">
        <v>12</v>
      </c>
      <c r="D510" s="3">
        <v>1.1000000000000001</v>
      </c>
      <c r="E510" s="3" t="s">
        <v>13</v>
      </c>
      <c r="F510" s="4">
        <v>8500</v>
      </c>
      <c r="G510" s="4">
        <v>0</v>
      </c>
      <c r="H510" s="4">
        <v>0</v>
      </c>
      <c r="I510" s="4">
        <v>0</v>
      </c>
      <c r="J510" s="4">
        <v>0</v>
      </c>
    </row>
    <row r="511" spans="1:10">
      <c r="A511" s="3" t="s">
        <v>49</v>
      </c>
      <c r="B511" s="3" t="s">
        <v>11</v>
      </c>
      <c r="C511" s="3" t="s">
        <v>22</v>
      </c>
      <c r="D511" s="3">
        <v>1.1000000000000001</v>
      </c>
      <c r="E511" s="3" t="s">
        <v>23</v>
      </c>
      <c r="F511" s="4">
        <v>6000</v>
      </c>
      <c r="G511" s="4">
        <v>0</v>
      </c>
      <c r="H511" s="4">
        <v>0</v>
      </c>
      <c r="I511" s="4">
        <v>0</v>
      </c>
      <c r="J511" s="4">
        <v>0</v>
      </c>
    </row>
    <row r="512" spans="1:10">
      <c r="A512" s="3" t="s">
        <v>49</v>
      </c>
      <c r="B512" s="3" t="s">
        <v>11</v>
      </c>
      <c r="C512" s="3" t="s">
        <v>24</v>
      </c>
      <c r="D512" s="3">
        <v>1.1000000000000001</v>
      </c>
      <c r="E512" s="3" t="s">
        <v>25</v>
      </c>
      <c r="F512" s="4">
        <v>7500</v>
      </c>
      <c r="G512" s="4">
        <v>0</v>
      </c>
      <c r="H512" s="4">
        <v>0</v>
      </c>
      <c r="I512" s="4">
        <v>0</v>
      </c>
      <c r="J512" s="4">
        <v>0</v>
      </c>
    </row>
    <row r="513" spans="1:10">
      <c r="A513" s="3" t="s">
        <v>49</v>
      </c>
      <c r="B513" s="3" t="s">
        <v>11</v>
      </c>
      <c r="C513" s="3" t="s">
        <v>34</v>
      </c>
      <c r="D513" s="3">
        <v>1.1000000000000001</v>
      </c>
      <c r="E513" s="3" t="s">
        <v>35</v>
      </c>
      <c r="F513" s="4">
        <v>75000</v>
      </c>
      <c r="G513" s="4">
        <v>0</v>
      </c>
      <c r="H513" s="4">
        <v>0</v>
      </c>
      <c r="I513" s="4">
        <v>48849</v>
      </c>
      <c r="J513" s="4">
        <v>48849</v>
      </c>
    </row>
    <row r="514" spans="1:10">
      <c r="A514" s="3" t="s">
        <v>49</v>
      </c>
      <c r="B514" s="3" t="s">
        <v>11</v>
      </c>
      <c r="C514" s="3" t="s">
        <v>65</v>
      </c>
      <c r="D514" s="3">
        <v>1.1000000000000001</v>
      </c>
      <c r="E514" s="3" t="s">
        <v>66</v>
      </c>
      <c r="F514" s="4">
        <v>3000</v>
      </c>
      <c r="G514" s="4">
        <v>0</v>
      </c>
      <c r="H514" s="4">
        <v>0</v>
      </c>
      <c r="I514" s="4">
        <v>0</v>
      </c>
      <c r="J514" s="4">
        <v>0</v>
      </c>
    </row>
    <row r="515" spans="1:10">
      <c r="A515" s="3" t="s">
        <v>49</v>
      </c>
      <c r="B515" s="3" t="s">
        <v>11</v>
      </c>
      <c r="C515" s="3" t="s">
        <v>67</v>
      </c>
      <c r="D515" s="3">
        <v>1.1000000000000001</v>
      </c>
      <c r="E515" s="3" t="s">
        <v>68</v>
      </c>
      <c r="F515" s="4">
        <v>5000</v>
      </c>
      <c r="G515" s="4">
        <v>0</v>
      </c>
      <c r="H515" s="4">
        <v>0</v>
      </c>
      <c r="I515" s="4">
        <v>0</v>
      </c>
      <c r="J515" s="4">
        <v>0</v>
      </c>
    </row>
    <row r="516" spans="1:10">
      <c r="A516" s="3" t="s">
        <v>49</v>
      </c>
      <c r="B516" s="3" t="s">
        <v>11</v>
      </c>
      <c r="C516" s="3" t="s">
        <v>71</v>
      </c>
      <c r="D516" s="3">
        <v>1.1000000000000001</v>
      </c>
      <c r="E516" s="3" t="s">
        <v>72</v>
      </c>
      <c r="F516" s="4">
        <v>125000</v>
      </c>
      <c r="G516" s="4">
        <v>0</v>
      </c>
      <c r="H516" s="4">
        <v>0</v>
      </c>
      <c r="I516" s="4">
        <v>34220</v>
      </c>
      <c r="J516" s="4">
        <v>34220</v>
      </c>
    </row>
    <row r="517" spans="1:10">
      <c r="A517" s="3" t="s">
        <v>99</v>
      </c>
      <c r="B517" s="3" t="s">
        <v>11</v>
      </c>
      <c r="C517" s="3" t="s">
        <v>12</v>
      </c>
      <c r="D517" s="3">
        <v>1.1000000000000001</v>
      </c>
      <c r="E517" s="3" t="s">
        <v>13</v>
      </c>
      <c r="F517" s="4">
        <v>45000</v>
      </c>
      <c r="G517" s="4">
        <v>0</v>
      </c>
      <c r="H517" s="4">
        <v>0</v>
      </c>
      <c r="I517" s="4">
        <v>25239.3</v>
      </c>
      <c r="J517" s="4">
        <v>25239.3</v>
      </c>
    </row>
    <row r="518" spans="1:10">
      <c r="A518" s="3" t="s">
        <v>99</v>
      </c>
      <c r="B518" s="3" t="s">
        <v>11</v>
      </c>
      <c r="C518" s="3" t="s">
        <v>14</v>
      </c>
      <c r="D518" s="3">
        <v>1.1000000000000001</v>
      </c>
      <c r="E518" s="3" t="s">
        <v>15</v>
      </c>
      <c r="F518" s="4">
        <v>5000</v>
      </c>
      <c r="G518" s="4">
        <v>0</v>
      </c>
      <c r="H518" s="4">
        <v>0</v>
      </c>
      <c r="I518" s="4">
        <v>3662.12</v>
      </c>
      <c r="J518" s="4">
        <v>3662.12</v>
      </c>
    </row>
    <row r="519" spans="1:10">
      <c r="A519" s="3" t="s">
        <v>99</v>
      </c>
      <c r="B519" s="3" t="s">
        <v>11</v>
      </c>
      <c r="C519" s="3" t="s">
        <v>17</v>
      </c>
      <c r="D519" s="3">
        <v>1.1000000000000001</v>
      </c>
      <c r="E519" s="3" t="s">
        <v>18</v>
      </c>
      <c r="F519" s="4">
        <v>10000</v>
      </c>
      <c r="G519" s="4">
        <v>0</v>
      </c>
      <c r="H519" s="4">
        <v>-4177</v>
      </c>
      <c r="I519" s="4">
        <v>5822.04</v>
      </c>
      <c r="J519" s="4">
        <v>5822.04</v>
      </c>
    </row>
    <row r="520" spans="1:10">
      <c r="A520" s="3" t="s">
        <v>99</v>
      </c>
      <c r="B520" s="3" t="s">
        <v>11</v>
      </c>
      <c r="C520" s="3" t="s">
        <v>19</v>
      </c>
      <c r="D520" s="3">
        <v>1.1000000000000001</v>
      </c>
      <c r="E520" s="3" t="s">
        <v>20</v>
      </c>
      <c r="F520" s="4">
        <v>5000</v>
      </c>
      <c r="G520" s="4">
        <v>0</v>
      </c>
      <c r="H520" s="4">
        <v>-5000</v>
      </c>
      <c r="I520" s="4">
        <v>0</v>
      </c>
      <c r="J520" s="4">
        <v>0</v>
      </c>
    </row>
    <row r="521" spans="1:10">
      <c r="A521" s="3" t="s">
        <v>99</v>
      </c>
      <c r="B521" s="3" t="s">
        <v>11</v>
      </c>
      <c r="C521" s="3" t="s">
        <v>19</v>
      </c>
      <c r="D521" s="3">
        <v>1.1000000000000001</v>
      </c>
      <c r="E521" s="3" t="s">
        <v>21</v>
      </c>
      <c r="F521" s="4">
        <v>7500</v>
      </c>
      <c r="G521" s="4">
        <v>2000</v>
      </c>
      <c r="H521" s="4">
        <v>0</v>
      </c>
      <c r="I521" s="4">
        <v>4133.72</v>
      </c>
      <c r="J521" s="4">
        <v>3875.72</v>
      </c>
    </row>
    <row r="522" spans="1:10">
      <c r="A522" s="3" t="s">
        <v>99</v>
      </c>
      <c r="B522" s="3" t="s">
        <v>11</v>
      </c>
      <c r="C522" s="3" t="s">
        <v>22</v>
      </c>
      <c r="D522" s="3">
        <v>1.1000000000000001</v>
      </c>
      <c r="E522" s="3" t="s">
        <v>23</v>
      </c>
      <c r="F522" s="4">
        <v>8500</v>
      </c>
      <c r="G522" s="4">
        <v>35000</v>
      </c>
      <c r="H522" s="4">
        <v>0</v>
      </c>
      <c r="I522" s="4">
        <v>7613.76</v>
      </c>
      <c r="J522" s="4">
        <v>7613.76</v>
      </c>
    </row>
    <row r="523" spans="1:10">
      <c r="A523" s="3" t="s">
        <v>99</v>
      </c>
      <c r="B523" s="3" t="s">
        <v>11</v>
      </c>
      <c r="C523" s="3" t="s">
        <v>24</v>
      </c>
      <c r="D523" s="3">
        <v>1.1000000000000001</v>
      </c>
      <c r="E523" s="3" t="s">
        <v>25</v>
      </c>
      <c r="F523" s="4">
        <v>45000</v>
      </c>
      <c r="G523" s="4">
        <v>10000</v>
      </c>
      <c r="H523" s="4">
        <v>0</v>
      </c>
      <c r="I523" s="4">
        <v>48046.98</v>
      </c>
      <c r="J523" s="4">
        <v>48046.98</v>
      </c>
    </row>
    <row r="524" spans="1:10">
      <c r="A524" s="3" t="s">
        <v>99</v>
      </c>
      <c r="B524" s="3" t="s">
        <v>11</v>
      </c>
      <c r="C524" s="3" t="s">
        <v>24</v>
      </c>
      <c r="D524" s="3">
        <v>1.1000000000000001</v>
      </c>
      <c r="E524" s="3" t="s">
        <v>26</v>
      </c>
      <c r="F524" s="4">
        <v>5500</v>
      </c>
      <c r="G524" s="4">
        <v>0</v>
      </c>
      <c r="H524" s="4">
        <v>0</v>
      </c>
      <c r="I524" s="4">
        <v>134.56</v>
      </c>
      <c r="J524" s="4">
        <v>134.56</v>
      </c>
    </row>
    <row r="525" spans="1:10">
      <c r="A525" s="3" t="s">
        <v>99</v>
      </c>
      <c r="B525" s="3" t="s">
        <v>11</v>
      </c>
      <c r="C525" s="3" t="s">
        <v>27</v>
      </c>
      <c r="D525" s="3">
        <v>1.1000000000000001</v>
      </c>
      <c r="E525" s="3" t="s">
        <v>28</v>
      </c>
      <c r="F525" s="4">
        <v>6500</v>
      </c>
      <c r="G525" s="4">
        <v>0</v>
      </c>
      <c r="H525" s="4">
        <v>0</v>
      </c>
      <c r="I525" s="4">
        <v>6181.06</v>
      </c>
      <c r="J525" s="4">
        <v>6181.06</v>
      </c>
    </row>
    <row r="526" spans="1:10">
      <c r="A526" s="3" t="s">
        <v>99</v>
      </c>
      <c r="B526" s="3" t="s">
        <v>11</v>
      </c>
      <c r="C526" s="3" t="s">
        <v>29</v>
      </c>
      <c r="D526" s="3">
        <v>1.1000000000000001</v>
      </c>
      <c r="E526" s="3" t="s">
        <v>30</v>
      </c>
      <c r="F526" s="4">
        <v>2500</v>
      </c>
      <c r="G526" s="4">
        <v>0</v>
      </c>
      <c r="H526" s="4">
        <v>0</v>
      </c>
      <c r="I526" s="4">
        <v>1752.18</v>
      </c>
      <c r="J526" s="4">
        <v>1752.18</v>
      </c>
    </row>
    <row r="527" spans="1:10">
      <c r="A527" s="3" t="s">
        <v>99</v>
      </c>
      <c r="B527" s="3" t="s">
        <v>11</v>
      </c>
      <c r="C527" s="3" t="s">
        <v>29</v>
      </c>
      <c r="D527" s="3">
        <v>1.1000000000000001</v>
      </c>
      <c r="E527" s="3" t="s">
        <v>31</v>
      </c>
      <c r="F527" s="4">
        <v>55000</v>
      </c>
      <c r="G527" s="4">
        <v>30000</v>
      </c>
      <c r="H527" s="4">
        <v>0</v>
      </c>
      <c r="I527" s="4">
        <v>52830.48</v>
      </c>
      <c r="J527" s="4">
        <v>52830.48</v>
      </c>
    </row>
    <row r="528" spans="1:10">
      <c r="A528" s="3" t="s">
        <v>99</v>
      </c>
      <c r="B528" s="3" t="s">
        <v>11</v>
      </c>
      <c r="C528" s="3" t="s">
        <v>29</v>
      </c>
      <c r="D528" s="3">
        <v>2.5</v>
      </c>
      <c r="E528" s="3" t="s">
        <v>31</v>
      </c>
      <c r="F528" s="4">
        <v>0</v>
      </c>
      <c r="G528" s="4">
        <v>100000</v>
      </c>
      <c r="H528" s="4">
        <v>0</v>
      </c>
      <c r="I528" s="4">
        <v>20839.400000000001</v>
      </c>
      <c r="J528" s="4">
        <v>20839.400000000001</v>
      </c>
    </row>
    <row r="529" spans="1:10">
      <c r="A529" s="3" t="s">
        <v>99</v>
      </c>
      <c r="B529" s="3" t="s">
        <v>11</v>
      </c>
      <c r="C529" s="3" t="s">
        <v>32</v>
      </c>
      <c r="D529" s="3">
        <v>1.1000000000000001</v>
      </c>
      <c r="E529" s="3" t="s">
        <v>33</v>
      </c>
      <c r="F529" s="4">
        <v>7500</v>
      </c>
      <c r="G529" s="4">
        <v>0</v>
      </c>
      <c r="H529" s="4">
        <v>0</v>
      </c>
      <c r="I529" s="4">
        <v>1658.8</v>
      </c>
      <c r="J529" s="4">
        <v>1658.8</v>
      </c>
    </row>
    <row r="530" spans="1:10">
      <c r="A530" s="3" t="s">
        <v>99</v>
      </c>
      <c r="B530" s="3" t="s">
        <v>11</v>
      </c>
      <c r="C530" s="3" t="s">
        <v>34</v>
      </c>
      <c r="D530" s="3">
        <v>1.1000000000000001</v>
      </c>
      <c r="E530" s="3" t="s">
        <v>35</v>
      </c>
      <c r="F530" s="4">
        <v>0</v>
      </c>
      <c r="G530" s="4">
        <v>5000</v>
      </c>
      <c r="H530" s="4">
        <v>0</v>
      </c>
      <c r="I530" s="4">
        <v>0</v>
      </c>
      <c r="J530" s="4">
        <v>0</v>
      </c>
    </row>
    <row r="531" spans="1:10">
      <c r="A531" s="3" t="s">
        <v>99</v>
      </c>
      <c r="B531" s="3" t="s">
        <v>11</v>
      </c>
      <c r="C531" s="3" t="s">
        <v>34</v>
      </c>
      <c r="D531" s="3">
        <v>1.1000000000000001</v>
      </c>
      <c r="E531" s="3" t="s">
        <v>36</v>
      </c>
      <c r="F531" s="4">
        <v>5000</v>
      </c>
      <c r="G531" s="4">
        <v>0</v>
      </c>
      <c r="H531" s="4">
        <v>-4300</v>
      </c>
      <c r="I531" s="4">
        <v>633.36</v>
      </c>
      <c r="J531" s="4">
        <v>633.36</v>
      </c>
    </row>
    <row r="532" spans="1:10">
      <c r="A532" s="3" t="s">
        <v>99</v>
      </c>
      <c r="B532" s="3" t="s">
        <v>11</v>
      </c>
      <c r="C532" s="3" t="s">
        <v>37</v>
      </c>
      <c r="D532" s="3">
        <v>1.1000000000000001</v>
      </c>
      <c r="E532" s="3" t="s">
        <v>41</v>
      </c>
      <c r="F532" s="4">
        <v>5500</v>
      </c>
      <c r="G532" s="4">
        <v>5000</v>
      </c>
      <c r="H532" s="4">
        <v>-2725</v>
      </c>
      <c r="I532" s="4">
        <v>7774.32</v>
      </c>
      <c r="J532" s="4">
        <v>7774.32</v>
      </c>
    </row>
    <row r="533" spans="1:10">
      <c r="A533" s="3" t="s">
        <v>99</v>
      </c>
      <c r="B533" s="3" t="s">
        <v>11</v>
      </c>
      <c r="C533" s="3" t="s">
        <v>37</v>
      </c>
      <c r="D533" s="3">
        <v>1.1000000000000001</v>
      </c>
      <c r="E533" s="3" t="s">
        <v>42</v>
      </c>
      <c r="F533" s="4">
        <v>10000</v>
      </c>
      <c r="G533" s="4">
        <v>0</v>
      </c>
      <c r="H533" s="4">
        <v>-5714</v>
      </c>
      <c r="I533" s="4">
        <v>4285.04</v>
      </c>
      <c r="J533" s="4">
        <v>4285.04</v>
      </c>
    </row>
    <row r="534" spans="1:10">
      <c r="A534" s="3" t="s">
        <v>99</v>
      </c>
      <c r="B534" s="3" t="s">
        <v>11</v>
      </c>
      <c r="C534" s="3" t="s">
        <v>37</v>
      </c>
      <c r="D534" s="3">
        <v>1.1000000000000001</v>
      </c>
      <c r="E534" s="3" t="s">
        <v>43</v>
      </c>
      <c r="F534" s="4">
        <v>8000</v>
      </c>
      <c r="G534" s="4">
        <v>10000</v>
      </c>
      <c r="H534" s="4">
        <v>-3890</v>
      </c>
      <c r="I534" s="4">
        <v>4109.88</v>
      </c>
      <c r="J534" s="4">
        <v>4109.88</v>
      </c>
    </row>
    <row r="535" spans="1:10">
      <c r="A535" s="3" t="s">
        <v>99</v>
      </c>
      <c r="B535" s="3" t="s">
        <v>11</v>
      </c>
      <c r="C535" s="3" t="s">
        <v>37</v>
      </c>
      <c r="D535" s="3">
        <v>1.1000000000000001</v>
      </c>
      <c r="E535" s="3" t="s">
        <v>39</v>
      </c>
      <c r="F535" s="4">
        <v>20000</v>
      </c>
      <c r="G535" s="4">
        <v>40000</v>
      </c>
      <c r="H535" s="4">
        <v>0</v>
      </c>
      <c r="I535" s="4">
        <v>18007.84</v>
      </c>
      <c r="J535" s="4">
        <v>18007.84</v>
      </c>
    </row>
    <row r="536" spans="1:10">
      <c r="A536" s="3" t="s">
        <v>99</v>
      </c>
      <c r="B536" s="3" t="s">
        <v>11</v>
      </c>
      <c r="C536" s="3" t="s">
        <v>37</v>
      </c>
      <c r="D536" s="3">
        <v>1.1000000000000001</v>
      </c>
      <c r="E536" s="3" t="s">
        <v>44</v>
      </c>
      <c r="F536" s="4">
        <v>7000</v>
      </c>
      <c r="G536" s="4">
        <v>0</v>
      </c>
      <c r="H536" s="4">
        <v>-5000</v>
      </c>
      <c r="I536" s="4">
        <v>1973.16</v>
      </c>
      <c r="J536" s="4">
        <v>1973.16</v>
      </c>
    </row>
    <row r="537" spans="1:10">
      <c r="A537" s="3" t="s">
        <v>99</v>
      </c>
      <c r="B537" s="3" t="s">
        <v>11</v>
      </c>
      <c r="C537" s="3" t="s">
        <v>37</v>
      </c>
      <c r="D537" s="3">
        <v>1.1000000000000001</v>
      </c>
      <c r="E537" s="3" t="s">
        <v>45</v>
      </c>
      <c r="F537" s="4">
        <v>2500</v>
      </c>
      <c r="G537" s="4">
        <v>0</v>
      </c>
      <c r="H537" s="4">
        <v>0</v>
      </c>
      <c r="I537" s="4">
        <v>1641.4</v>
      </c>
      <c r="J537" s="4">
        <v>1641.4</v>
      </c>
    </row>
    <row r="538" spans="1:10">
      <c r="A538" s="3" t="s">
        <v>99</v>
      </c>
      <c r="B538" s="3" t="s">
        <v>11</v>
      </c>
      <c r="C538" s="3" t="s">
        <v>37</v>
      </c>
      <c r="D538" s="3">
        <v>1.1000000000000001</v>
      </c>
      <c r="E538" s="3" t="s">
        <v>46</v>
      </c>
      <c r="F538" s="4">
        <v>25000</v>
      </c>
      <c r="G538" s="4">
        <v>0</v>
      </c>
      <c r="H538" s="4">
        <v>0</v>
      </c>
      <c r="I538" s="4">
        <v>22959.88</v>
      </c>
      <c r="J538" s="4">
        <v>22959.88</v>
      </c>
    </row>
    <row r="539" spans="1:10">
      <c r="A539" s="3" t="s">
        <v>99</v>
      </c>
      <c r="B539" s="3" t="s">
        <v>11</v>
      </c>
      <c r="C539" s="3" t="s">
        <v>37</v>
      </c>
      <c r="D539" s="3">
        <v>1.1000000000000001</v>
      </c>
      <c r="E539" s="3" t="s">
        <v>40</v>
      </c>
      <c r="F539" s="4">
        <v>5500</v>
      </c>
      <c r="G539" s="4">
        <v>0</v>
      </c>
      <c r="H539" s="4">
        <v>0</v>
      </c>
      <c r="I539" s="4">
        <v>5494.92</v>
      </c>
      <c r="J539" s="4">
        <v>5494.92</v>
      </c>
    </row>
    <row r="540" spans="1:10">
      <c r="A540" s="3" t="s">
        <v>99</v>
      </c>
      <c r="B540" s="3" t="s">
        <v>11</v>
      </c>
      <c r="C540" s="3" t="s">
        <v>37</v>
      </c>
      <c r="D540" s="3">
        <v>1.1000000000000001</v>
      </c>
      <c r="E540" s="3" t="s">
        <v>47</v>
      </c>
      <c r="F540" s="4">
        <v>7500</v>
      </c>
      <c r="G540" s="4">
        <v>0</v>
      </c>
      <c r="H540" s="4">
        <v>0</v>
      </c>
      <c r="I540" s="4">
        <v>3688.8</v>
      </c>
      <c r="J540" s="4">
        <v>3688.8</v>
      </c>
    </row>
    <row r="541" spans="1:10">
      <c r="A541" s="3" t="s">
        <v>99</v>
      </c>
      <c r="B541" s="3" t="s">
        <v>11</v>
      </c>
      <c r="C541" s="3" t="s">
        <v>37</v>
      </c>
      <c r="D541" s="3">
        <v>1.1000000000000001</v>
      </c>
      <c r="E541" s="3" t="s">
        <v>48</v>
      </c>
      <c r="F541" s="4">
        <v>5000</v>
      </c>
      <c r="G541" s="4">
        <v>0</v>
      </c>
      <c r="H541" s="4">
        <v>0</v>
      </c>
      <c r="I541" s="4">
        <v>5000</v>
      </c>
      <c r="J541" s="4">
        <v>5000</v>
      </c>
    </row>
    <row r="542" spans="1:10">
      <c r="A542" s="3" t="s">
        <v>99</v>
      </c>
      <c r="B542" s="3" t="s">
        <v>11</v>
      </c>
      <c r="C542" s="3" t="s">
        <v>49</v>
      </c>
      <c r="D542" s="3">
        <v>1.1000000000000001</v>
      </c>
      <c r="E542" s="3" t="s">
        <v>50</v>
      </c>
      <c r="F542" s="4">
        <v>35000</v>
      </c>
      <c r="G542" s="4">
        <v>0</v>
      </c>
      <c r="H542" s="4">
        <v>-33300</v>
      </c>
      <c r="I542" s="4">
        <v>1680.84</v>
      </c>
      <c r="J542" s="4">
        <v>1680.84</v>
      </c>
    </row>
    <row r="543" spans="1:10">
      <c r="A543" s="3" t="s">
        <v>99</v>
      </c>
      <c r="B543" s="3" t="s">
        <v>11</v>
      </c>
      <c r="C543" s="3" t="s">
        <v>51</v>
      </c>
      <c r="D543" s="3">
        <v>1.1000000000000001</v>
      </c>
      <c r="E543" s="3" t="s">
        <v>52</v>
      </c>
      <c r="F543" s="4">
        <v>15000</v>
      </c>
      <c r="G543" s="4">
        <v>0</v>
      </c>
      <c r="H543" s="4">
        <v>-7416.98</v>
      </c>
      <c r="I543" s="4">
        <v>1324.72</v>
      </c>
      <c r="J543" s="4">
        <v>1324.72</v>
      </c>
    </row>
    <row r="544" spans="1:10">
      <c r="A544" s="3" t="s">
        <v>99</v>
      </c>
      <c r="B544" s="3" t="s">
        <v>11</v>
      </c>
      <c r="C544" s="3" t="s">
        <v>51</v>
      </c>
      <c r="D544" s="3">
        <v>1.1000000000000001</v>
      </c>
      <c r="E544" s="3" t="s">
        <v>53</v>
      </c>
      <c r="F544" s="4">
        <v>6500</v>
      </c>
      <c r="G544" s="4">
        <v>0</v>
      </c>
      <c r="H544" s="4">
        <v>-5429</v>
      </c>
      <c r="I544" s="4">
        <v>1070.68</v>
      </c>
      <c r="J544" s="4">
        <v>1070.68</v>
      </c>
    </row>
    <row r="545" spans="1:10">
      <c r="A545" s="3" t="s">
        <v>99</v>
      </c>
      <c r="B545" s="3" t="s">
        <v>11</v>
      </c>
      <c r="C545" s="3" t="s">
        <v>54</v>
      </c>
      <c r="D545" s="3">
        <v>1.1000000000000001</v>
      </c>
      <c r="E545" s="3" t="s">
        <v>55</v>
      </c>
      <c r="F545" s="4">
        <v>20000</v>
      </c>
      <c r="G545" s="4">
        <v>8000</v>
      </c>
      <c r="H545" s="4">
        <v>0</v>
      </c>
      <c r="I545" s="4">
        <v>18370.919999999998</v>
      </c>
      <c r="J545" s="4">
        <v>18370.919999999998</v>
      </c>
    </row>
    <row r="546" spans="1:10">
      <c r="A546" s="3" t="s">
        <v>99</v>
      </c>
      <c r="B546" s="3" t="s">
        <v>11</v>
      </c>
      <c r="C546" s="3" t="s">
        <v>56</v>
      </c>
      <c r="D546" s="3">
        <v>1.1000000000000001</v>
      </c>
      <c r="E546" s="3" t="s">
        <v>57</v>
      </c>
      <c r="F546" s="4">
        <v>15000</v>
      </c>
      <c r="G546" s="4">
        <v>0</v>
      </c>
      <c r="H546" s="4">
        <v>-10000</v>
      </c>
      <c r="I546" s="4">
        <v>4767.6000000000004</v>
      </c>
      <c r="J546" s="4">
        <v>4767.6000000000004</v>
      </c>
    </row>
    <row r="547" spans="1:10">
      <c r="A547" s="3" t="s">
        <v>99</v>
      </c>
      <c r="B547" s="3" t="s">
        <v>11</v>
      </c>
      <c r="C547" s="3" t="s">
        <v>58</v>
      </c>
      <c r="D547" s="3">
        <v>1.1000000000000001</v>
      </c>
      <c r="E547" s="3" t="s">
        <v>59</v>
      </c>
      <c r="F547" s="4">
        <v>15600</v>
      </c>
      <c r="G547" s="4">
        <v>35000</v>
      </c>
      <c r="H547" s="4">
        <v>0</v>
      </c>
      <c r="I547" s="4">
        <v>49042.81</v>
      </c>
      <c r="J547" s="4">
        <v>49042.81</v>
      </c>
    </row>
    <row r="548" spans="1:10">
      <c r="A548" s="3" t="s">
        <v>99</v>
      </c>
      <c r="B548" s="3" t="s">
        <v>11</v>
      </c>
      <c r="C548" s="3" t="s">
        <v>58</v>
      </c>
      <c r="D548" s="3">
        <v>1.1000000000000001</v>
      </c>
      <c r="E548" s="3" t="s">
        <v>60</v>
      </c>
      <c r="F548" s="4">
        <v>5200</v>
      </c>
      <c r="G548" s="4">
        <v>30000</v>
      </c>
      <c r="H548" s="4">
        <v>-20000</v>
      </c>
      <c r="I548" s="4">
        <v>4069.28</v>
      </c>
      <c r="J548" s="4">
        <v>4069.28</v>
      </c>
    </row>
    <row r="549" spans="1:10">
      <c r="A549" s="3" t="s">
        <v>99</v>
      </c>
      <c r="B549" s="3" t="s">
        <v>11</v>
      </c>
      <c r="C549" s="3" t="s">
        <v>58</v>
      </c>
      <c r="D549" s="3">
        <v>1.1000000000000001</v>
      </c>
      <c r="E549" s="3" t="s">
        <v>61</v>
      </c>
      <c r="F549" s="4">
        <v>12000</v>
      </c>
      <c r="G549" s="4">
        <v>0</v>
      </c>
      <c r="H549" s="4">
        <v>0</v>
      </c>
      <c r="I549" s="4">
        <v>9169.7999999999993</v>
      </c>
      <c r="J549" s="4">
        <v>9169.7999999999993</v>
      </c>
    </row>
    <row r="550" spans="1:10">
      <c r="A550" s="3" t="s">
        <v>99</v>
      </c>
      <c r="B550" s="3" t="s">
        <v>11</v>
      </c>
      <c r="C550" s="3" t="s">
        <v>62</v>
      </c>
      <c r="D550" s="3">
        <v>1.1000000000000001</v>
      </c>
      <c r="E550" s="3" t="s">
        <v>64</v>
      </c>
      <c r="F550" s="4">
        <v>15000</v>
      </c>
      <c r="G550" s="4">
        <v>48000</v>
      </c>
      <c r="H550" s="4">
        <v>0</v>
      </c>
      <c r="I550" s="4">
        <v>58053.32</v>
      </c>
      <c r="J550" s="4">
        <v>58053.32</v>
      </c>
    </row>
    <row r="551" spans="1:10">
      <c r="A551" s="3" t="s">
        <v>99</v>
      </c>
      <c r="B551" s="3" t="s">
        <v>11</v>
      </c>
      <c r="C551" s="3" t="s">
        <v>62</v>
      </c>
      <c r="D551" s="3">
        <v>1.1000000000000001</v>
      </c>
      <c r="E551" s="3" t="s">
        <v>63</v>
      </c>
      <c r="F551" s="4">
        <v>12000</v>
      </c>
      <c r="G551" s="4">
        <v>0</v>
      </c>
      <c r="H551" s="4">
        <v>0</v>
      </c>
      <c r="I551" s="4">
        <v>5165.3999999999996</v>
      </c>
      <c r="J551" s="4">
        <v>5165.3999999999996</v>
      </c>
    </row>
    <row r="552" spans="1:10">
      <c r="A552" s="3" t="s">
        <v>99</v>
      </c>
      <c r="B552" s="3" t="s">
        <v>11</v>
      </c>
      <c r="C552" s="3" t="s">
        <v>65</v>
      </c>
      <c r="D552" s="3">
        <v>1.1000000000000001</v>
      </c>
      <c r="E552" s="3" t="s">
        <v>66</v>
      </c>
      <c r="F552" s="4">
        <v>55000</v>
      </c>
      <c r="G552" s="4">
        <v>0</v>
      </c>
      <c r="H552" s="4">
        <v>-17416.98</v>
      </c>
      <c r="I552" s="4">
        <v>37583.019999999997</v>
      </c>
      <c r="J552" s="4">
        <v>37583.019999999997</v>
      </c>
    </row>
    <row r="553" spans="1:10">
      <c r="A553" s="3" t="s">
        <v>99</v>
      </c>
      <c r="B553" s="3" t="s">
        <v>11</v>
      </c>
      <c r="C553" s="3" t="s">
        <v>65</v>
      </c>
      <c r="D553" s="3">
        <v>1.5</v>
      </c>
      <c r="E553" s="3" t="s">
        <v>66</v>
      </c>
      <c r="F553" s="4">
        <v>0</v>
      </c>
      <c r="G553" s="4">
        <v>110000</v>
      </c>
      <c r="H553" s="4">
        <v>0</v>
      </c>
      <c r="I553" s="4">
        <v>26775.4</v>
      </c>
      <c r="J553" s="4">
        <v>26775.4</v>
      </c>
    </row>
    <row r="554" spans="1:10">
      <c r="A554" s="3" t="s">
        <v>99</v>
      </c>
      <c r="B554" s="3" t="s">
        <v>11</v>
      </c>
      <c r="C554" s="3" t="s">
        <v>67</v>
      </c>
      <c r="D554" s="3">
        <v>1.1000000000000001</v>
      </c>
      <c r="E554" s="3" t="s">
        <v>68</v>
      </c>
      <c r="F554" s="4">
        <v>5000</v>
      </c>
      <c r="G554" s="4">
        <v>0</v>
      </c>
      <c r="H554" s="4">
        <v>0</v>
      </c>
      <c r="I554" s="4">
        <v>0</v>
      </c>
      <c r="J554" s="4">
        <v>0</v>
      </c>
    </row>
    <row r="555" spans="1:10">
      <c r="A555" s="3" t="s">
        <v>99</v>
      </c>
      <c r="B555" s="3" t="s">
        <v>11</v>
      </c>
      <c r="C555" s="3" t="s">
        <v>69</v>
      </c>
      <c r="D555" s="3">
        <v>1.1000000000000001</v>
      </c>
      <c r="E555" s="3" t="s">
        <v>70</v>
      </c>
      <c r="F555" s="4">
        <v>11000</v>
      </c>
      <c r="G555" s="4">
        <v>0</v>
      </c>
      <c r="H555" s="4">
        <v>0</v>
      </c>
      <c r="I555" s="4">
        <v>3069.36</v>
      </c>
      <c r="J555" s="4">
        <v>3069.36</v>
      </c>
    </row>
    <row r="556" spans="1:10">
      <c r="A556" s="3" t="s">
        <v>99</v>
      </c>
      <c r="B556" s="3" t="s">
        <v>11</v>
      </c>
      <c r="C556" s="3" t="s">
        <v>71</v>
      </c>
      <c r="D556" s="3">
        <v>1.1000000000000001</v>
      </c>
      <c r="E556" s="3" t="s">
        <v>72</v>
      </c>
      <c r="F556" s="4">
        <v>8500</v>
      </c>
      <c r="G556" s="4">
        <v>4000</v>
      </c>
      <c r="H556" s="4">
        <v>0</v>
      </c>
      <c r="I556" s="4">
        <v>8277.76</v>
      </c>
      <c r="J556" s="4">
        <v>8277.76</v>
      </c>
    </row>
    <row r="557" spans="1:10">
      <c r="A557" s="3" t="s">
        <v>99</v>
      </c>
      <c r="B557" s="3" t="s">
        <v>11</v>
      </c>
      <c r="C557" s="3" t="s">
        <v>71</v>
      </c>
      <c r="D557" s="3">
        <v>1.1000000000000001</v>
      </c>
      <c r="E557" s="3" t="s">
        <v>73</v>
      </c>
      <c r="F557" s="4">
        <v>25000</v>
      </c>
      <c r="G557" s="4">
        <v>293329.88</v>
      </c>
      <c r="H557" s="4">
        <v>0</v>
      </c>
      <c r="I557" s="4">
        <v>122280.33</v>
      </c>
      <c r="J557" s="4">
        <v>67070.36</v>
      </c>
    </row>
    <row r="558" spans="1:10">
      <c r="A558" s="3" t="s">
        <v>99</v>
      </c>
      <c r="B558" s="3" t="s">
        <v>11</v>
      </c>
      <c r="C558" s="3" t="s">
        <v>71</v>
      </c>
      <c r="D558" s="3">
        <v>1.1000000000000001</v>
      </c>
      <c r="E558" s="3" t="s">
        <v>74</v>
      </c>
      <c r="F558" s="4">
        <v>150000</v>
      </c>
      <c r="G558" s="4">
        <v>50000</v>
      </c>
      <c r="H558" s="4">
        <v>-50000</v>
      </c>
      <c r="I558" s="4">
        <v>135737.4</v>
      </c>
      <c r="J558" s="4">
        <v>135737.4</v>
      </c>
    </row>
    <row r="559" spans="1:10">
      <c r="A559" s="3" t="s">
        <v>99</v>
      </c>
      <c r="B559" s="3" t="s">
        <v>11</v>
      </c>
      <c r="C559" s="3" t="s">
        <v>71</v>
      </c>
      <c r="D559" s="3">
        <v>1.1000000000000001</v>
      </c>
      <c r="E559" s="3" t="s">
        <v>75</v>
      </c>
      <c r="F559" s="4">
        <v>55000</v>
      </c>
      <c r="G559" s="4">
        <v>0</v>
      </c>
      <c r="H559" s="4">
        <v>-3166.04</v>
      </c>
      <c r="I559" s="4">
        <v>37258.04</v>
      </c>
      <c r="J559" s="4">
        <v>37258.04</v>
      </c>
    </row>
    <row r="560" spans="1:10">
      <c r="A560" s="3" t="s">
        <v>99</v>
      </c>
      <c r="B560" s="3" t="s">
        <v>11</v>
      </c>
      <c r="C560" s="3" t="s">
        <v>76</v>
      </c>
      <c r="D560" s="3">
        <v>1.1000000000000001</v>
      </c>
      <c r="E560" s="3" t="s">
        <v>77</v>
      </c>
      <c r="F560" s="4">
        <v>9000</v>
      </c>
      <c r="G560" s="4">
        <v>0</v>
      </c>
      <c r="H560" s="4">
        <v>0</v>
      </c>
      <c r="I560" s="4">
        <v>1614.24</v>
      </c>
      <c r="J560" s="4">
        <v>1614.24</v>
      </c>
    </row>
    <row r="561" spans="1:10">
      <c r="A561" s="3" t="s">
        <v>99</v>
      </c>
      <c r="B561" s="3" t="s">
        <v>11</v>
      </c>
      <c r="C561" s="3" t="s">
        <v>78</v>
      </c>
      <c r="D561" s="3">
        <v>1.1000000000000001</v>
      </c>
      <c r="E561" s="3" t="s">
        <v>79</v>
      </c>
      <c r="F561" s="4">
        <v>55000</v>
      </c>
      <c r="G561" s="4">
        <v>130000</v>
      </c>
      <c r="H561" s="4">
        <v>-32000</v>
      </c>
      <c r="I561" s="4">
        <v>125094.48</v>
      </c>
      <c r="J561" s="4">
        <v>125094.48</v>
      </c>
    </row>
    <row r="562" spans="1:10">
      <c r="A562" s="3" t="s">
        <v>100</v>
      </c>
      <c r="B562" s="3" t="s">
        <v>11</v>
      </c>
      <c r="C562" s="3" t="s">
        <v>65</v>
      </c>
      <c r="D562" s="3">
        <v>1.1000000000000001</v>
      </c>
      <c r="E562" s="3" t="s">
        <v>66</v>
      </c>
      <c r="F562" s="4">
        <v>22000</v>
      </c>
      <c r="G562" s="4">
        <v>0</v>
      </c>
      <c r="H562" s="4">
        <v>0</v>
      </c>
      <c r="I562" s="4">
        <v>0</v>
      </c>
      <c r="J562" s="4">
        <v>0</v>
      </c>
    </row>
    <row r="563" spans="1:10">
      <c r="A563" s="3" t="s">
        <v>100</v>
      </c>
      <c r="B563" s="3" t="s">
        <v>11</v>
      </c>
      <c r="C563" s="3" t="s">
        <v>67</v>
      </c>
      <c r="D563" s="3">
        <v>1.1000000000000001</v>
      </c>
      <c r="E563" s="3" t="s">
        <v>68</v>
      </c>
      <c r="F563" s="4">
        <v>7800</v>
      </c>
      <c r="G563" s="4">
        <v>0</v>
      </c>
      <c r="H563" s="4">
        <v>0</v>
      </c>
      <c r="I563" s="4">
        <v>0</v>
      </c>
      <c r="J563" s="4">
        <v>0</v>
      </c>
    </row>
    <row r="564" spans="1:10">
      <c r="A564" s="3" t="s">
        <v>101</v>
      </c>
      <c r="B564" s="3" t="s">
        <v>11</v>
      </c>
      <c r="C564" s="3" t="s">
        <v>24</v>
      </c>
      <c r="D564" s="3">
        <v>1.1000000000000001</v>
      </c>
      <c r="E564" s="3" t="s">
        <v>26</v>
      </c>
      <c r="F564" s="4">
        <v>10000</v>
      </c>
      <c r="G564" s="4">
        <v>0</v>
      </c>
      <c r="H564" s="4">
        <v>0</v>
      </c>
      <c r="I564" s="4">
        <v>0</v>
      </c>
      <c r="J564" s="4">
        <v>0</v>
      </c>
    </row>
    <row r="565" spans="1:10">
      <c r="A565" s="3" t="s">
        <v>101</v>
      </c>
      <c r="B565" s="3" t="s">
        <v>11</v>
      </c>
      <c r="C565" s="3" t="s">
        <v>37</v>
      </c>
      <c r="D565" s="3">
        <v>1.1000000000000001</v>
      </c>
      <c r="E565" s="3" t="s">
        <v>38</v>
      </c>
      <c r="F565" s="4">
        <v>0</v>
      </c>
      <c r="G565" s="4">
        <v>925400.14</v>
      </c>
      <c r="H565" s="4">
        <v>0</v>
      </c>
      <c r="I565" s="4">
        <v>0</v>
      </c>
      <c r="J565" s="4">
        <v>0</v>
      </c>
    </row>
    <row r="566" spans="1:10">
      <c r="A566" s="3" t="s">
        <v>101</v>
      </c>
      <c r="B566" s="3" t="s">
        <v>11</v>
      </c>
      <c r="C566" s="3" t="s">
        <v>37</v>
      </c>
      <c r="D566" s="3">
        <v>1.1000000000000001</v>
      </c>
      <c r="E566" s="3" t="s">
        <v>39</v>
      </c>
      <c r="F566" s="4">
        <v>2374000</v>
      </c>
      <c r="G566" s="4">
        <v>0</v>
      </c>
      <c r="H566" s="4">
        <v>0</v>
      </c>
      <c r="I566" s="4">
        <v>1186680</v>
      </c>
      <c r="J566" s="4">
        <v>1186680</v>
      </c>
    </row>
    <row r="567" spans="1:10">
      <c r="A567" s="3" t="s">
        <v>51</v>
      </c>
      <c r="B567" s="3" t="s">
        <v>11</v>
      </c>
      <c r="C567" s="3" t="s">
        <v>12</v>
      </c>
      <c r="D567" s="3">
        <v>1.1000000000000001</v>
      </c>
      <c r="E567" s="3" t="s">
        <v>13</v>
      </c>
      <c r="F567" s="4">
        <v>200000</v>
      </c>
      <c r="G567" s="4">
        <v>0</v>
      </c>
      <c r="H567" s="4">
        <v>0</v>
      </c>
      <c r="I567" s="4">
        <v>175200.48</v>
      </c>
      <c r="J567" s="4">
        <v>175200.48</v>
      </c>
    </row>
    <row r="568" spans="1:10">
      <c r="A568" s="3" t="s">
        <v>51</v>
      </c>
      <c r="B568" s="3" t="s">
        <v>11</v>
      </c>
      <c r="C568" s="3" t="s">
        <v>14</v>
      </c>
      <c r="D568" s="3">
        <v>1.1000000000000001</v>
      </c>
      <c r="E568" s="3" t="s">
        <v>15</v>
      </c>
      <c r="F568" s="4">
        <v>70000</v>
      </c>
      <c r="G568" s="4">
        <v>0</v>
      </c>
      <c r="H568" s="4">
        <v>0</v>
      </c>
      <c r="I568" s="4">
        <v>66542.5</v>
      </c>
      <c r="J568" s="4">
        <v>66542.5</v>
      </c>
    </row>
    <row r="569" spans="1:10">
      <c r="A569" s="3" t="s">
        <v>51</v>
      </c>
      <c r="B569" s="3" t="s">
        <v>11</v>
      </c>
      <c r="C569" s="3" t="s">
        <v>19</v>
      </c>
      <c r="D569" s="3">
        <v>1.1000000000000001</v>
      </c>
      <c r="E569" s="3" t="s">
        <v>20</v>
      </c>
      <c r="F569" s="4">
        <v>2500</v>
      </c>
      <c r="G569" s="4">
        <v>0</v>
      </c>
      <c r="H569" s="4">
        <v>0</v>
      </c>
      <c r="I569" s="4">
        <v>630</v>
      </c>
      <c r="J569" s="4">
        <v>630</v>
      </c>
    </row>
    <row r="570" spans="1:10">
      <c r="A570" s="3" t="s">
        <v>51</v>
      </c>
      <c r="B570" s="3" t="s">
        <v>11</v>
      </c>
      <c r="C570" s="3" t="s">
        <v>19</v>
      </c>
      <c r="D570" s="3">
        <v>1.1000000000000001</v>
      </c>
      <c r="E570" s="3" t="s">
        <v>21</v>
      </c>
      <c r="F570" s="4">
        <v>3000</v>
      </c>
      <c r="G570" s="4">
        <v>7000</v>
      </c>
      <c r="H570" s="4">
        <v>0</v>
      </c>
      <c r="I570" s="4">
        <v>4531.9799999999996</v>
      </c>
      <c r="J570" s="4">
        <v>4186.9799999999996</v>
      </c>
    </row>
    <row r="571" spans="1:10">
      <c r="A571" s="3" t="s">
        <v>51</v>
      </c>
      <c r="B571" s="3" t="s">
        <v>11</v>
      </c>
      <c r="C571" s="3" t="s">
        <v>22</v>
      </c>
      <c r="D571" s="3">
        <v>1.1000000000000001</v>
      </c>
      <c r="E571" s="3" t="s">
        <v>23</v>
      </c>
      <c r="F571" s="4">
        <v>35000</v>
      </c>
      <c r="G571" s="4">
        <v>82000</v>
      </c>
      <c r="H571" s="4">
        <v>0</v>
      </c>
      <c r="I571" s="4">
        <v>116892.1</v>
      </c>
      <c r="J571" s="4">
        <v>43146.1</v>
      </c>
    </row>
    <row r="572" spans="1:10">
      <c r="A572" s="3" t="s">
        <v>51</v>
      </c>
      <c r="B572" s="3" t="s">
        <v>11</v>
      </c>
      <c r="C572" s="3" t="s">
        <v>24</v>
      </c>
      <c r="D572" s="3">
        <v>1.1000000000000001</v>
      </c>
      <c r="E572" s="3" t="s">
        <v>25</v>
      </c>
      <c r="F572" s="4">
        <v>40000</v>
      </c>
      <c r="G572" s="4">
        <v>35000</v>
      </c>
      <c r="H572" s="4">
        <v>0</v>
      </c>
      <c r="I572" s="4">
        <v>73666.350000000006</v>
      </c>
      <c r="J572" s="4">
        <v>73666.350000000006</v>
      </c>
    </row>
    <row r="573" spans="1:10">
      <c r="A573" s="3" t="s">
        <v>51</v>
      </c>
      <c r="B573" s="3" t="s">
        <v>11</v>
      </c>
      <c r="C573" s="3" t="s">
        <v>27</v>
      </c>
      <c r="D573" s="3">
        <v>1.1000000000000001</v>
      </c>
      <c r="E573" s="3" t="s">
        <v>28</v>
      </c>
      <c r="F573" s="4">
        <v>72000</v>
      </c>
      <c r="G573" s="4">
        <v>0</v>
      </c>
      <c r="H573" s="4">
        <v>0</v>
      </c>
      <c r="I573" s="4">
        <v>62800</v>
      </c>
      <c r="J573" s="4">
        <v>46920</v>
      </c>
    </row>
    <row r="574" spans="1:10">
      <c r="A574" s="3" t="s">
        <v>51</v>
      </c>
      <c r="B574" s="3" t="s">
        <v>11</v>
      </c>
      <c r="C574" s="3" t="s">
        <v>29</v>
      </c>
      <c r="D574" s="3">
        <v>1.1000000000000001</v>
      </c>
      <c r="E574" s="3" t="s">
        <v>30</v>
      </c>
      <c r="F574" s="4">
        <v>7000</v>
      </c>
      <c r="G574" s="4">
        <v>0</v>
      </c>
      <c r="H574" s="4">
        <v>0</v>
      </c>
      <c r="I574" s="4">
        <v>7000</v>
      </c>
      <c r="J574" s="4">
        <v>7000</v>
      </c>
    </row>
    <row r="575" spans="1:10">
      <c r="A575" s="3" t="s">
        <v>51</v>
      </c>
      <c r="B575" s="3" t="s">
        <v>11</v>
      </c>
      <c r="C575" s="3" t="s">
        <v>29</v>
      </c>
      <c r="D575" s="3">
        <v>1.1000000000000001</v>
      </c>
      <c r="E575" s="3" t="s">
        <v>31</v>
      </c>
      <c r="F575" s="4">
        <v>95000</v>
      </c>
      <c r="G575" s="4">
        <v>355920</v>
      </c>
      <c r="H575" s="4">
        <v>0</v>
      </c>
      <c r="I575" s="4">
        <v>419324.6</v>
      </c>
      <c r="J575" s="4">
        <v>418090.6</v>
      </c>
    </row>
    <row r="576" spans="1:10">
      <c r="A576" s="3" t="s">
        <v>51</v>
      </c>
      <c r="B576" s="3" t="s">
        <v>11</v>
      </c>
      <c r="C576" s="3" t="s">
        <v>29</v>
      </c>
      <c r="D576" s="3">
        <v>1.5</v>
      </c>
      <c r="E576" s="3" t="s">
        <v>30</v>
      </c>
      <c r="F576" s="4">
        <v>0</v>
      </c>
      <c r="G576" s="4">
        <v>2500</v>
      </c>
      <c r="H576" s="4">
        <v>0</v>
      </c>
      <c r="I576" s="4">
        <v>2500</v>
      </c>
      <c r="J576" s="4">
        <v>2500</v>
      </c>
    </row>
    <row r="577" spans="1:10">
      <c r="A577" s="3" t="s">
        <v>51</v>
      </c>
      <c r="B577" s="3" t="s">
        <v>11</v>
      </c>
      <c r="C577" s="3" t="s">
        <v>29</v>
      </c>
      <c r="D577" s="3">
        <v>2.5</v>
      </c>
      <c r="E577" s="3" t="s">
        <v>31</v>
      </c>
      <c r="F577" s="4">
        <v>0</v>
      </c>
      <c r="G577" s="4">
        <v>650000</v>
      </c>
      <c r="H577" s="4">
        <v>0</v>
      </c>
      <c r="I577" s="4">
        <v>632163.4</v>
      </c>
      <c r="J577" s="4">
        <v>632163.4</v>
      </c>
    </row>
    <row r="578" spans="1:10">
      <c r="A578" s="3" t="s">
        <v>51</v>
      </c>
      <c r="B578" s="3" t="s">
        <v>11</v>
      </c>
      <c r="C578" s="3" t="s">
        <v>34</v>
      </c>
      <c r="D578" s="3">
        <v>1.1000000000000001</v>
      </c>
      <c r="E578" s="3" t="s">
        <v>35</v>
      </c>
      <c r="F578" s="4">
        <v>7000</v>
      </c>
      <c r="G578" s="4">
        <v>0</v>
      </c>
      <c r="H578" s="4">
        <v>0</v>
      </c>
      <c r="I578" s="4">
        <v>943.25</v>
      </c>
      <c r="J578" s="4">
        <v>420</v>
      </c>
    </row>
    <row r="579" spans="1:10">
      <c r="A579" s="3" t="s">
        <v>51</v>
      </c>
      <c r="B579" s="3" t="s">
        <v>11</v>
      </c>
      <c r="C579" s="3" t="s">
        <v>34</v>
      </c>
      <c r="D579" s="3">
        <v>1.1000000000000001</v>
      </c>
      <c r="E579" s="3" t="s">
        <v>36</v>
      </c>
      <c r="F579" s="4">
        <v>15000</v>
      </c>
      <c r="G579" s="4">
        <v>0</v>
      </c>
      <c r="H579" s="4">
        <v>-1500</v>
      </c>
      <c r="I579" s="4">
        <v>3982.77</v>
      </c>
      <c r="J579" s="4">
        <v>3207.5</v>
      </c>
    </row>
    <row r="580" spans="1:10">
      <c r="A580" s="3" t="s">
        <v>51</v>
      </c>
      <c r="B580" s="3" t="s">
        <v>11</v>
      </c>
      <c r="C580" s="3" t="s">
        <v>37</v>
      </c>
      <c r="D580" s="3">
        <v>1.1000000000000001</v>
      </c>
      <c r="E580" s="3" t="s">
        <v>41</v>
      </c>
      <c r="F580" s="4">
        <v>5000</v>
      </c>
      <c r="G580" s="4">
        <v>0</v>
      </c>
      <c r="H580" s="4">
        <v>0</v>
      </c>
      <c r="I580" s="4">
        <v>1688</v>
      </c>
      <c r="J580" s="4">
        <v>1688</v>
      </c>
    </row>
    <row r="581" spans="1:10">
      <c r="A581" s="3" t="s">
        <v>51</v>
      </c>
      <c r="B581" s="3" t="s">
        <v>11</v>
      </c>
      <c r="C581" s="3" t="s">
        <v>37</v>
      </c>
      <c r="D581" s="3">
        <v>1.1000000000000001</v>
      </c>
      <c r="E581" s="3" t="s">
        <v>42</v>
      </c>
      <c r="F581" s="4">
        <v>15000</v>
      </c>
      <c r="G581" s="4">
        <v>0</v>
      </c>
      <c r="H581" s="4">
        <v>-13000</v>
      </c>
      <c r="I581" s="4">
        <v>0</v>
      </c>
      <c r="J581" s="4">
        <v>0</v>
      </c>
    </row>
    <row r="582" spans="1:10">
      <c r="A582" s="3" t="s">
        <v>51</v>
      </c>
      <c r="B582" s="3" t="s">
        <v>11</v>
      </c>
      <c r="C582" s="3" t="s">
        <v>37</v>
      </c>
      <c r="D582" s="3">
        <v>1.1000000000000001</v>
      </c>
      <c r="E582" s="3" t="s">
        <v>43</v>
      </c>
      <c r="F582" s="4">
        <v>12000</v>
      </c>
      <c r="G582" s="4">
        <v>0</v>
      </c>
      <c r="H582" s="4">
        <v>-6000</v>
      </c>
      <c r="I582" s="4">
        <v>994</v>
      </c>
      <c r="J582" s="4">
        <v>994</v>
      </c>
    </row>
    <row r="583" spans="1:10">
      <c r="A583" s="3" t="s">
        <v>51</v>
      </c>
      <c r="B583" s="3" t="s">
        <v>11</v>
      </c>
      <c r="C583" s="3" t="s">
        <v>37</v>
      </c>
      <c r="D583" s="3">
        <v>1.1000000000000001</v>
      </c>
      <c r="E583" s="3" t="s">
        <v>39</v>
      </c>
      <c r="F583" s="4">
        <v>100000</v>
      </c>
      <c r="G583" s="4">
        <v>0</v>
      </c>
      <c r="H583" s="4">
        <v>0</v>
      </c>
      <c r="I583" s="4">
        <v>74677</v>
      </c>
      <c r="J583" s="4">
        <v>12650</v>
      </c>
    </row>
    <row r="584" spans="1:10">
      <c r="A584" s="3" t="s">
        <v>51</v>
      </c>
      <c r="B584" s="3" t="s">
        <v>11</v>
      </c>
      <c r="C584" s="3" t="s">
        <v>37</v>
      </c>
      <c r="D584" s="3">
        <v>1.1000000000000001</v>
      </c>
      <c r="E584" s="3" t="s">
        <v>44</v>
      </c>
      <c r="F584" s="4">
        <v>3500</v>
      </c>
      <c r="G584" s="4">
        <v>0</v>
      </c>
      <c r="H584" s="4">
        <v>0</v>
      </c>
      <c r="I584" s="4">
        <v>0</v>
      </c>
      <c r="J584" s="4">
        <v>0</v>
      </c>
    </row>
    <row r="585" spans="1:10">
      <c r="A585" s="3" t="s">
        <v>51</v>
      </c>
      <c r="B585" s="3" t="s">
        <v>11</v>
      </c>
      <c r="C585" s="3" t="s">
        <v>37</v>
      </c>
      <c r="D585" s="3">
        <v>1.1000000000000001</v>
      </c>
      <c r="E585" s="3" t="s">
        <v>45</v>
      </c>
      <c r="F585" s="4">
        <v>2500</v>
      </c>
      <c r="G585" s="4">
        <v>0</v>
      </c>
      <c r="H585" s="4">
        <v>0</v>
      </c>
      <c r="I585" s="4">
        <v>1806.58</v>
      </c>
      <c r="J585" s="4">
        <v>1806.58</v>
      </c>
    </row>
    <row r="586" spans="1:10">
      <c r="A586" s="3" t="s">
        <v>51</v>
      </c>
      <c r="B586" s="3" t="s">
        <v>11</v>
      </c>
      <c r="C586" s="3" t="s">
        <v>37</v>
      </c>
      <c r="D586" s="3">
        <v>1.1000000000000001</v>
      </c>
      <c r="E586" s="3" t="s">
        <v>48</v>
      </c>
      <c r="F586" s="4">
        <v>10000</v>
      </c>
      <c r="G586" s="4">
        <v>0</v>
      </c>
      <c r="H586" s="4">
        <v>0</v>
      </c>
      <c r="I586" s="4">
        <v>3904.5</v>
      </c>
      <c r="J586" s="4">
        <v>3904.5</v>
      </c>
    </row>
    <row r="587" spans="1:10">
      <c r="A587" s="3" t="s">
        <v>51</v>
      </c>
      <c r="B587" s="3" t="s">
        <v>11</v>
      </c>
      <c r="C587" s="3" t="s">
        <v>49</v>
      </c>
      <c r="D587" s="3">
        <v>1.1000000000000001</v>
      </c>
      <c r="E587" s="3" t="s">
        <v>50</v>
      </c>
      <c r="F587" s="4">
        <v>10000</v>
      </c>
      <c r="G587" s="4">
        <v>0</v>
      </c>
      <c r="H587" s="4">
        <v>0</v>
      </c>
      <c r="I587" s="4">
        <v>0</v>
      </c>
      <c r="J587" s="4">
        <v>0</v>
      </c>
    </row>
    <row r="588" spans="1:10">
      <c r="A588" s="3" t="s">
        <v>51</v>
      </c>
      <c r="B588" s="3" t="s">
        <v>11</v>
      </c>
      <c r="C588" s="3" t="s">
        <v>51</v>
      </c>
      <c r="D588" s="3">
        <v>1.1000000000000001</v>
      </c>
      <c r="E588" s="3" t="s">
        <v>52</v>
      </c>
      <c r="F588" s="4">
        <v>15000</v>
      </c>
      <c r="G588" s="4">
        <v>0</v>
      </c>
      <c r="H588" s="4">
        <v>0</v>
      </c>
      <c r="I588" s="4">
        <v>1930</v>
      </c>
      <c r="J588" s="4">
        <v>1930</v>
      </c>
    </row>
    <row r="589" spans="1:10">
      <c r="A589" s="3" t="s">
        <v>51</v>
      </c>
      <c r="B589" s="3" t="s">
        <v>11</v>
      </c>
      <c r="C589" s="3" t="s">
        <v>51</v>
      </c>
      <c r="D589" s="3">
        <v>1.1000000000000001</v>
      </c>
      <c r="E589" s="3" t="s">
        <v>53</v>
      </c>
      <c r="F589" s="4">
        <v>22000</v>
      </c>
      <c r="G589" s="4">
        <v>0</v>
      </c>
      <c r="H589" s="4">
        <v>-13000</v>
      </c>
      <c r="I589" s="4">
        <v>0</v>
      </c>
      <c r="J589" s="4">
        <v>0</v>
      </c>
    </row>
    <row r="590" spans="1:10">
      <c r="A590" s="3" t="s">
        <v>51</v>
      </c>
      <c r="B590" s="3" t="s">
        <v>11</v>
      </c>
      <c r="C590" s="3" t="s">
        <v>54</v>
      </c>
      <c r="D590" s="3">
        <v>1.1000000000000001</v>
      </c>
      <c r="E590" s="3" t="s">
        <v>55</v>
      </c>
      <c r="F590" s="4">
        <v>50000</v>
      </c>
      <c r="G590" s="4">
        <v>25000</v>
      </c>
      <c r="H590" s="4">
        <v>0</v>
      </c>
      <c r="I590" s="4">
        <v>73399.62</v>
      </c>
      <c r="J590" s="4">
        <v>73039.61</v>
      </c>
    </row>
    <row r="591" spans="1:10">
      <c r="A591" s="3" t="s">
        <v>51</v>
      </c>
      <c r="B591" s="3" t="s">
        <v>11</v>
      </c>
      <c r="C591" s="3" t="s">
        <v>56</v>
      </c>
      <c r="D591" s="3">
        <v>1.1000000000000001</v>
      </c>
      <c r="E591" s="3" t="s">
        <v>57</v>
      </c>
      <c r="F591" s="4">
        <v>5000</v>
      </c>
      <c r="G591" s="4">
        <v>0</v>
      </c>
      <c r="H591" s="4">
        <v>0</v>
      </c>
      <c r="I591" s="4">
        <v>0</v>
      </c>
      <c r="J591" s="4">
        <v>0</v>
      </c>
    </row>
    <row r="592" spans="1:10">
      <c r="A592" s="3" t="s">
        <v>51</v>
      </c>
      <c r="B592" s="3" t="s">
        <v>11</v>
      </c>
      <c r="C592" s="3" t="s">
        <v>58</v>
      </c>
      <c r="D592" s="3">
        <v>1.1000000000000001</v>
      </c>
      <c r="E592" s="3" t="s">
        <v>59</v>
      </c>
      <c r="F592" s="4">
        <v>55000</v>
      </c>
      <c r="G592" s="4">
        <v>0</v>
      </c>
      <c r="H592" s="4">
        <v>0</v>
      </c>
      <c r="I592" s="4">
        <v>54641.72</v>
      </c>
      <c r="J592" s="4">
        <v>54641.72</v>
      </c>
    </row>
    <row r="593" spans="1:10">
      <c r="A593" s="3" t="s">
        <v>51</v>
      </c>
      <c r="B593" s="3" t="s">
        <v>11</v>
      </c>
      <c r="C593" s="3" t="s">
        <v>65</v>
      </c>
      <c r="D593" s="3">
        <v>1.1000000000000001</v>
      </c>
      <c r="E593" s="3" t="s">
        <v>66</v>
      </c>
      <c r="F593" s="4">
        <v>40000</v>
      </c>
      <c r="G593" s="4">
        <v>0</v>
      </c>
      <c r="H593" s="4">
        <v>0</v>
      </c>
      <c r="I593" s="4">
        <v>36258.239999999998</v>
      </c>
      <c r="J593" s="4">
        <v>36258.239999999998</v>
      </c>
    </row>
    <row r="594" spans="1:10">
      <c r="A594" s="3" t="s">
        <v>51</v>
      </c>
      <c r="B594" s="3" t="s">
        <v>11</v>
      </c>
      <c r="C594" s="3" t="s">
        <v>67</v>
      </c>
      <c r="D594" s="3">
        <v>1.1000000000000001</v>
      </c>
      <c r="E594" s="3" t="s">
        <v>68</v>
      </c>
      <c r="F594" s="4">
        <v>6500</v>
      </c>
      <c r="G594" s="4">
        <v>0</v>
      </c>
      <c r="H594" s="4">
        <v>0</v>
      </c>
      <c r="I594" s="4">
        <v>0</v>
      </c>
      <c r="J594" s="4">
        <v>0</v>
      </c>
    </row>
    <row r="595" spans="1:10">
      <c r="A595" s="3" t="s">
        <v>51</v>
      </c>
      <c r="B595" s="3" t="s">
        <v>11</v>
      </c>
      <c r="C595" s="3" t="s">
        <v>69</v>
      </c>
      <c r="D595" s="3">
        <v>1.1000000000000001</v>
      </c>
      <c r="E595" s="3" t="s">
        <v>70</v>
      </c>
      <c r="F595" s="4">
        <v>25000</v>
      </c>
      <c r="G595" s="4">
        <v>0</v>
      </c>
      <c r="H595" s="4">
        <v>0</v>
      </c>
      <c r="I595" s="4">
        <v>0</v>
      </c>
      <c r="J595" s="4">
        <v>0</v>
      </c>
    </row>
    <row r="596" spans="1:10">
      <c r="A596" s="3" t="s">
        <v>51</v>
      </c>
      <c r="B596" s="3" t="s">
        <v>11</v>
      </c>
      <c r="C596" s="3" t="s">
        <v>71</v>
      </c>
      <c r="D596" s="3">
        <v>1.1000000000000001</v>
      </c>
      <c r="E596" s="3" t="s">
        <v>72</v>
      </c>
      <c r="F596" s="4">
        <v>75000</v>
      </c>
      <c r="G596" s="4">
        <v>0</v>
      </c>
      <c r="H596" s="4">
        <v>0</v>
      </c>
      <c r="I596" s="4">
        <v>58696</v>
      </c>
      <c r="J596" s="4">
        <v>58696</v>
      </c>
    </row>
    <row r="597" spans="1:10">
      <c r="A597" s="3" t="s">
        <v>51</v>
      </c>
      <c r="B597" s="3" t="s">
        <v>11</v>
      </c>
      <c r="C597" s="3" t="s">
        <v>71</v>
      </c>
      <c r="D597" s="3">
        <v>1.1000000000000001</v>
      </c>
      <c r="E597" s="3" t="s">
        <v>73</v>
      </c>
      <c r="F597" s="4">
        <v>45000</v>
      </c>
      <c r="G597" s="4">
        <v>110000</v>
      </c>
      <c r="H597" s="4">
        <v>0</v>
      </c>
      <c r="I597" s="4">
        <v>154531.98000000001</v>
      </c>
      <c r="J597" s="4">
        <v>154531.98000000001</v>
      </c>
    </row>
    <row r="598" spans="1:10">
      <c r="A598" s="3" t="s">
        <v>51</v>
      </c>
      <c r="B598" s="3" t="s">
        <v>11</v>
      </c>
      <c r="C598" s="3" t="s">
        <v>71</v>
      </c>
      <c r="D598" s="3">
        <v>1.5</v>
      </c>
      <c r="E598" s="3" t="s">
        <v>73</v>
      </c>
      <c r="F598" s="4">
        <v>350000</v>
      </c>
      <c r="G598" s="4">
        <v>0</v>
      </c>
      <c r="H598" s="4">
        <v>0</v>
      </c>
      <c r="I598" s="4">
        <v>349721.21</v>
      </c>
      <c r="J598" s="4">
        <v>343896.21</v>
      </c>
    </row>
    <row r="599" spans="1:10">
      <c r="A599" s="3" t="s">
        <v>51</v>
      </c>
      <c r="B599" s="3" t="s">
        <v>11</v>
      </c>
      <c r="C599" s="3" t="s">
        <v>78</v>
      </c>
      <c r="D599" s="3">
        <v>1.1000000000000001</v>
      </c>
      <c r="E599" s="3" t="s">
        <v>79</v>
      </c>
      <c r="F599" s="4">
        <v>8500</v>
      </c>
      <c r="G599" s="4">
        <v>0</v>
      </c>
      <c r="H599" s="4">
        <v>0</v>
      </c>
      <c r="I599" s="4">
        <v>0</v>
      </c>
      <c r="J599" s="4">
        <v>0</v>
      </c>
    </row>
    <row r="600" spans="1:10">
      <c r="A600" s="3" t="s">
        <v>51</v>
      </c>
      <c r="B600" s="3" t="s">
        <v>11</v>
      </c>
      <c r="C600" s="3" t="s">
        <v>80</v>
      </c>
      <c r="D600" s="3">
        <v>1.1000000000000001</v>
      </c>
      <c r="E600" s="3" t="s">
        <v>81</v>
      </c>
      <c r="F600" s="4">
        <v>10000</v>
      </c>
      <c r="G600" s="4">
        <v>0</v>
      </c>
      <c r="H600" s="4">
        <v>0</v>
      </c>
      <c r="I600" s="4">
        <v>946</v>
      </c>
      <c r="J600" s="4">
        <v>946</v>
      </c>
    </row>
    <row r="601" spans="1:10">
      <c r="A601" s="3" t="s">
        <v>102</v>
      </c>
      <c r="B601" s="3" t="s">
        <v>11</v>
      </c>
      <c r="C601" s="3" t="s">
        <v>12</v>
      </c>
      <c r="D601" s="3">
        <v>1.1000000000000001</v>
      </c>
      <c r="E601" s="3" t="s">
        <v>13</v>
      </c>
      <c r="F601" s="4">
        <v>3500</v>
      </c>
      <c r="G601" s="4">
        <v>0</v>
      </c>
      <c r="H601" s="4">
        <v>0</v>
      </c>
      <c r="I601" s="4">
        <v>3098.34</v>
      </c>
      <c r="J601" s="4">
        <v>3098.34</v>
      </c>
    </row>
    <row r="602" spans="1:10">
      <c r="A602" s="3" t="s">
        <v>102</v>
      </c>
      <c r="B602" s="3" t="s">
        <v>11</v>
      </c>
      <c r="C602" s="3" t="s">
        <v>14</v>
      </c>
      <c r="D602" s="3">
        <v>1.1000000000000001</v>
      </c>
      <c r="E602" s="3" t="s">
        <v>15</v>
      </c>
      <c r="F602" s="4">
        <v>3000</v>
      </c>
      <c r="G602" s="4">
        <v>0</v>
      </c>
      <c r="H602" s="4">
        <v>0</v>
      </c>
      <c r="I602" s="4">
        <v>1060.24</v>
      </c>
      <c r="J602" s="4">
        <v>1060.24</v>
      </c>
    </row>
    <row r="603" spans="1:10">
      <c r="A603" s="3" t="s">
        <v>102</v>
      </c>
      <c r="B603" s="3" t="s">
        <v>11</v>
      </c>
      <c r="C603" s="3" t="s">
        <v>19</v>
      </c>
      <c r="D603" s="3">
        <v>1.5</v>
      </c>
      <c r="E603" s="3" t="s">
        <v>21</v>
      </c>
      <c r="F603" s="4">
        <v>0</v>
      </c>
      <c r="G603" s="4">
        <v>1500</v>
      </c>
      <c r="H603" s="4">
        <v>0</v>
      </c>
      <c r="I603" s="4">
        <v>796.92</v>
      </c>
      <c r="J603" s="4">
        <v>796.92</v>
      </c>
    </row>
    <row r="604" spans="1:10">
      <c r="A604" s="3" t="s">
        <v>102</v>
      </c>
      <c r="B604" s="3" t="s">
        <v>11</v>
      </c>
      <c r="C604" s="3" t="s">
        <v>22</v>
      </c>
      <c r="D604" s="3">
        <v>1.1000000000000001</v>
      </c>
      <c r="E604" s="3" t="s">
        <v>23</v>
      </c>
      <c r="F604" s="4">
        <v>3500</v>
      </c>
      <c r="G604" s="4">
        <v>0</v>
      </c>
      <c r="H604" s="4">
        <v>0</v>
      </c>
      <c r="I604" s="4">
        <v>435</v>
      </c>
      <c r="J604" s="4">
        <v>435</v>
      </c>
    </row>
    <row r="605" spans="1:10">
      <c r="A605" s="3" t="s">
        <v>102</v>
      </c>
      <c r="B605" s="3" t="s">
        <v>11</v>
      </c>
      <c r="C605" s="3" t="s">
        <v>29</v>
      </c>
      <c r="D605" s="3">
        <v>1.1000000000000001</v>
      </c>
      <c r="E605" s="3" t="s">
        <v>31</v>
      </c>
      <c r="F605" s="4">
        <v>25000</v>
      </c>
      <c r="G605" s="4">
        <v>0</v>
      </c>
      <c r="H605" s="4">
        <v>0</v>
      </c>
      <c r="I605" s="4">
        <v>24965.52</v>
      </c>
      <c r="J605" s="4">
        <v>24965.52</v>
      </c>
    </row>
    <row r="606" spans="1:10">
      <c r="A606" s="3" t="s">
        <v>102</v>
      </c>
      <c r="B606" s="3" t="s">
        <v>11</v>
      </c>
      <c r="C606" s="3" t="s">
        <v>29</v>
      </c>
      <c r="D606" s="3">
        <v>2.5</v>
      </c>
      <c r="E606" s="3" t="s">
        <v>31</v>
      </c>
      <c r="F606" s="4">
        <v>0</v>
      </c>
      <c r="G606" s="4">
        <v>70000</v>
      </c>
      <c r="H606" s="4">
        <v>0</v>
      </c>
      <c r="I606" s="4">
        <v>69803</v>
      </c>
      <c r="J606" s="4">
        <v>0</v>
      </c>
    </row>
    <row r="607" spans="1:10">
      <c r="A607" s="3" t="s">
        <v>102</v>
      </c>
      <c r="B607" s="3" t="s">
        <v>11</v>
      </c>
      <c r="C607" s="3" t="s">
        <v>37</v>
      </c>
      <c r="D607" s="3">
        <v>1.1000000000000001</v>
      </c>
      <c r="E607" s="3" t="s">
        <v>41</v>
      </c>
      <c r="F607" s="4">
        <v>1500</v>
      </c>
      <c r="G607" s="4">
        <v>0</v>
      </c>
      <c r="H607" s="4">
        <v>0</v>
      </c>
      <c r="I607" s="4">
        <v>0</v>
      </c>
      <c r="J607" s="4">
        <v>0</v>
      </c>
    </row>
    <row r="608" spans="1:10">
      <c r="A608" s="3" t="s">
        <v>102</v>
      </c>
      <c r="B608" s="3" t="s">
        <v>11</v>
      </c>
      <c r="C608" s="3" t="s">
        <v>37</v>
      </c>
      <c r="D608" s="3">
        <v>1.1000000000000001</v>
      </c>
      <c r="E608" s="3" t="s">
        <v>48</v>
      </c>
      <c r="F608" s="4">
        <v>0</v>
      </c>
      <c r="G608" s="4">
        <v>5000</v>
      </c>
      <c r="H608" s="4">
        <v>0</v>
      </c>
      <c r="I608" s="4">
        <v>0</v>
      </c>
      <c r="J608" s="4">
        <v>0</v>
      </c>
    </row>
    <row r="609" spans="1:10">
      <c r="A609" s="3" t="s">
        <v>102</v>
      </c>
      <c r="B609" s="3" t="s">
        <v>11</v>
      </c>
      <c r="C609" s="3" t="s">
        <v>49</v>
      </c>
      <c r="D609" s="3">
        <v>1.1000000000000001</v>
      </c>
      <c r="E609" s="3" t="s">
        <v>50</v>
      </c>
      <c r="F609" s="4">
        <v>0</v>
      </c>
      <c r="G609" s="4">
        <v>6000</v>
      </c>
      <c r="H609" s="4">
        <v>0</v>
      </c>
      <c r="I609" s="4">
        <v>949.99</v>
      </c>
      <c r="J609" s="4">
        <v>949.99</v>
      </c>
    </row>
    <row r="610" spans="1:10">
      <c r="A610" s="3" t="s">
        <v>102</v>
      </c>
      <c r="B610" s="3" t="s">
        <v>11</v>
      </c>
      <c r="C610" s="3" t="s">
        <v>58</v>
      </c>
      <c r="D610" s="3">
        <v>1.1000000000000001</v>
      </c>
      <c r="E610" s="3" t="s">
        <v>59</v>
      </c>
      <c r="F610" s="4">
        <v>1500</v>
      </c>
      <c r="G610" s="4">
        <v>0</v>
      </c>
      <c r="H610" s="4">
        <v>0</v>
      </c>
      <c r="I610" s="4">
        <v>0</v>
      </c>
      <c r="J610" s="4">
        <v>0</v>
      </c>
    </row>
    <row r="611" spans="1:10">
      <c r="A611" s="3" t="s">
        <v>102</v>
      </c>
      <c r="B611" s="3" t="s">
        <v>11</v>
      </c>
      <c r="C611" s="3" t="s">
        <v>65</v>
      </c>
      <c r="D611" s="3">
        <v>1.1000000000000001</v>
      </c>
      <c r="E611" s="3" t="s">
        <v>66</v>
      </c>
      <c r="F611" s="4">
        <v>5000</v>
      </c>
      <c r="G611" s="4">
        <v>0</v>
      </c>
      <c r="H611" s="4">
        <v>0</v>
      </c>
      <c r="I611" s="4">
        <v>417.6</v>
      </c>
      <c r="J611" s="4">
        <v>417.6</v>
      </c>
    </row>
    <row r="612" spans="1:10">
      <c r="A612" s="3" t="s">
        <v>102</v>
      </c>
      <c r="B612" s="3" t="s">
        <v>11</v>
      </c>
      <c r="C612" s="3" t="s">
        <v>80</v>
      </c>
      <c r="D612" s="3">
        <v>1.1000000000000001</v>
      </c>
      <c r="E612" s="3" t="s">
        <v>81</v>
      </c>
      <c r="F612" s="4">
        <v>3000</v>
      </c>
      <c r="G612" s="4">
        <v>0</v>
      </c>
      <c r="H612" s="4">
        <v>0</v>
      </c>
      <c r="I612" s="4">
        <v>0</v>
      </c>
      <c r="J612" s="4">
        <v>0</v>
      </c>
    </row>
    <row r="613" spans="1:10">
      <c r="A613" s="3" t="s">
        <v>103</v>
      </c>
      <c r="B613" s="3" t="s">
        <v>11</v>
      </c>
      <c r="C613" s="3" t="s">
        <v>69</v>
      </c>
      <c r="D613" s="3">
        <v>1.1000000000000001</v>
      </c>
      <c r="E613" s="3" t="s">
        <v>70</v>
      </c>
      <c r="F613" s="4">
        <v>35000</v>
      </c>
      <c r="G613" s="4">
        <v>0</v>
      </c>
      <c r="H613" s="4">
        <v>0</v>
      </c>
      <c r="I613" s="4">
        <v>0</v>
      </c>
      <c r="J613" s="4">
        <v>0</v>
      </c>
    </row>
    <row r="614" spans="1:10">
      <c r="A614" s="3" t="s">
        <v>104</v>
      </c>
      <c r="B614" s="3" t="s">
        <v>11</v>
      </c>
      <c r="C614" s="3" t="s">
        <v>49</v>
      </c>
      <c r="D614" s="3">
        <v>1.1000000000000001</v>
      </c>
      <c r="E614" s="3" t="s">
        <v>50</v>
      </c>
      <c r="F614" s="4">
        <v>7000</v>
      </c>
      <c r="G614" s="4">
        <v>0</v>
      </c>
      <c r="H614" s="4">
        <v>0</v>
      </c>
      <c r="I614" s="4">
        <v>0</v>
      </c>
      <c r="J614" s="4">
        <v>0</v>
      </c>
    </row>
    <row r="615" spans="1:10">
      <c r="A615" s="3" t="s">
        <v>105</v>
      </c>
      <c r="B615" s="3" t="s">
        <v>11</v>
      </c>
      <c r="C615" s="3" t="s">
        <v>54</v>
      </c>
      <c r="D615" s="3">
        <v>1.1000000000000001</v>
      </c>
      <c r="E615" s="3" t="s">
        <v>55</v>
      </c>
      <c r="F615" s="4">
        <v>3000</v>
      </c>
      <c r="G615" s="4">
        <v>0</v>
      </c>
      <c r="H615" s="4">
        <v>-2000</v>
      </c>
      <c r="I615" s="4">
        <v>0</v>
      </c>
      <c r="J615" s="4">
        <v>0</v>
      </c>
    </row>
    <row r="616" spans="1:10">
      <c r="A616" s="3" t="s">
        <v>105</v>
      </c>
      <c r="B616" s="3" t="s">
        <v>11</v>
      </c>
      <c r="C616" s="3" t="s">
        <v>65</v>
      </c>
      <c r="D616" s="3">
        <v>1.1000000000000001</v>
      </c>
      <c r="E616" s="3" t="s">
        <v>66</v>
      </c>
      <c r="F616" s="4">
        <v>2500</v>
      </c>
      <c r="G616" s="4">
        <v>0</v>
      </c>
      <c r="H616" s="4">
        <v>0</v>
      </c>
      <c r="I616" s="4">
        <v>2134.4</v>
      </c>
      <c r="J616" s="4">
        <v>2134.4</v>
      </c>
    </row>
    <row r="617" spans="1:10">
      <c r="A617" s="3" t="s">
        <v>105</v>
      </c>
      <c r="B617" s="3" t="s">
        <v>11</v>
      </c>
      <c r="C617" s="3" t="s">
        <v>71</v>
      </c>
      <c r="D617" s="3">
        <v>1.1000000000000001</v>
      </c>
      <c r="E617" s="3" t="s">
        <v>73</v>
      </c>
      <c r="F617" s="4">
        <v>0</v>
      </c>
      <c r="G617" s="4">
        <v>22230</v>
      </c>
      <c r="H617" s="4">
        <v>0</v>
      </c>
      <c r="I617" s="4">
        <v>0</v>
      </c>
      <c r="J617" s="4">
        <v>0</v>
      </c>
    </row>
    <row r="618" spans="1:10">
      <c r="A618" s="3" t="s">
        <v>106</v>
      </c>
      <c r="B618" s="3" t="s">
        <v>11</v>
      </c>
      <c r="C618" s="3" t="s">
        <v>54</v>
      </c>
      <c r="D618" s="3">
        <v>1.1000000000000001</v>
      </c>
      <c r="E618" s="3" t="s">
        <v>55</v>
      </c>
      <c r="F618" s="4">
        <v>10000</v>
      </c>
      <c r="G618" s="4">
        <v>0</v>
      </c>
      <c r="H618" s="4">
        <v>-3000</v>
      </c>
      <c r="I618" s="4">
        <v>3480</v>
      </c>
      <c r="J618" s="4">
        <v>3480</v>
      </c>
    </row>
    <row r="619" spans="1:10">
      <c r="A619" s="3" t="s">
        <v>62</v>
      </c>
      <c r="B619" s="3" t="s">
        <v>11</v>
      </c>
      <c r="C619" s="3" t="s">
        <v>12</v>
      </c>
      <c r="D619" s="3">
        <v>1.1000000000000001</v>
      </c>
      <c r="E619" s="3" t="s">
        <v>13</v>
      </c>
      <c r="F619" s="4">
        <v>5000</v>
      </c>
      <c r="G619" s="4">
        <v>0</v>
      </c>
      <c r="H619" s="4">
        <v>0</v>
      </c>
      <c r="I619" s="4">
        <v>0</v>
      </c>
      <c r="J619" s="4">
        <v>0</v>
      </c>
    </row>
    <row r="620" spans="1:10">
      <c r="A620" s="3" t="s">
        <v>62</v>
      </c>
      <c r="B620" s="3" t="s">
        <v>11</v>
      </c>
      <c r="C620" s="3" t="s">
        <v>27</v>
      </c>
      <c r="D620" s="3">
        <v>1.1000000000000001</v>
      </c>
      <c r="E620" s="3" t="s">
        <v>28</v>
      </c>
      <c r="F620" s="4">
        <v>20000</v>
      </c>
      <c r="G620" s="4">
        <v>0</v>
      </c>
      <c r="H620" s="4">
        <v>0</v>
      </c>
      <c r="I620" s="4">
        <v>0</v>
      </c>
      <c r="J620" s="4">
        <v>0</v>
      </c>
    </row>
    <row r="621" spans="1:10">
      <c r="A621" s="3" t="s">
        <v>62</v>
      </c>
      <c r="B621" s="3" t="s">
        <v>11</v>
      </c>
      <c r="C621" s="3" t="s">
        <v>29</v>
      </c>
      <c r="D621" s="3">
        <v>1.1000000000000001</v>
      </c>
      <c r="E621" s="3" t="s">
        <v>31</v>
      </c>
      <c r="F621" s="4">
        <v>15000</v>
      </c>
      <c r="G621" s="4">
        <v>0</v>
      </c>
      <c r="H621" s="4">
        <v>0</v>
      </c>
      <c r="I621" s="4">
        <v>0</v>
      </c>
      <c r="J621" s="4">
        <v>0</v>
      </c>
    </row>
    <row r="622" spans="1:10">
      <c r="A622" s="3" t="s">
        <v>62</v>
      </c>
      <c r="B622" s="3" t="s">
        <v>11</v>
      </c>
      <c r="C622" s="3" t="s">
        <v>37</v>
      </c>
      <c r="D622" s="3">
        <v>1.1000000000000001</v>
      </c>
      <c r="E622" s="3" t="s">
        <v>41</v>
      </c>
      <c r="F622" s="4">
        <v>3000</v>
      </c>
      <c r="G622" s="4">
        <v>0</v>
      </c>
      <c r="H622" s="4">
        <v>0</v>
      </c>
      <c r="I622" s="4">
        <v>0</v>
      </c>
      <c r="J622" s="4">
        <v>0</v>
      </c>
    </row>
    <row r="623" spans="1:10">
      <c r="A623" s="3" t="s">
        <v>62</v>
      </c>
      <c r="B623" s="3" t="s">
        <v>11</v>
      </c>
      <c r="C623" s="3" t="s">
        <v>37</v>
      </c>
      <c r="D623" s="3">
        <v>1.1000000000000001</v>
      </c>
      <c r="E623" s="3" t="s">
        <v>42</v>
      </c>
      <c r="F623" s="4">
        <v>75000</v>
      </c>
      <c r="G623" s="4">
        <v>0</v>
      </c>
      <c r="H623" s="4">
        <v>-30000</v>
      </c>
      <c r="I623" s="4">
        <v>626.4</v>
      </c>
      <c r="J623" s="4">
        <v>626.4</v>
      </c>
    </row>
    <row r="624" spans="1:10">
      <c r="A624" s="3" t="s">
        <v>62</v>
      </c>
      <c r="B624" s="3" t="s">
        <v>11</v>
      </c>
      <c r="C624" s="3" t="s">
        <v>37</v>
      </c>
      <c r="D624" s="3">
        <v>1.1000000000000001</v>
      </c>
      <c r="E624" s="3" t="s">
        <v>44</v>
      </c>
      <c r="F624" s="4">
        <v>3500</v>
      </c>
      <c r="G624" s="4">
        <v>0</v>
      </c>
      <c r="H624" s="4">
        <v>0</v>
      </c>
      <c r="I624" s="4">
        <v>0</v>
      </c>
      <c r="J624" s="4">
        <v>0</v>
      </c>
    </row>
    <row r="625" spans="1:10">
      <c r="A625" s="3" t="s">
        <v>62</v>
      </c>
      <c r="B625" s="3" t="s">
        <v>11</v>
      </c>
      <c r="C625" s="3" t="s">
        <v>37</v>
      </c>
      <c r="D625" s="3">
        <v>1.1000000000000001</v>
      </c>
      <c r="E625" s="3" t="s">
        <v>46</v>
      </c>
      <c r="F625" s="4">
        <v>40000</v>
      </c>
      <c r="G625" s="4">
        <v>17000</v>
      </c>
      <c r="H625" s="4">
        <v>-12000</v>
      </c>
      <c r="I625" s="4">
        <v>33405.480000000003</v>
      </c>
      <c r="J625" s="4">
        <v>31410.48</v>
      </c>
    </row>
    <row r="626" spans="1:10">
      <c r="A626" s="3" t="s">
        <v>62</v>
      </c>
      <c r="B626" s="3" t="s">
        <v>11</v>
      </c>
      <c r="C626" s="3" t="s">
        <v>37</v>
      </c>
      <c r="D626" s="3">
        <v>1.1000000000000001</v>
      </c>
      <c r="E626" s="3" t="s">
        <v>40</v>
      </c>
      <c r="F626" s="4">
        <v>10000</v>
      </c>
      <c r="G626" s="4">
        <v>0</v>
      </c>
      <c r="H626" s="4">
        <v>0</v>
      </c>
      <c r="I626" s="4">
        <v>0</v>
      </c>
      <c r="J626" s="4">
        <v>0</v>
      </c>
    </row>
    <row r="627" spans="1:10">
      <c r="A627" s="3" t="s">
        <v>62</v>
      </c>
      <c r="B627" s="3" t="s">
        <v>11</v>
      </c>
      <c r="C627" s="3" t="s">
        <v>37</v>
      </c>
      <c r="D627" s="3">
        <v>1.5</v>
      </c>
      <c r="E627" s="3" t="s">
        <v>46</v>
      </c>
      <c r="F627" s="4">
        <v>0</v>
      </c>
      <c r="G627" s="4">
        <v>40000</v>
      </c>
      <c r="H627" s="4">
        <v>0</v>
      </c>
      <c r="I627" s="4">
        <v>0</v>
      </c>
      <c r="J627" s="4">
        <v>0</v>
      </c>
    </row>
    <row r="628" spans="1:10">
      <c r="A628" s="3" t="s">
        <v>62</v>
      </c>
      <c r="B628" s="3" t="s">
        <v>11</v>
      </c>
      <c r="C628" s="3" t="s">
        <v>49</v>
      </c>
      <c r="D628" s="3">
        <v>1.1000000000000001</v>
      </c>
      <c r="E628" s="3" t="s">
        <v>50</v>
      </c>
      <c r="F628" s="4">
        <v>0</v>
      </c>
      <c r="G628" s="4">
        <v>120000</v>
      </c>
      <c r="H628" s="4">
        <v>0</v>
      </c>
      <c r="I628" s="4">
        <v>103133.03</v>
      </c>
      <c r="J628" s="4">
        <v>103133.03</v>
      </c>
    </row>
    <row r="629" spans="1:10">
      <c r="A629" s="3" t="s">
        <v>62</v>
      </c>
      <c r="B629" s="3" t="s">
        <v>11</v>
      </c>
      <c r="C629" s="3" t="s">
        <v>49</v>
      </c>
      <c r="D629" s="3">
        <v>1.5</v>
      </c>
      <c r="E629" s="3" t="s">
        <v>50</v>
      </c>
      <c r="F629" s="4">
        <v>0</v>
      </c>
      <c r="G629" s="4">
        <v>25000</v>
      </c>
      <c r="H629" s="4">
        <v>0</v>
      </c>
      <c r="I629" s="4">
        <v>0</v>
      </c>
      <c r="J629" s="4">
        <v>0</v>
      </c>
    </row>
    <row r="630" spans="1:10">
      <c r="A630" s="3" t="s">
        <v>62</v>
      </c>
      <c r="B630" s="3" t="s">
        <v>11</v>
      </c>
      <c r="C630" s="3" t="s">
        <v>51</v>
      </c>
      <c r="D630" s="3">
        <v>1.1000000000000001</v>
      </c>
      <c r="E630" s="3" t="s">
        <v>52</v>
      </c>
      <c r="F630" s="4">
        <v>750000</v>
      </c>
      <c r="G630" s="4">
        <v>0</v>
      </c>
      <c r="H630" s="4">
        <v>0</v>
      </c>
      <c r="I630" s="4">
        <v>0</v>
      </c>
      <c r="J630" s="4">
        <v>0</v>
      </c>
    </row>
    <row r="631" spans="1:10">
      <c r="A631" s="3" t="s">
        <v>62</v>
      </c>
      <c r="B631" s="3" t="s">
        <v>11</v>
      </c>
      <c r="C631" s="3" t="s">
        <v>54</v>
      </c>
      <c r="D631" s="3">
        <v>1.1000000000000001</v>
      </c>
      <c r="E631" s="3" t="s">
        <v>55</v>
      </c>
      <c r="F631" s="4">
        <v>0</v>
      </c>
      <c r="G631" s="4">
        <v>3231000</v>
      </c>
      <c r="H631" s="4">
        <v>0</v>
      </c>
      <c r="I631" s="4">
        <v>0</v>
      </c>
      <c r="J631" s="4">
        <v>0</v>
      </c>
    </row>
    <row r="632" spans="1:10">
      <c r="A632" s="3" t="s">
        <v>62</v>
      </c>
      <c r="B632" s="3" t="s">
        <v>11</v>
      </c>
      <c r="C632" s="3" t="s">
        <v>56</v>
      </c>
      <c r="D632" s="3">
        <v>1.1000000000000001</v>
      </c>
      <c r="E632" s="3" t="s">
        <v>57</v>
      </c>
      <c r="F632" s="4">
        <v>25000</v>
      </c>
      <c r="G632" s="4">
        <v>0</v>
      </c>
      <c r="H632" s="4">
        <v>0</v>
      </c>
      <c r="I632" s="4">
        <v>13807.6</v>
      </c>
      <c r="J632" s="4">
        <v>13807.6</v>
      </c>
    </row>
    <row r="633" spans="1:10">
      <c r="A633" s="3" t="s">
        <v>62</v>
      </c>
      <c r="B633" s="3" t="s">
        <v>11</v>
      </c>
      <c r="C633" s="3" t="s">
        <v>58</v>
      </c>
      <c r="D633" s="3">
        <v>1.1000000000000001</v>
      </c>
      <c r="E633" s="3" t="s">
        <v>59</v>
      </c>
      <c r="F633" s="4">
        <v>20000</v>
      </c>
      <c r="G633" s="4">
        <v>100000</v>
      </c>
      <c r="H633" s="4">
        <v>0</v>
      </c>
      <c r="I633" s="4">
        <v>72834.66</v>
      </c>
      <c r="J633" s="4">
        <v>72834.66</v>
      </c>
    </row>
    <row r="634" spans="1:10">
      <c r="A634" s="3" t="s">
        <v>62</v>
      </c>
      <c r="B634" s="3" t="s">
        <v>11</v>
      </c>
      <c r="C634" s="3" t="s">
        <v>58</v>
      </c>
      <c r="D634" s="3">
        <v>1.1000000000000001</v>
      </c>
      <c r="E634" s="3" t="s">
        <v>60</v>
      </c>
      <c r="F634" s="4">
        <v>500000</v>
      </c>
      <c r="G634" s="4">
        <v>1000000</v>
      </c>
      <c r="H634" s="4">
        <v>0</v>
      </c>
      <c r="I634" s="4">
        <v>661200</v>
      </c>
      <c r="J634" s="4">
        <v>464000</v>
      </c>
    </row>
    <row r="635" spans="1:10">
      <c r="A635" s="3" t="s">
        <v>62</v>
      </c>
      <c r="B635" s="3" t="s">
        <v>11</v>
      </c>
      <c r="C635" s="3" t="s">
        <v>58</v>
      </c>
      <c r="D635" s="3">
        <v>1.1000000000000001</v>
      </c>
      <c r="E635" s="3" t="s">
        <v>61</v>
      </c>
      <c r="F635" s="4">
        <v>10000</v>
      </c>
      <c r="G635" s="4">
        <v>0</v>
      </c>
      <c r="H635" s="4">
        <v>0</v>
      </c>
      <c r="I635" s="4">
        <v>0</v>
      </c>
      <c r="J635" s="4">
        <v>0</v>
      </c>
    </row>
    <row r="636" spans="1:10">
      <c r="A636" s="3" t="s">
        <v>62</v>
      </c>
      <c r="B636" s="3" t="s">
        <v>11</v>
      </c>
      <c r="C636" s="3" t="s">
        <v>58</v>
      </c>
      <c r="D636" s="3">
        <v>1.5</v>
      </c>
      <c r="E636" s="3" t="s">
        <v>60</v>
      </c>
      <c r="F636" s="4">
        <v>750000</v>
      </c>
      <c r="G636" s="4">
        <v>0</v>
      </c>
      <c r="H636" s="4">
        <v>0</v>
      </c>
      <c r="I636" s="4">
        <v>394400</v>
      </c>
      <c r="J636" s="4">
        <v>394400</v>
      </c>
    </row>
    <row r="637" spans="1:10">
      <c r="A637" s="3" t="s">
        <v>62</v>
      </c>
      <c r="B637" s="3" t="s">
        <v>11</v>
      </c>
      <c r="C637" s="3" t="s">
        <v>62</v>
      </c>
      <c r="D637" s="3">
        <v>1.1000000000000001</v>
      </c>
      <c r="E637" s="3" t="s">
        <v>64</v>
      </c>
      <c r="F637" s="4">
        <v>8500</v>
      </c>
      <c r="G637" s="4">
        <v>0</v>
      </c>
      <c r="H637" s="4">
        <v>0</v>
      </c>
      <c r="I637" s="4">
        <v>0</v>
      </c>
      <c r="J637" s="4">
        <v>0</v>
      </c>
    </row>
    <row r="638" spans="1:10">
      <c r="A638" s="3" t="s">
        <v>62</v>
      </c>
      <c r="B638" s="3" t="s">
        <v>11</v>
      </c>
      <c r="C638" s="3" t="s">
        <v>62</v>
      </c>
      <c r="D638" s="3">
        <v>1.1000000000000001</v>
      </c>
      <c r="E638" s="3" t="s">
        <v>63</v>
      </c>
      <c r="F638" s="4">
        <v>15000</v>
      </c>
      <c r="G638" s="4">
        <v>0</v>
      </c>
      <c r="H638" s="4">
        <v>0</v>
      </c>
      <c r="I638" s="4">
        <v>0</v>
      </c>
      <c r="J638" s="4">
        <v>0</v>
      </c>
    </row>
    <row r="639" spans="1:10">
      <c r="A639" s="3" t="s">
        <v>62</v>
      </c>
      <c r="B639" s="3" t="s">
        <v>11</v>
      </c>
      <c r="C639" s="3" t="s">
        <v>65</v>
      </c>
      <c r="D639" s="3">
        <v>1.1000000000000001</v>
      </c>
      <c r="E639" s="3" t="s">
        <v>66</v>
      </c>
      <c r="F639" s="4">
        <v>0</v>
      </c>
      <c r="G639" s="4">
        <v>6585.9</v>
      </c>
      <c r="H639" s="4">
        <v>0</v>
      </c>
      <c r="I639" s="4">
        <v>0</v>
      </c>
      <c r="J639" s="4">
        <v>0</v>
      </c>
    </row>
    <row r="640" spans="1:10">
      <c r="A640" s="3" t="s">
        <v>62</v>
      </c>
      <c r="B640" s="3" t="s">
        <v>11</v>
      </c>
      <c r="C640" s="3" t="s">
        <v>69</v>
      </c>
      <c r="D640" s="3">
        <v>1.1000000000000001</v>
      </c>
      <c r="E640" s="3" t="s">
        <v>70</v>
      </c>
      <c r="F640" s="4">
        <v>70000</v>
      </c>
      <c r="G640" s="4">
        <v>0</v>
      </c>
      <c r="H640" s="4">
        <v>0</v>
      </c>
      <c r="I640" s="4">
        <v>20009.79</v>
      </c>
      <c r="J640" s="4">
        <v>20009.79</v>
      </c>
    </row>
    <row r="641" spans="1:10">
      <c r="A641" s="3" t="s">
        <v>62</v>
      </c>
      <c r="B641" s="3" t="s">
        <v>11</v>
      </c>
      <c r="C641" s="3" t="s">
        <v>71</v>
      </c>
      <c r="D641" s="3">
        <v>1.1000000000000001</v>
      </c>
      <c r="E641" s="3" t="s">
        <v>73</v>
      </c>
      <c r="F641" s="4">
        <v>7500</v>
      </c>
      <c r="G641" s="4">
        <v>1113.5999999999999</v>
      </c>
      <c r="H641" s="4">
        <v>0</v>
      </c>
      <c r="I641" s="4">
        <v>6070.28</v>
      </c>
      <c r="J641" s="4">
        <v>4956.68</v>
      </c>
    </row>
    <row r="642" spans="1:10">
      <c r="A642" s="3" t="s">
        <v>62</v>
      </c>
      <c r="B642" s="3" t="s">
        <v>11</v>
      </c>
      <c r="C642" s="3" t="s">
        <v>71</v>
      </c>
      <c r="D642" s="3">
        <v>1.1000000000000001</v>
      </c>
      <c r="E642" s="3" t="s">
        <v>74</v>
      </c>
      <c r="F642" s="4">
        <v>10000</v>
      </c>
      <c r="G642" s="4">
        <v>0</v>
      </c>
      <c r="H642" s="4">
        <v>0</v>
      </c>
      <c r="I642" s="4">
        <v>0</v>
      </c>
      <c r="J642" s="4">
        <v>0</v>
      </c>
    </row>
    <row r="643" spans="1:10">
      <c r="A643" s="3" t="s">
        <v>62</v>
      </c>
      <c r="B643" s="3" t="s">
        <v>11</v>
      </c>
      <c r="C643" s="3" t="s">
        <v>71</v>
      </c>
      <c r="D643" s="3">
        <v>1.1000000000000001</v>
      </c>
      <c r="E643" s="3" t="s">
        <v>75</v>
      </c>
      <c r="F643" s="4">
        <v>1200</v>
      </c>
      <c r="G643" s="4">
        <v>0</v>
      </c>
      <c r="H643" s="4">
        <v>0</v>
      </c>
      <c r="I643" s="4">
        <v>0</v>
      </c>
      <c r="J643" s="4">
        <v>0</v>
      </c>
    </row>
    <row r="644" spans="1:10">
      <c r="A644" s="3" t="s">
        <v>62</v>
      </c>
      <c r="B644" s="3" t="s">
        <v>11</v>
      </c>
      <c r="C644" s="3" t="s">
        <v>78</v>
      </c>
      <c r="D644" s="3">
        <v>1.1000000000000001</v>
      </c>
      <c r="E644" s="3" t="s">
        <v>79</v>
      </c>
      <c r="F644" s="4">
        <v>85000</v>
      </c>
      <c r="G644" s="4">
        <v>0</v>
      </c>
      <c r="H644" s="4">
        <v>0</v>
      </c>
      <c r="I644" s="4">
        <v>0</v>
      </c>
      <c r="J644" s="4">
        <v>0</v>
      </c>
    </row>
    <row r="645" spans="1:10">
      <c r="A645" s="3" t="s">
        <v>65</v>
      </c>
      <c r="B645" s="3" t="s">
        <v>11</v>
      </c>
      <c r="C645" s="3" t="s">
        <v>29</v>
      </c>
      <c r="D645" s="3">
        <v>1.1000000000000001</v>
      </c>
      <c r="E645" s="3" t="s">
        <v>31</v>
      </c>
      <c r="F645" s="4">
        <v>17000</v>
      </c>
      <c r="G645" s="4">
        <v>0</v>
      </c>
      <c r="H645" s="4">
        <v>0</v>
      </c>
      <c r="I645" s="4">
        <v>1030.83</v>
      </c>
      <c r="J645" s="4">
        <v>1030.83</v>
      </c>
    </row>
    <row r="646" spans="1:10">
      <c r="A646" s="3" t="s">
        <v>65</v>
      </c>
      <c r="B646" s="3" t="s">
        <v>11</v>
      </c>
      <c r="C646" s="3" t="s">
        <v>37</v>
      </c>
      <c r="D646" s="3">
        <v>1.1000000000000001</v>
      </c>
      <c r="E646" s="3" t="s">
        <v>42</v>
      </c>
      <c r="F646" s="4">
        <v>53000</v>
      </c>
      <c r="G646" s="4">
        <v>0</v>
      </c>
      <c r="H646" s="4">
        <v>-48000</v>
      </c>
      <c r="I646" s="4">
        <v>0</v>
      </c>
      <c r="J646" s="4">
        <v>0</v>
      </c>
    </row>
    <row r="647" spans="1:10">
      <c r="A647" s="3" t="s">
        <v>65</v>
      </c>
      <c r="B647" s="3" t="s">
        <v>11</v>
      </c>
      <c r="C647" s="3" t="s">
        <v>37</v>
      </c>
      <c r="D647" s="3">
        <v>1.1000000000000001</v>
      </c>
      <c r="E647" s="3" t="s">
        <v>39</v>
      </c>
      <c r="F647" s="4">
        <v>40000</v>
      </c>
      <c r="G647" s="4">
        <v>0</v>
      </c>
      <c r="H647" s="4">
        <v>0</v>
      </c>
      <c r="I647" s="4">
        <v>7142.35</v>
      </c>
      <c r="J647" s="4">
        <v>7142.35</v>
      </c>
    </row>
    <row r="648" spans="1:10">
      <c r="A648" s="3" t="s">
        <v>65</v>
      </c>
      <c r="B648" s="3" t="s">
        <v>11</v>
      </c>
      <c r="C648" s="3" t="s">
        <v>37</v>
      </c>
      <c r="D648" s="3">
        <v>1.1000000000000001</v>
      </c>
      <c r="E648" s="3" t="s">
        <v>44</v>
      </c>
      <c r="F648" s="4">
        <v>3500</v>
      </c>
      <c r="G648" s="4">
        <v>0</v>
      </c>
      <c r="H648" s="4">
        <v>0</v>
      </c>
      <c r="I648" s="4">
        <v>0</v>
      </c>
      <c r="J648" s="4">
        <v>0</v>
      </c>
    </row>
    <row r="649" spans="1:10">
      <c r="A649" s="3" t="s">
        <v>65</v>
      </c>
      <c r="B649" s="3" t="s">
        <v>11</v>
      </c>
      <c r="C649" s="3" t="s">
        <v>37</v>
      </c>
      <c r="D649" s="3">
        <v>1.1000000000000001</v>
      </c>
      <c r="E649" s="3" t="s">
        <v>46</v>
      </c>
      <c r="F649" s="4">
        <v>55000</v>
      </c>
      <c r="G649" s="4">
        <v>0</v>
      </c>
      <c r="H649" s="4">
        <v>0</v>
      </c>
      <c r="I649" s="4">
        <v>16241.16</v>
      </c>
      <c r="J649" s="4">
        <v>11941.16</v>
      </c>
    </row>
    <row r="650" spans="1:10">
      <c r="A650" s="3" t="s">
        <v>65</v>
      </c>
      <c r="B650" s="3" t="s">
        <v>11</v>
      </c>
      <c r="C650" s="3" t="s">
        <v>37</v>
      </c>
      <c r="D650" s="3">
        <v>1.1000000000000001</v>
      </c>
      <c r="E650" s="3" t="s">
        <v>40</v>
      </c>
      <c r="F650" s="4">
        <v>7500</v>
      </c>
      <c r="G650" s="4">
        <v>0</v>
      </c>
      <c r="H650" s="4">
        <v>0</v>
      </c>
      <c r="I650" s="4">
        <v>0</v>
      </c>
      <c r="J650" s="4">
        <v>0</v>
      </c>
    </row>
    <row r="651" spans="1:10">
      <c r="A651" s="3" t="s">
        <v>65</v>
      </c>
      <c r="B651" s="3" t="s">
        <v>11</v>
      </c>
      <c r="C651" s="3" t="s">
        <v>37</v>
      </c>
      <c r="D651" s="3">
        <v>1.1000000000000001</v>
      </c>
      <c r="E651" s="3" t="s">
        <v>47</v>
      </c>
      <c r="F651" s="4">
        <v>0</v>
      </c>
      <c r="G651" s="4">
        <v>1500</v>
      </c>
      <c r="H651" s="4">
        <v>0</v>
      </c>
      <c r="I651" s="4">
        <v>0</v>
      </c>
      <c r="J651" s="4">
        <v>0</v>
      </c>
    </row>
    <row r="652" spans="1:10">
      <c r="A652" s="3" t="s">
        <v>65</v>
      </c>
      <c r="B652" s="3" t="s">
        <v>11</v>
      </c>
      <c r="C652" s="3" t="s">
        <v>37</v>
      </c>
      <c r="D652" s="3">
        <v>1.5</v>
      </c>
      <c r="E652" s="3" t="s">
        <v>46</v>
      </c>
      <c r="F652" s="4">
        <v>0</v>
      </c>
      <c r="G652" s="4">
        <v>400000</v>
      </c>
      <c r="H652" s="4">
        <v>-400000</v>
      </c>
      <c r="I652" s="4">
        <v>0</v>
      </c>
      <c r="J652" s="4">
        <v>0</v>
      </c>
    </row>
    <row r="653" spans="1:10">
      <c r="A653" s="3" t="s">
        <v>65</v>
      </c>
      <c r="B653" s="3" t="s">
        <v>11</v>
      </c>
      <c r="C653" s="3" t="s">
        <v>49</v>
      </c>
      <c r="D653" s="3">
        <v>1.1000000000000001</v>
      </c>
      <c r="E653" s="3" t="s">
        <v>50</v>
      </c>
      <c r="F653" s="4">
        <v>0</v>
      </c>
      <c r="G653" s="4">
        <v>42500</v>
      </c>
      <c r="H653" s="4">
        <v>0</v>
      </c>
      <c r="I653" s="4">
        <v>41440</v>
      </c>
      <c r="J653" s="4">
        <v>41440</v>
      </c>
    </row>
    <row r="654" spans="1:10">
      <c r="A654" s="3" t="s">
        <v>65</v>
      </c>
      <c r="B654" s="3" t="s">
        <v>11</v>
      </c>
      <c r="C654" s="3" t="s">
        <v>51</v>
      </c>
      <c r="D654" s="3">
        <v>1.1000000000000001</v>
      </c>
      <c r="E654" s="3" t="s">
        <v>52</v>
      </c>
      <c r="F654" s="4">
        <v>125000</v>
      </c>
      <c r="G654" s="4">
        <v>0</v>
      </c>
      <c r="H654" s="4">
        <v>-11000</v>
      </c>
      <c r="I654" s="4">
        <v>0</v>
      </c>
      <c r="J654" s="4">
        <v>0</v>
      </c>
    </row>
    <row r="655" spans="1:10">
      <c r="A655" s="3" t="s">
        <v>65</v>
      </c>
      <c r="B655" s="3" t="s">
        <v>11</v>
      </c>
      <c r="C655" s="3" t="s">
        <v>56</v>
      </c>
      <c r="D655" s="3">
        <v>1.1000000000000001</v>
      </c>
      <c r="E655" s="3" t="s">
        <v>57</v>
      </c>
      <c r="F655" s="4">
        <v>7500</v>
      </c>
      <c r="G655" s="4">
        <v>0</v>
      </c>
      <c r="H655" s="4">
        <v>0</v>
      </c>
      <c r="I655" s="4">
        <v>2234.4</v>
      </c>
      <c r="J655" s="4">
        <v>2234.4</v>
      </c>
    </row>
    <row r="656" spans="1:10">
      <c r="A656" s="3" t="s">
        <v>65</v>
      </c>
      <c r="B656" s="3" t="s">
        <v>11</v>
      </c>
      <c r="C656" s="3" t="s">
        <v>58</v>
      </c>
      <c r="D656" s="3">
        <v>1.1000000000000001</v>
      </c>
      <c r="E656" s="3" t="s">
        <v>60</v>
      </c>
      <c r="F656" s="4">
        <v>0</v>
      </c>
      <c r="G656" s="4">
        <v>5000</v>
      </c>
      <c r="H656" s="4">
        <v>0</v>
      </c>
      <c r="I656" s="4">
        <v>829.4</v>
      </c>
      <c r="J656" s="4">
        <v>829.4</v>
      </c>
    </row>
    <row r="657" spans="1:10">
      <c r="A657" s="3" t="s">
        <v>65</v>
      </c>
      <c r="B657" s="3" t="s">
        <v>11</v>
      </c>
      <c r="C657" s="3" t="s">
        <v>58</v>
      </c>
      <c r="D657" s="3">
        <v>1.1000000000000001</v>
      </c>
      <c r="E657" s="3" t="s">
        <v>61</v>
      </c>
      <c r="F657" s="4">
        <v>5000</v>
      </c>
      <c r="G657" s="4">
        <v>0</v>
      </c>
      <c r="H657" s="4">
        <v>0</v>
      </c>
      <c r="I657" s="4">
        <v>0</v>
      </c>
      <c r="J657" s="4">
        <v>0</v>
      </c>
    </row>
    <row r="658" spans="1:10">
      <c r="A658" s="3" t="s">
        <v>65</v>
      </c>
      <c r="B658" s="3" t="s">
        <v>11</v>
      </c>
      <c r="C658" s="3" t="s">
        <v>62</v>
      </c>
      <c r="D658" s="3">
        <v>1.1000000000000001</v>
      </c>
      <c r="E658" s="3" t="s">
        <v>64</v>
      </c>
      <c r="F658" s="4">
        <v>5000</v>
      </c>
      <c r="G658" s="4">
        <v>0</v>
      </c>
      <c r="H658" s="4">
        <v>0</v>
      </c>
      <c r="I658" s="4">
        <v>570</v>
      </c>
      <c r="J658" s="4">
        <v>570</v>
      </c>
    </row>
    <row r="659" spans="1:10">
      <c r="A659" s="3" t="s">
        <v>65</v>
      </c>
      <c r="B659" s="3" t="s">
        <v>11</v>
      </c>
      <c r="C659" s="3" t="s">
        <v>62</v>
      </c>
      <c r="D659" s="3">
        <v>1.1000000000000001</v>
      </c>
      <c r="E659" s="3" t="s">
        <v>63</v>
      </c>
      <c r="F659" s="4">
        <v>10000</v>
      </c>
      <c r="G659" s="4">
        <v>0</v>
      </c>
      <c r="H659" s="4">
        <v>0</v>
      </c>
      <c r="I659" s="4">
        <v>306</v>
      </c>
      <c r="J659" s="4">
        <v>306</v>
      </c>
    </row>
    <row r="660" spans="1:10">
      <c r="A660" s="3" t="s">
        <v>65</v>
      </c>
      <c r="B660" s="3" t="s">
        <v>11</v>
      </c>
      <c r="C660" s="3" t="s">
        <v>65</v>
      </c>
      <c r="D660" s="3">
        <v>1.1000000000000001</v>
      </c>
      <c r="E660" s="3" t="s">
        <v>66</v>
      </c>
      <c r="F660" s="4">
        <v>1500</v>
      </c>
      <c r="G660" s="4">
        <v>2000</v>
      </c>
      <c r="H660" s="4">
        <v>0</v>
      </c>
      <c r="I660" s="4">
        <v>0</v>
      </c>
      <c r="J660" s="4">
        <v>0</v>
      </c>
    </row>
    <row r="661" spans="1:10">
      <c r="A661" s="3" t="s">
        <v>65</v>
      </c>
      <c r="B661" s="3" t="s">
        <v>11</v>
      </c>
      <c r="C661" s="3" t="s">
        <v>69</v>
      </c>
      <c r="D661" s="3">
        <v>1.1000000000000001</v>
      </c>
      <c r="E661" s="3" t="s">
        <v>70</v>
      </c>
      <c r="F661" s="4">
        <v>15000</v>
      </c>
      <c r="G661" s="4">
        <v>0</v>
      </c>
      <c r="H661" s="4">
        <v>0</v>
      </c>
      <c r="I661" s="4">
        <v>3319.92</v>
      </c>
      <c r="J661" s="4">
        <v>3319.92</v>
      </c>
    </row>
    <row r="662" spans="1:10">
      <c r="A662" s="3" t="s">
        <v>65</v>
      </c>
      <c r="B662" s="3" t="s">
        <v>11</v>
      </c>
      <c r="C662" s="3" t="s">
        <v>71</v>
      </c>
      <c r="D662" s="3">
        <v>1.1000000000000001</v>
      </c>
      <c r="E662" s="3" t="s">
        <v>73</v>
      </c>
      <c r="F662" s="4">
        <v>7500</v>
      </c>
      <c r="G662" s="4">
        <v>0</v>
      </c>
      <c r="H662" s="4">
        <v>0</v>
      </c>
      <c r="I662" s="4">
        <v>4310.91</v>
      </c>
      <c r="J662" s="4">
        <v>4310.91</v>
      </c>
    </row>
    <row r="663" spans="1:10">
      <c r="A663" s="3" t="s">
        <v>65</v>
      </c>
      <c r="B663" s="3" t="s">
        <v>11</v>
      </c>
      <c r="C663" s="3" t="s">
        <v>71</v>
      </c>
      <c r="D663" s="3">
        <v>1.1000000000000001</v>
      </c>
      <c r="E663" s="3" t="s">
        <v>75</v>
      </c>
      <c r="F663" s="4">
        <v>5500</v>
      </c>
      <c r="G663" s="4">
        <v>0</v>
      </c>
      <c r="H663" s="4">
        <v>-5500</v>
      </c>
      <c r="I663" s="4">
        <v>0</v>
      </c>
      <c r="J663" s="4">
        <v>0</v>
      </c>
    </row>
    <row r="664" spans="1:10">
      <c r="A664" s="3" t="s">
        <v>65</v>
      </c>
      <c r="B664" s="3" t="s">
        <v>11</v>
      </c>
      <c r="C664" s="3" t="s">
        <v>78</v>
      </c>
      <c r="D664" s="3">
        <v>1.1000000000000001</v>
      </c>
      <c r="E664" s="3" t="s">
        <v>79</v>
      </c>
      <c r="F664" s="4">
        <v>25000</v>
      </c>
      <c r="G664" s="4">
        <v>0</v>
      </c>
      <c r="H664" s="4">
        <v>0</v>
      </c>
      <c r="I664" s="4">
        <v>5100</v>
      </c>
      <c r="J664" s="4">
        <v>1660</v>
      </c>
    </row>
    <row r="665" spans="1:10">
      <c r="A665" s="3" t="s">
        <v>107</v>
      </c>
      <c r="B665" s="3" t="s">
        <v>11</v>
      </c>
      <c r="C665" s="3" t="s">
        <v>12</v>
      </c>
      <c r="D665" s="3">
        <v>1.1000000000000001</v>
      </c>
      <c r="E665" s="3" t="s">
        <v>13</v>
      </c>
      <c r="F665" s="4">
        <v>1000</v>
      </c>
      <c r="G665" s="4">
        <v>0</v>
      </c>
      <c r="H665" s="4">
        <v>0</v>
      </c>
      <c r="I665" s="4">
        <v>0</v>
      </c>
      <c r="J665" s="4">
        <v>0</v>
      </c>
    </row>
    <row r="666" spans="1:10">
      <c r="A666" s="3" t="s">
        <v>107</v>
      </c>
      <c r="B666" s="3" t="s">
        <v>11</v>
      </c>
      <c r="C666" s="3" t="s">
        <v>22</v>
      </c>
      <c r="D666" s="3">
        <v>1.1000000000000001</v>
      </c>
      <c r="E666" s="3" t="s">
        <v>23</v>
      </c>
      <c r="F666" s="4">
        <v>3120</v>
      </c>
      <c r="G666" s="4">
        <v>0</v>
      </c>
      <c r="H666" s="4">
        <v>0</v>
      </c>
      <c r="I666" s="4">
        <v>0</v>
      </c>
      <c r="J666" s="4">
        <v>0</v>
      </c>
    </row>
    <row r="667" spans="1:10">
      <c r="A667" s="3" t="s">
        <v>107</v>
      </c>
      <c r="B667" s="3" t="s">
        <v>11</v>
      </c>
      <c r="C667" s="3" t="s">
        <v>24</v>
      </c>
      <c r="D667" s="3">
        <v>1.1000000000000001</v>
      </c>
      <c r="E667" s="3" t="s">
        <v>25</v>
      </c>
      <c r="F667" s="4">
        <v>2500</v>
      </c>
      <c r="G667" s="4">
        <v>0</v>
      </c>
      <c r="H667" s="4">
        <v>0</v>
      </c>
      <c r="I667" s="4">
        <v>0</v>
      </c>
      <c r="J667" s="4">
        <v>0</v>
      </c>
    </row>
    <row r="668" spans="1:10">
      <c r="A668" s="3" t="s">
        <v>107</v>
      </c>
      <c r="B668" s="3" t="s">
        <v>11</v>
      </c>
      <c r="C668" s="3" t="s">
        <v>27</v>
      </c>
      <c r="D668" s="3">
        <v>1.1000000000000001</v>
      </c>
      <c r="E668" s="3" t="s">
        <v>28</v>
      </c>
      <c r="F668" s="4">
        <v>3000</v>
      </c>
      <c r="G668" s="4">
        <v>0</v>
      </c>
      <c r="H668" s="4">
        <v>0</v>
      </c>
      <c r="I668" s="4">
        <v>0</v>
      </c>
      <c r="J668" s="4">
        <v>0</v>
      </c>
    </row>
    <row r="669" spans="1:10">
      <c r="A669" s="3" t="s">
        <v>107</v>
      </c>
      <c r="B669" s="3" t="s">
        <v>11</v>
      </c>
      <c r="C669" s="3" t="s">
        <v>29</v>
      </c>
      <c r="D669" s="3">
        <v>1.1000000000000001</v>
      </c>
      <c r="E669" s="3" t="s">
        <v>31</v>
      </c>
      <c r="F669" s="4">
        <v>3500</v>
      </c>
      <c r="G669" s="4">
        <v>0</v>
      </c>
      <c r="H669" s="4">
        <v>0</v>
      </c>
      <c r="I669" s="4">
        <v>0</v>
      </c>
      <c r="J669" s="4">
        <v>0</v>
      </c>
    </row>
    <row r="670" spans="1:10">
      <c r="A670" s="3" t="s">
        <v>107</v>
      </c>
      <c r="B670" s="3" t="s">
        <v>11</v>
      </c>
      <c r="C670" s="3" t="s">
        <v>37</v>
      </c>
      <c r="D670" s="3">
        <v>1.1000000000000001</v>
      </c>
      <c r="E670" s="3" t="s">
        <v>43</v>
      </c>
      <c r="F670" s="4">
        <v>5000</v>
      </c>
      <c r="G670" s="4">
        <v>6000</v>
      </c>
      <c r="H670" s="4">
        <v>0</v>
      </c>
      <c r="I670" s="4">
        <v>2168</v>
      </c>
      <c r="J670" s="4">
        <v>2168</v>
      </c>
    </row>
    <row r="671" spans="1:10">
      <c r="A671" s="3" t="s">
        <v>107</v>
      </c>
      <c r="B671" s="3" t="s">
        <v>11</v>
      </c>
      <c r="C671" s="3" t="s">
        <v>37</v>
      </c>
      <c r="D671" s="3">
        <v>1.1000000000000001</v>
      </c>
      <c r="E671" s="3" t="s">
        <v>39</v>
      </c>
      <c r="F671" s="4">
        <v>40000</v>
      </c>
      <c r="G671" s="4">
        <v>0</v>
      </c>
      <c r="H671" s="4">
        <v>0</v>
      </c>
      <c r="I671" s="4">
        <v>555</v>
      </c>
      <c r="J671" s="4">
        <v>555</v>
      </c>
    </row>
    <row r="672" spans="1:10">
      <c r="A672" s="3" t="s">
        <v>107</v>
      </c>
      <c r="B672" s="3" t="s">
        <v>11</v>
      </c>
      <c r="C672" s="3" t="s">
        <v>37</v>
      </c>
      <c r="D672" s="3">
        <v>1.1000000000000001</v>
      </c>
      <c r="E672" s="3" t="s">
        <v>44</v>
      </c>
      <c r="F672" s="4">
        <v>20000</v>
      </c>
      <c r="G672" s="4">
        <v>0</v>
      </c>
      <c r="H672" s="4">
        <v>0</v>
      </c>
      <c r="I672" s="4">
        <v>4320</v>
      </c>
      <c r="J672" s="4">
        <v>4320</v>
      </c>
    </row>
    <row r="673" spans="1:10">
      <c r="A673" s="3" t="s">
        <v>107</v>
      </c>
      <c r="B673" s="3" t="s">
        <v>11</v>
      </c>
      <c r="C673" s="3" t="s">
        <v>37</v>
      </c>
      <c r="D673" s="3">
        <v>1.1000000000000001</v>
      </c>
      <c r="E673" s="3" t="s">
        <v>46</v>
      </c>
      <c r="F673" s="4">
        <v>15000</v>
      </c>
      <c r="G673" s="4">
        <v>0</v>
      </c>
      <c r="H673" s="4">
        <v>0</v>
      </c>
      <c r="I673" s="4">
        <v>2884</v>
      </c>
      <c r="J673" s="4">
        <v>2884</v>
      </c>
    </row>
    <row r="674" spans="1:10">
      <c r="A674" s="3" t="s">
        <v>107</v>
      </c>
      <c r="B674" s="3" t="s">
        <v>11</v>
      </c>
      <c r="C674" s="3" t="s">
        <v>37</v>
      </c>
      <c r="D674" s="3">
        <v>1.1000000000000001</v>
      </c>
      <c r="E674" s="3" t="s">
        <v>40</v>
      </c>
      <c r="F674" s="4">
        <v>5000</v>
      </c>
      <c r="G674" s="4">
        <v>0</v>
      </c>
      <c r="H674" s="4">
        <v>0</v>
      </c>
      <c r="I674" s="4">
        <v>0</v>
      </c>
      <c r="J674" s="4">
        <v>0</v>
      </c>
    </row>
    <row r="675" spans="1:10">
      <c r="A675" s="3" t="s">
        <v>107</v>
      </c>
      <c r="B675" s="3" t="s">
        <v>11</v>
      </c>
      <c r="C675" s="3" t="s">
        <v>37</v>
      </c>
      <c r="D675" s="3">
        <v>1.1000000000000001</v>
      </c>
      <c r="E675" s="3" t="s">
        <v>47</v>
      </c>
      <c r="F675" s="4">
        <v>0</v>
      </c>
      <c r="G675" s="4">
        <v>500</v>
      </c>
      <c r="H675" s="4">
        <v>0</v>
      </c>
      <c r="I675" s="4">
        <v>0</v>
      </c>
      <c r="J675" s="4">
        <v>0</v>
      </c>
    </row>
    <row r="676" spans="1:10">
      <c r="A676" s="3" t="s">
        <v>107</v>
      </c>
      <c r="B676" s="3" t="s">
        <v>11</v>
      </c>
      <c r="C676" s="3" t="s">
        <v>37</v>
      </c>
      <c r="D676" s="3">
        <v>1.5</v>
      </c>
      <c r="E676" s="3" t="s">
        <v>46</v>
      </c>
      <c r="F676" s="4">
        <v>0</v>
      </c>
      <c r="G676" s="4">
        <v>10000</v>
      </c>
      <c r="H676" s="4">
        <v>0</v>
      </c>
      <c r="I676" s="4">
        <v>0</v>
      </c>
      <c r="J676" s="4">
        <v>0</v>
      </c>
    </row>
    <row r="677" spans="1:10">
      <c r="A677" s="3" t="s">
        <v>107</v>
      </c>
      <c r="B677" s="3" t="s">
        <v>11</v>
      </c>
      <c r="C677" s="3" t="s">
        <v>58</v>
      </c>
      <c r="D677" s="3">
        <v>1.1000000000000001</v>
      </c>
      <c r="E677" s="3" t="s">
        <v>60</v>
      </c>
      <c r="F677" s="4">
        <v>10400</v>
      </c>
      <c r="G677" s="4">
        <v>0</v>
      </c>
      <c r="H677" s="4">
        <v>0</v>
      </c>
      <c r="I677" s="4">
        <v>0</v>
      </c>
      <c r="J677" s="4">
        <v>0</v>
      </c>
    </row>
    <row r="678" spans="1:10">
      <c r="A678" s="3" t="s">
        <v>107</v>
      </c>
      <c r="B678" s="3" t="s">
        <v>11</v>
      </c>
      <c r="C678" s="3" t="s">
        <v>62</v>
      </c>
      <c r="D678" s="3">
        <v>1.1000000000000001</v>
      </c>
      <c r="E678" s="3" t="s">
        <v>64</v>
      </c>
      <c r="F678" s="4">
        <v>22000</v>
      </c>
      <c r="G678" s="4">
        <v>0</v>
      </c>
      <c r="H678" s="4">
        <v>0</v>
      </c>
      <c r="I678" s="4">
        <v>6500</v>
      </c>
      <c r="J678" s="4">
        <v>6500</v>
      </c>
    </row>
    <row r="679" spans="1:10">
      <c r="A679" s="3" t="s">
        <v>107</v>
      </c>
      <c r="B679" s="3" t="s">
        <v>11</v>
      </c>
      <c r="C679" s="3" t="s">
        <v>69</v>
      </c>
      <c r="D679" s="3">
        <v>1.1000000000000001</v>
      </c>
      <c r="E679" s="3" t="s">
        <v>70</v>
      </c>
      <c r="F679" s="4">
        <v>15000</v>
      </c>
      <c r="G679" s="4">
        <v>0</v>
      </c>
      <c r="H679" s="4">
        <v>0</v>
      </c>
      <c r="I679" s="4">
        <v>3018.78</v>
      </c>
      <c r="J679" s="4">
        <v>3018.78</v>
      </c>
    </row>
    <row r="680" spans="1:10">
      <c r="A680" s="3" t="s">
        <v>107</v>
      </c>
      <c r="B680" s="3" t="s">
        <v>11</v>
      </c>
      <c r="C680" s="3" t="s">
        <v>71</v>
      </c>
      <c r="D680" s="3">
        <v>1.1000000000000001</v>
      </c>
      <c r="E680" s="3" t="s">
        <v>73</v>
      </c>
      <c r="F680" s="4">
        <v>5000</v>
      </c>
      <c r="G680" s="4">
        <v>0</v>
      </c>
      <c r="H680" s="4">
        <v>-5000</v>
      </c>
      <c r="I680" s="4">
        <v>0</v>
      </c>
      <c r="J680" s="4">
        <v>0</v>
      </c>
    </row>
    <row r="681" spans="1:10">
      <c r="A681" s="3" t="s">
        <v>107</v>
      </c>
      <c r="B681" s="3" t="s">
        <v>11</v>
      </c>
      <c r="C681" s="3" t="s">
        <v>71</v>
      </c>
      <c r="D681" s="3">
        <v>1.1000000000000001</v>
      </c>
      <c r="E681" s="3" t="s">
        <v>75</v>
      </c>
      <c r="F681" s="4">
        <v>2600</v>
      </c>
      <c r="G681" s="4">
        <v>0</v>
      </c>
      <c r="H681" s="4">
        <v>-2600</v>
      </c>
      <c r="I681" s="4">
        <v>0</v>
      </c>
      <c r="J681" s="4">
        <v>0</v>
      </c>
    </row>
    <row r="682" spans="1:10">
      <c r="A682" s="3" t="s">
        <v>107</v>
      </c>
      <c r="B682" s="3" t="s">
        <v>11</v>
      </c>
      <c r="C682" s="3" t="s">
        <v>78</v>
      </c>
      <c r="D682" s="3">
        <v>1.1000000000000001</v>
      </c>
      <c r="E682" s="3" t="s">
        <v>79</v>
      </c>
      <c r="F682" s="4">
        <v>25000</v>
      </c>
      <c r="G682" s="4">
        <v>0</v>
      </c>
      <c r="H682" s="4">
        <v>0</v>
      </c>
      <c r="I682" s="4">
        <v>18970.78</v>
      </c>
      <c r="J682" s="4">
        <v>18970.78</v>
      </c>
    </row>
    <row r="683" spans="1:10">
      <c r="A683" s="3" t="s">
        <v>108</v>
      </c>
      <c r="B683" s="3" t="s">
        <v>11</v>
      </c>
      <c r="C683" s="3" t="s">
        <v>12</v>
      </c>
      <c r="D683" s="3">
        <v>1.1000000000000001</v>
      </c>
      <c r="E683" s="3" t="s">
        <v>13</v>
      </c>
      <c r="F683" s="4">
        <v>35000</v>
      </c>
      <c r="G683" s="4">
        <v>0</v>
      </c>
      <c r="H683" s="4">
        <v>0</v>
      </c>
      <c r="I683" s="4">
        <v>12180.01</v>
      </c>
      <c r="J683" s="4">
        <v>12180.01</v>
      </c>
    </row>
    <row r="684" spans="1:10">
      <c r="A684" s="3" t="s">
        <v>108</v>
      </c>
      <c r="B684" s="3" t="s">
        <v>11</v>
      </c>
      <c r="C684" s="3" t="s">
        <v>22</v>
      </c>
      <c r="D684" s="3">
        <v>1.1000000000000001</v>
      </c>
      <c r="E684" s="3" t="s">
        <v>23</v>
      </c>
      <c r="F684" s="4">
        <v>3120</v>
      </c>
      <c r="G684" s="4">
        <v>0</v>
      </c>
      <c r="H684" s="4">
        <v>0</v>
      </c>
      <c r="I684" s="4">
        <v>2840</v>
      </c>
      <c r="J684" s="4">
        <v>2840</v>
      </c>
    </row>
    <row r="685" spans="1:10">
      <c r="A685" s="3" t="s">
        <v>108</v>
      </c>
      <c r="B685" s="3" t="s">
        <v>11</v>
      </c>
      <c r="C685" s="3" t="s">
        <v>29</v>
      </c>
      <c r="D685" s="3">
        <v>1.1000000000000001</v>
      </c>
      <c r="E685" s="3" t="s">
        <v>31</v>
      </c>
      <c r="F685" s="4">
        <v>4600</v>
      </c>
      <c r="G685" s="4">
        <v>0</v>
      </c>
      <c r="H685" s="4">
        <v>0</v>
      </c>
      <c r="I685" s="4">
        <v>0</v>
      </c>
      <c r="J685" s="4">
        <v>0</v>
      </c>
    </row>
    <row r="686" spans="1:10">
      <c r="A686" s="3" t="s">
        <v>108</v>
      </c>
      <c r="B686" s="3" t="s">
        <v>11</v>
      </c>
      <c r="C686" s="3" t="s">
        <v>34</v>
      </c>
      <c r="D686" s="3">
        <v>1.1000000000000001</v>
      </c>
      <c r="E686" s="3" t="s">
        <v>35</v>
      </c>
      <c r="F686" s="4">
        <v>1000</v>
      </c>
      <c r="G686" s="4">
        <v>0</v>
      </c>
      <c r="H686" s="4">
        <v>0</v>
      </c>
      <c r="I686" s="4">
        <v>0</v>
      </c>
      <c r="J686" s="4">
        <v>0</v>
      </c>
    </row>
    <row r="687" spans="1:10">
      <c r="A687" s="3" t="s">
        <v>108</v>
      </c>
      <c r="B687" s="3" t="s">
        <v>11</v>
      </c>
      <c r="C687" s="3" t="s">
        <v>37</v>
      </c>
      <c r="D687" s="3">
        <v>1.1000000000000001</v>
      </c>
      <c r="E687" s="3" t="s">
        <v>42</v>
      </c>
      <c r="F687" s="4">
        <v>18000</v>
      </c>
      <c r="G687" s="4">
        <v>30000</v>
      </c>
      <c r="H687" s="4">
        <v>0</v>
      </c>
      <c r="I687" s="4">
        <v>17900.009999999998</v>
      </c>
      <c r="J687" s="4">
        <v>17900.009999999998</v>
      </c>
    </row>
    <row r="688" spans="1:10">
      <c r="A688" s="3" t="s">
        <v>108</v>
      </c>
      <c r="B688" s="3" t="s">
        <v>11</v>
      </c>
      <c r="C688" s="3" t="s">
        <v>37</v>
      </c>
      <c r="D688" s="3">
        <v>1.1000000000000001</v>
      </c>
      <c r="E688" s="3" t="s">
        <v>46</v>
      </c>
      <c r="F688" s="4">
        <v>25000</v>
      </c>
      <c r="G688" s="4">
        <v>0</v>
      </c>
      <c r="H688" s="4">
        <v>0</v>
      </c>
      <c r="I688" s="4">
        <v>9335.02</v>
      </c>
      <c r="J688" s="4">
        <v>9335.02</v>
      </c>
    </row>
    <row r="689" spans="1:10">
      <c r="A689" s="3" t="s">
        <v>108</v>
      </c>
      <c r="B689" s="3" t="s">
        <v>11</v>
      </c>
      <c r="C689" s="3" t="s">
        <v>37</v>
      </c>
      <c r="D689" s="3">
        <v>1.5</v>
      </c>
      <c r="E689" s="3" t="s">
        <v>46</v>
      </c>
      <c r="F689" s="4">
        <v>0</v>
      </c>
      <c r="G689" s="4">
        <v>25000</v>
      </c>
      <c r="H689" s="4">
        <v>0</v>
      </c>
      <c r="I689" s="4">
        <v>25000</v>
      </c>
      <c r="J689" s="4">
        <v>25000</v>
      </c>
    </row>
    <row r="690" spans="1:10">
      <c r="A690" s="3" t="s">
        <v>108</v>
      </c>
      <c r="B690" s="3" t="s">
        <v>11</v>
      </c>
      <c r="C690" s="3" t="s">
        <v>49</v>
      </c>
      <c r="D690" s="3">
        <v>1.1000000000000001</v>
      </c>
      <c r="E690" s="3" t="s">
        <v>50</v>
      </c>
      <c r="F690" s="4">
        <v>250000</v>
      </c>
      <c r="G690" s="4">
        <v>0</v>
      </c>
      <c r="H690" s="4">
        <v>-220000</v>
      </c>
      <c r="I690" s="4">
        <v>8100</v>
      </c>
      <c r="J690" s="4">
        <v>8100</v>
      </c>
    </row>
    <row r="691" spans="1:10">
      <c r="A691" s="3" t="s">
        <v>108</v>
      </c>
      <c r="B691" s="3" t="s">
        <v>11</v>
      </c>
      <c r="C691" s="3" t="s">
        <v>58</v>
      </c>
      <c r="D691" s="3">
        <v>1.1000000000000001</v>
      </c>
      <c r="E691" s="3" t="s">
        <v>59</v>
      </c>
      <c r="F691" s="4">
        <v>5000</v>
      </c>
      <c r="G691" s="4">
        <v>0</v>
      </c>
      <c r="H691" s="4">
        <v>-1232.6199999999999</v>
      </c>
      <c r="I691" s="4">
        <v>1800</v>
      </c>
      <c r="J691" s="4">
        <v>1800</v>
      </c>
    </row>
    <row r="692" spans="1:10">
      <c r="A692" s="3" t="s">
        <v>108</v>
      </c>
      <c r="B692" s="3" t="s">
        <v>11</v>
      </c>
      <c r="C692" s="3" t="s">
        <v>62</v>
      </c>
      <c r="D692" s="3">
        <v>1.1000000000000001</v>
      </c>
      <c r="E692" s="3" t="s">
        <v>64</v>
      </c>
      <c r="F692" s="4">
        <v>5000</v>
      </c>
      <c r="G692" s="4">
        <v>0</v>
      </c>
      <c r="H692" s="4">
        <v>0</v>
      </c>
      <c r="I692" s="4">
        <v>0</v>
      </c>
      <c r="J692" s="4">
        <v>0</v>
      </c>
    </row>
    <row r="693" spans="1:10">
      <c r="A693" s="3" t="s">
        <v>108</v>
      </c>
      <c r="B693" s="3" t="s">
        <v>11</v>
      </c>
      <c r="C693" s="3" t="s">
        <v>65</v>
      </c>
      <c r="D693" s="3">
        <v>1.1000000000000001</v>
      </c>
      <c r="E693" s="3" t="s">
        <v>66</v>
      </c>
      <c r="F693" s="4">
        <v>25000</v>
      </c>
      <c r="G693" s="4">
        <v>0</v>
      </c>
      <c r="H693" s="4">
        <v>0</v>
      </c>
      <c r="I693" s="4">
        <v>20267.29</v>
      </c>
      <c r="J693" s="4">
        <v>20267.29</v>
      </c>
    </row>
    <row r="694" spans="1:10">
      <c r="A694" s="3" t="s">
        <v>108</v>
      </c>
      <c r="B694" s="3" t="s">
        <v>11</v>
      </c>
      <c r="C694" s="3" t="s">
        <v>67</v>
      </c>
      <c r="D694" s="3">
        <v>1.1000000000000001</v>
      </c>
      <c r="E694" s="3" t="s">
        <v>68</v>
      </c>
      <c r="F694" s="4">
        <v>3500</v>
      </c>
      <c r="G694" s="4">
        <v>0</v>
      </c>
      <c r="H694" s="4">
        <v>0</v>
      </c>
      <c r="I694" s="4">
        <v>0</v>
      </c>
      <c r="J694" s="4">
        <v>0</v>
      </c>
    </row>
    <row r="695" spans="1:10">
      <c r="A695" s="3" t="s">
        <v>108</v>
      </c>
      <c r="B695" s="3" t="s">
        <v>11</v>
      </c>
      <c r="C695" s="3" t="s">
        <v>71</v>
      </c>
      <c r="D695" s="3">
        <v>1.1000000000000001</v>
      </c>
      <c r="E695" s="3" t="s">
        <v>73</v>
      </c>
      <c r="F695" s="4">
        <v>10000</v>
      </c>
      <c r="G695" s="4">
        <v>0</v>
      </c>
      <c r="H695" s="4">
        <v>-10000</v>
      </c>
      <c r="I695" s="4">
        <v>0</v>
      </c>
      <c r="J695" s="4">
        <v>0</v>
      </c>
    </row>
    <row r="696" spans="1:10">
      <c r="A696" s="3" t="s">
        <v>109</v>
      </c>
      <c r="B696" s="3" t="s">
        <v>11</v>
      </c>
      <c r="C696" s="3" t="s">
        <v>22</v>
      </c>
      <c r="D696" s="3">
        <v>1.1000000000000001</v>
      </c>
      <c r="E696" s="3" t="s">
        <v>23</v>
      </c>
      <c r="F696" s="4">
        <v>5000</v>
      </c>
      <c r="G696" s="4">
        <v>0</v>
      </c>
      <c r="H696" s="4">
        <v>0</v>
      </c>
      <c r="I696" s="4">
        <v>0</v>
      </c>
      <c r="J696" s="4">
        <v>0</v>
      </c>
    </row>
    <row r="697" spans="1:10">
      <c r="A697" s="3" t="s">
        <v>109</v>
      </c>
      <c r="B697" s="3" t="s">
        <v>11</v>
      </c>
      <c r="C697" s="3" t="s">
        <v>29</v>
      </c>
      <c r="D697" s="3">
        <v>1.1000000000000001</v>
      </c>
      <c r="E697" s="3" t="s">
        <v>30</v>
      </c>
      <c r="F697" s="4">
        <v>2500</v>
      </c>
      <c r="G697" s="4">
        <v>0</v>
      </c>
      <c r="H697" s="4">
        <v>-2500</v>
      </c>
      <c r="I697" s="4">
        <v>0</v>
      </c>
      <c r="J697" s="4">
        <v>0</v>
      </c>
    </row>
    <row r="698" spans="1:10">
      <c r="A698" s="3" t="s">
        <v>109</v>
      </c>
      <c r="B698" s="3" t="s">
        <v>11</v>
      </c>
      <c r="C698" s="3" t="s">
        <v>29</v>
      </c>
      <c r="D698" s="3">
        <v>1.1000000000000001</v>
      </c>
      <c r="E698" s="3" t="s">
        <v>31</v>
      </c>
      <c r="F698" s="4">
        <v>10000</v>
      </c>
      <c r="G698" s="4">
        <v>0</v>
      </c>
      <c r="H698" s="4">
        <v>0</v>
      </c>
      <c r="I698" s="4">
        <v>9280</v>
      </c>
      <c r="J698" s="4">
        <v>9280</v>
      </c>
    </row>
    <row r="699" spans="1:10">
      <c r="A699" s="3" t="s">
        <v>109</v>
      </c>
      <c r="B699" s="3" t="s">
        <v>11</v>
      </c>
      <c r="C699" s="3" t="s">
        <v>29</v>
      </c>
      <c r="D699" s="3">
        <v>1.5</v>
      </c>
      <c r="E699" s="3" t="s">
        <v>30</v>
      </c>
      <c r="F699" s="4">
        <v>0</v>
      </c>
      <c r="G699" s="4">
        <v>2500</v>
      </c>
      <c r="H699" s="4">
        <v>-2500</v>
      </c>
      <c r="I699" s="4">
        <v>0</v>
      </c>
      <c r="J699" s="4">
        <v>0</v>
      </c>
    </row>
    <row r="700" spans="1:10">
      <c r="A700" s="3" t="s">
        <v>109</v>
      </c>
      <c r="B700" s="3" t="s">
        <v>11</v>
      </c>
      <c r="C700" s="3" t="s">
        <v>37</v>
      </c>
      <c r="D700" s="3">
        <v>1.1000000000000001</v>
      </c>
      <c r="E700" s="3" t="s">
        <v>46</v>
      </c>
      <c r="F700" s="4">
        <v>7000</v>
      </c>
      <c r="G700" s="4">
        <v>0</v>
      </c>
      <c r="H700" s="4">
        <v>0</v>
      </c>
      <c r="I700" s="4">
        <v>0</v>
      </c>
      <c r="J700" s="4">
        <v>0</v>
      </c>
    </row>
    <row r="701" spans="1:10">
      <c r="A701" s="3" t="s">
        <v>109</v>
      </c>
      <c r="B701" s="3" t="s">
        <v>11</v>
      </c>
      <c r="C701" s="3" t="s">
        <v>37</v>
      </c>
      <c r="D701" s="3">
        <v>1.5</v>
      </c>
      <c r="E701" s="3" t="s">
        <v>46</v>
      </c>
      <c r="F701" s="4">
        <v>0</v>
      </c>
      <c r="G701" s="4">
        <v>7000</v>
      </c>
      <c r="H701" s="4">
        <v>0</v>
      </c>
      <c r="I701" s="4">
        <v>0</v>
      </c>
      <c r="J701" s="4">
        <v>0</v>
      </c>
    </row>
    <row r="702" spans="1:10">
      <c r="A702" s="3" t="s">
        <v>109</v>
      </c>
      <c r="B702" s="3" t="s">
        <v>11</v>
      </c>
      <c r="C702" s="3" t="s">
        <v>54</v>
      </c>
      <c r="D702" s="3">
        <v>1.1000000000000001</v>
      </c>
      <c r="E702" s="3" t="s">
        <v>55</v>
      </c>
      <c r="F702" s="4">
        <v>5000</v>
      </c>
      <c r="G702" s="4">
        <v>0</v>
      </c>
      <c r="H702" s="4">
        <v>-3000</v>
      </c>
      <c r="I702" s="4">
        <v>0</v>
      </c>
      <c r="J702" s="4">
        <v>0</v>
      </c>
    </row>
    <row r="703" spans="1:10">
      <c r="A703" s="3" t="s">
        <v>109</v>
      </c>
      <c r="B703" s="3" t="s">
        <v>11</v>
      </c>
      <c r="C703" s="3" t="s">
        <v>65</v>
      </c>
      <c r="D703" s="3">
        <v>1.1000000000000001</v>
      </c>
      <c r="E703" s="3" t="s">
        <v>66</v>
      </c>
      <c r="F703" s="4">
        <v>11000</v>
      </c>
      <c r="G703" s="4">
        <v>0</v>
      </c>
      <c r="H703" s="4">
        <v>0</v>
      </c>
      <c r="I703" s="4">
        <v>1392</v>
      </c>
      <c r="J703" s="4">
        <v>1392</v>
      </c>
    </row>
    <row r="704" spans="1:10">
      <c r="A704" s="3" t="s">
        <v>109</v>
      </c>
      <c r="B704" s="3" t="s">
        <v>11</v>
      </c>
      <c r="C704" s="3" t="s">
        <v>71</v>
      </c>
      <c r="D704" s="3">
        <v>1.1000000000000001</v>
      </c>
      <c r="E704" s="3" t="s">
        <v>73</v>
      </c>
      <c r="F704" s="4">
        <v>25000</v>
      </c>
      <c r="G704" s="4">
        <v>0</v>
      </c>
      <c r="H704" s="4">
        <v>-25000</v>
      </c>
      <c r="I704" s="4">
        <v>0</v>
      </c>
      <c r="J704" s="4">
        <v>0</v>
      </c>
    </row>
    <row r="705" spans="1:10">
      <c r="A705" s="3" t="s">
        <v>109</v>
      </c>
      <c r="B705" s="3" t="s">
        <v>11</v>
      </c>
      <c r="C705" s="3" t="s">
        <v>71</v>
      </c>
      <c r="D705" s="3">
        <v>1.1000000000000001</v>
      </c>
      <c r="E705" s="3" t="s">
        <v>75</v>
      </c>
      <c r="F705" s="4">
        <v>1500</v>
      </c>
      <c r="G705" s="4">
        <v>0</v>
      </c>
      <c r="H705" s="4">
        <v>0</v>
      </c>
      <c r="I705" s="4">
        <v>0</v>
      </c>
      <c r="J705" s="4">
        <v>0</v>
      </c>
    </row>
    <row r="706" spans="1:10">
      <c r="A706" s="3" t="s">
        <v>110</v>
      </c>
      <c r="B706" s="3" t="s">
        <v>11</v>
      </c>
      <c r="C706" s="3" t="s">
        <v>12</v>
      </c>
      <c r="D706" s="3">
        <v>1.1000000000000001</v>
      </c>
      <c r="E706" s="3" t="s">
        <v>13</v>
      </c>
      <c r="F706" s="4">
        <v>30000</v>
      </c>
      <c r="G706" s="4">
        <v>0</v>
      </c>
      <c r="H706" s="4">
        <v>0</v>
      </c>
      <c r="I706" s="4">
        <v>17401.78</v>
      </c>
      <c r="J706" s="4">
        <v>17401.78</v>
      </c>
    </row>
    <row r="707" spans="1:10">
      <c r="A707" s="3" t="s">
        <v>110</v>
      </c>
      <c r="B707" s="3" t="s">
        <v>11</v>
      </c>
      <c r="C707" s="3" t="s">
        <v>14</v>
      </c>
      <c r="D707" s="3">
        <v>1.1000000000000001</v>
      </c>
      <c r="E707" s="3" t="s">
        <v>15</v>
      </c>
      <c r="F707" s="4">
        <v>3000</v>
      </c>
      <c r="G707" s="4">
        <v>0</v>
      </c>
      <c r="H707" s="4">
        <v>0</v>
      </c>
      <c r="I707" s="4">
        <v>0</v>
      </c>
      <c r="J707" s="4">
        <v>0</v>
      </c>
    </row>
    <row r="708" spans="1:10">
      <c r="A708" s="3" t="s">
        <v>110</v>
      </c>
      <c r="B708" s="3" t="s">
        <v>11</v>
      </c>
      <c r="C708" s="3" t="s">
        <v>19</v>
      </c>
      <c r="D708" s="3">
        <v>1.1000000000000001</v>
      </c>
      <c r="E708" s="3" t="s">
        <v>20</v>
      </c>
      <c r="F708" s="4">
        <v>4500</v>
      </c>
      <c r="G708" s="4">
        <v>0</v>
      </c>
      <c r="H708" s="4">
        <v>0</v>
      </c>
      <c r="I708" s="4">
        <v>435</v>
      </c>
      <c r="J708" s="4">
        <v>435</v>
      </c>
    </row>
    <row r="709" spans="1:10">
      <c r="A709" s="3" t="s">
        <v>110</v>
      </c>
      <c r="B709" s="3" t="s">
        <v>11</v>
      </c>
      <c r="C709" s="3" t="s">
        <v>19</v>
      </c>
      <c r="D709" s="3">
        <v>1.5</v>
      </c>
      <c r="E709" s="3" t="s">
        <v>21</v>
      </c>
      <c r="F709" s="4">
        <v>0</v>
      </c>
      <c r="G709" s="4">
        <v>3000</v>
      </c>
      <c r="H709" s="4">
        <v>0</v>
      </c>
      <c r="I709" s="4">
        <v>281</v>
      </c>
      <c r="J709" s="4">
        <v>281</v>
      </c>
    </row>
    <row r="710" spans="1:10">
      <c r="A710" s="3" t="s">
        <v>110</v>
      </c>
      <c r="B710" s="3" t="s">
        <v>11</v>
      </c>
      <c r="C710" s="3" t="s">
        <v>22</v>
      </c>
      <c r="D710" s="3">
        <v>1.1000000000000001</v>
      </c>
      <c r="E710" s="3" t="s">
        <v>23</v>
      </c>
      <c r="F710" s="4">
        <v>40000</v>
      </c>
      <c r="G710" s="4">
        <v>0</v>
      </c>
      <c r="H710" s="4">
        <v>-20000</v>
      </c>
      <c r="I710" s="4">
        <v>4242.84</v>
      </c>
      <c r="J710" s="4">
        <v>2401</v>
      </c>
    </row>
    <row r="711" spans="1:10">
      <c r="A711" s="3" t="s">
        <v>110</v>
      </c>
      <c r="B711" s="3" t="s">
        <v>11</v>
      </c>
      <c r="C711" s="3" t="s">
        <v>24</v>
      </c>
      <c r="D711" s="3">
        <v>1.1000000000000001</v>
      </c>
      <c r="E711" s="3" t="s">
        <v>25</v>
      </c>
      <c r="F711" s="4">
        <v>25000</v>
      </c>
      <c r="G711" s="4">
        <v>0</v>
      </c>
      <c r="H711" s="4">
        <v>0</v>
      </c>
      <c r="I711" s="4">
        <v>9429.7000000000007</v>
      </c>
      <c r="J711" s="4">
        <v>8939.7000000000007</v>
      </c>
    </row>
    <row r="712" spans="1:10">
      <c r="A712" s="3" t="s">
        <v>110</v>
      </c>
      <c r="B712" s="3" t="s">
        <v>11</v>
      </c>
      <c r="C712" s="3" t="s">
        <v>27</v>
      </c>
      <c r="D712" s="3">
        <v>1.1000000000000001</v>
      </c>
      <c r="E712" s="3" t="s">
        <v>28</v>
      </c>
      <c r="F712" s="4">
        <v>10000</v>
      </c>
      <c r="G712" s="4">
        <v>0</v>
      </c>
      <c r="H712" s="4">
        <v>0</v>
      </c>
      <c r="I712" s="4">
        <v>0</v>
      </c>
      <c r="J712" s="4">
        <v>0</v>
      </c>
    </row>
    <row r="713" spans="1:10">
      <c r="A713" s="3" t="s">
        <v>110</v>
      </c>
      <c r="B713" s="3" t="s">
        <v>11</v>
      </c>
      <c r="C713" s="3" t="s">
        <v>29</v>
      </c>
      <c r="D713" s="3">
        <v>1.1000000000000001</v>
      </c>
      <c r="E713" s="3" t="s">
        <v>30</v>
      </c>
      <c r="F713" s="4">
        <v>2500</v>
      </c>
      <c r="G713" s="4">
        <v>0</v>
      </c>
      <c r="H713" s="4">
        <v>0</v>
      </c>
      <c r="I713" s="4">
        <v>1758.56</v>
      </c>
      <c r="J713" s="4">
        <v>1758.56</v>
      </c>
    </row>
    <row r="714" spans="1:10">
      <c r="A714" s="3" t="s">
        <v>110</v>
      </c>
      <c r="B714" s="3" t="s">
        <v>11</v>
      </c>
      <c r="C714" s="3" t="s">
        <v>29</v>
      </c>
      <c r="D714" s="3">
        <v>1.1000000000000001</v>
      </c>
      <c r="E714" s="3" t="s">
        <v>31</v>
      </c>
      <c r="F714" s="4">
        <v>35000</v>
      </c>
      <c r="G714" s="4">
        <v>0</v>
      </c>
      <c r="H714" s="4">
        <v>0</v>
      </c>
      <c r="I714" s="4">
        <v>35000</v>
      </c>
      <c r="J714" s="4">
        <v>35000</v>
      </c>
    </row>
    <row r="715" spans="1:10">
      <c r="A715" s="3" t="s">
        <v>110</v>
      </c>
      <c r="B715" s="3" t="s">
        <v>11</v>
      </c>
      <c r="C715" s="3" t="s">
        <v>29</v>
      </c>
      <c r="D715" s="3">
        <v>2.5</v>
      </c>
      <c r="E715" s="3" t="s">
        <v>31</v>
      </c>
      <c r="F715" s="4">
        <v>0</v>
      </c>
      <c r="G715" s="4">
        <v>50000</v>
      </c>
      <c r="H715" s="4">
        <v>0</v>
      </c>
      <c r="I715" s="4">
        <v>0</v>
      </c>
      <c r="J715" s="4">
        <v>0</v>
      </c>
    </row>
    <row r="716" spans="1:10">
      <c r="A716" s="3" t="s">
        <v>110</v>
      </c>
      <c r="B716" s="3" t="s">
        <v>11</v>
      </c>
      <c r="C716" s="3" t="s">
        <v>32</v>
      </c>
      <c r="D716" s="3">
        <v>1.1000000000000001</v>
      </c>
      <c r="E716" s="3" t="s">
        <v>33</v>
      </c>
      <c r="F716" s="4">
        <v>12500</v>
      </c>
      <c r="G716" s="4">
        <v>0</v>
      </c>
      <c r="H716" s="4">
        <v>0</v>
      </c>
      <c r="I716" s="4">
        <v>0</v>
      </c>
      <c r="J716" s="4">
        <v>0</v>
      </c>
    </row>
    <row r="717" spans="1:10">
      <c r="A717" s="3" t="s">
        <v>110</v>
      </c>
      <c r="B717" s="3" t="s">
        <v>11</v>
      </c>
      <c r="C717" s="3" t="s">
        <v>34</v>
      </c>
      <c r="D717" s="3">
        <v>1.1000000000000001</v>
      </c>
      <c r="E717" s="3" t="s">
        <v>36</v>
      </c>
      <c r="F717" s="4">
        <v>35000</v>
      </c>
      <c r="G717" s="4">
        <v>60200</v>
      </c>
      <c r="H717" s="4">
        <v>0</v>
      </c>
      <c r="I717" s="4">
        <v>33582.19</v>
      </c>
      <c r="J717" s="4">
        <v>32127.29</v>
      </c>
    </row>
    <row r="718" spans="1:10">
      <c r="A718" s="3" t="s">
        <v>110</v>
      </c>
      <c r="B718" s="3" t="s">
        <v>11</v>
      </c>
      <c r="C718" s="3" t="s">
        <v>37</v>
      </c>
      <c r="D718" s="3">
        <v>1.1000000000000001</v>
      </c>
      <c r="E718" s="3" t="s">
        <v>41</v>
      </c>
      <c r="F718" s="4">
        <v>2500</v>
      </c>
      <c r="G718" s="4">
        <v>3000</v>
      </c>
      <c r="H718" s="4">
        <v>0</v>
      </c>
      <c r="I718" s="4">
        <v>1456.81</v>
      </c>
      <c r="J718" s="4">
        <v>1456.81</v>
      </c>
    </row>
    <row r="719" spans="1:10">
      <c r="A719" s="3" t="s">
        <v>110</v>
      </c>
      <c r="B719" s="3" t="s">
        <v>11</v>
      </c>
      <c r="C719" s="3" t="s">
        <v>37</v>
      </c>
      <c r="D719" s="3">
        <v>1.1000000000000001</v>
      </c>
      <c r="E719" s="3" t="s">
        <v>42</v>
      </c>
      <c r="F719" s="4">
        <v>75000</v>
      </c>
      <c r="G719" s="4">
        <v>0</v>
      </c>
      <c r="H719" s="4">
        <v>-25000</v>
      </c>
      <c r="I719" s="4">
        <v>2415</v>
      </c>
      <c r="J719" s="4">
        <v>0</v>
      </c>
    </row>
    <row r="720" spans="1:10">
      <c r="A720" s="3" t="s">
        <v>110</v>
      </c>
      <c r="B720" s="3" t="s">
        <v>11</v>
      </c>
      <c r="C720" s="3" t="s">
        <v>37</v>
      </c>
      <c r="D720" s="3">
        <v>1.1000000000000001</v>
      </c>
      <c r="E720" s="3" t="s">
        <v>43</v>
      </c>
      <c r="F720" s="4">
        <v>10000</v>
      </c>
      <c r="G720" s="4">
        <v>0</v>
      </c>
      <c r="H720" s="4">
        <v>-5000</v>
      </c>
      <c r="I720" s="4">
        <v>1387.36</v>
      </c>
      <c r="J720" s="4">
        <v>1387.36</v>
      </c>
    </row>
    <row r="721" spans="1:10">
      <c r="A721" s="3" t="s">
        <v>110</v>
      </c>
      <c r="B721" s="3" t="s">
        <v>11</v>
      </c>
      <c r="C721" s="3" t="s">
        <v>37</v>
      </c>
      <c r="D721" s="3">
        <v>1.1000000000000001</v>
      </c>
      <c r="E721" s="3" t="s">
        <v>39</v>
      </c>
      <c r="F721" s="4">
        <v>0</v>
      </c>
      <c r="G721" s="4">
        <v>315000</v>
      </c>
      <c r="H721" s="4">
        <v>-39445</v>
      </c>
      <c r="I721" s="4">
        <v>247300.57</v>
      </c>
      <c r="J721" s="4">
        <v>247300.57</v>
      </c>
    </row>
    <row r="722" spans="1:10">
      <c r="A722" s="3" t="s">
        <v>110</v>
      </c>
      <c r="B722" s="3" t="s">
        <v>11</v>
      </c>
      <c r="C722" s="3" t="s">
        <v>37</v>
      </c>
      <c r="D722" s="3">
        <v>1.1000000000000001</v>
      </c>
      <c r="E722" s="3" t="s">
        <v>44</v>
      </c>
      <c r="F722" s="4">
        <v>26000</v>
      </c>
      <c r="G722" s="4">
        <v>0</v>
      </c>
      <c r="H722" s="4">
        <v>0</v>
      </c>
      <c r="I722" s="4">
        <v>742.98</v>
      </c>
      <c r="J722" s="4">
        <v>742.98</v>
      </c>
    </row>
    <row r="723" spans="1:10">
      <c r="A723" s="3" t="s">
        <v>110</v>
      </c>
      <c r="B723" s="3" t="s">
        <v>11</v>
      </c>
      <c r="C723" s="3" t="s">
        <v>37</v>
      </c>
      <c r="D723" s="3">
        <v>1.1000000000000001</v>
      </c>
      <c r="E723" s="3" t="s">
        <v>46</v>
      </c>
      <c r="F723" s="4">
        <v>10000</v>
      </c>
      <c r="G723" s="4">
        <v>0</v>
      </c>
      <c r="H723" s="4">
        <v>0</v>
      </c>
      <c r="I723" s="4">
        <v>7689.58</v>
      </c>
      <c r="J723" s="4">
        <v>7689.58</v>
      </c>
    </row>
    <row r="724" spans="1:10">
      <c r="A724" s="3" t="s">
        <v>110</v>
      </c>
      <c r="B724" s="3" t="s">
        <v>11</v>
      </c>
      <c r="C724" s="3" t="s">
        <v>37</v>
      </c>
      <c r="D724" s="3">
        <v>1.1000000000000001</v>
      </c>
      <c r="E724" s="3" t="s">
        <v>48</v>
      </c>
      <c r="F724" s="4">
        <v>5000</v>
      </c>
      <c r="G724" s="4">
        <v>0</v>
      </c>
      <c r="H724" s="4">
        <v>0</v>
      </c>
      <c r="I724" s="4">
        <v>0</v>
      </c>
      <c r="J724" s="4">
        <v>0</v>
      </c>
    </row>
    <row r="725" spans="1:10">
      <c r="A725" s="3" t="s">
        <v>110</v>
      </c>
      <c r="B725" s="3" t="s">
        <v>11</v>
      </c>
      <c r="C725" s="3" t="s">
        <v>37</v>
      </c>
      <c r="D725" s="3">
        <v>1.5</v>
      </c>
      <c r="E725" s="3" t="s">
        <v>46</v>
      </c>
      <c r="F725" s="4">
        <v>0</v>
      </c>
      <c r="G725" s="4">
        <v>10000</v>
      </c>
      <c r="H725" s="4">
        <v>0</v>
      </c>
      <c r="I725" s="4">
        <v>0</v>
      </c>
      <c r="J725" s="4">
        <v>0</v>
      </c>
    </row>
    <row r="726" spans="1:10">
      <c r="A726" s="3" t="s">
        <v>110</v>
      </c>
      <c r="B726" s="3" t="s">
        <v>11</v>
      </c>
      <c r="C726" s="3" t="s">
        <v>49</v>
      </c>
      <c r="D726" s="3">
        <v>1.1000000000000001</v>
      </c>
      <c r="E726" s="3" t="s">
        <v>50</v>
      </c>
      <c r="F726" s="4">
        <v>26000</v>
      </c>
      <c r="G726" s="4">
        <v>0</v>
      </c>
      <c r="H726" s="4">
        <v>0</v>
      </c>
      <c r="I726" s="4">
        <v>2964.3</v>
      </c>
      <c r="J726" s="4">
        <v>2754.3</v>
      </c>
    </row>
    <row r="727" spans="1:10">
      <c r="A727" s="3" t="s">
        <v>110</v>
      </c>
      <c r="B727" s="3" t="s">
        <v>11</v>
      </c>
      <c r="C727" s="3" t="s">
        <v>51</v>
      </c>
      <c r="D727" s="3">
        <v>1.1000000000000001</v>
      </c>
      <c r="E727" s="3" t="s">
        <v>52</v>
      </c>
      <c r="F727" s="4">
        <v>10000</v>
      </c>
      <c r="G727" s="4">
        <v>0</v>
      </c>
      <c r="H727" s="4">
        <v>0</v>
      </c>
      <c r="I727" s="4">
        <v>0</v>
      </c>
      <c r="J727" s="4">
        <v>0</v>
      </c>
    </row>
    <row r="728" spans="1:10">
      <c r="A728" s="3" t="s">
        <v>110</v>
      </c>
      <c r="B728" s="3" t="s">
        <v>11</v>
      </c>
      <c r="C728" s="3" t="s">
        <v>54</v>
      </c>
      <c r="D728" s="3">
        <v>1.1000000000000001</v>
      </c>
      <c r="E728" s="3" t="s">
        <v>55</v>
      </c>
      <c r="F728" s="4">
        <v>50000</v>
      </c>
      <c r="G728" s="4">
        <v>0</v>
      </c>
      <c r="H728" s="4">
        <v>0</v>
      </c>
      <c r="I728" s="4">
        <v>2243.0700000000002</v>
      </c>
      <c r="J728" s="4">
        <v>2243.0700000000002</v>
      </c>
    </row>
    <row r="729" spans="1:10">
      <c r="A729" s="3" t="s">
        <v>110</v>
      </c>
      <c r="B729" s="3" t="s">
        <v>11</v>
      </c>
      <c r="C729" s="3" t="s">
        <v>56</v>
      </c>
      <c r="D729" s="3">
        <v>1.1000000000000001</v>
      </c>
      <c r="E729" s="3" t="s">
        <v>57</v>
      </c>
      <c r="F729" s="4">
        <v>1500000</v>
      </c>
      <c r="G729" s="4">
        <v>0</v>
      </c>
      <c r="H729" s="4">
        <v>0</v>
      </c>
      <c r="I729" s="4">
        <v>1299682.1000000001</v>
      </c>
      <c r="J729" s="4">
        <v>1299682.1000000001</v>
      </c>
    </row>
    <row r="730" spans="1:10">
      <c r="A730" s="3" t="s">
        <v>110</v>
      </c>
      <c r="B730" s="3" t="s">
        <v>11</v>
      </c>
      <c r="C730" s="3" t="s">
        <v>56</v>
      </c>
      <c r="D730" s="3">
        <v>2.5</v>
      </c>
      <c r="E730" s="3" t="s">
        <v>57</v>
      </c>
      <c r="F730" s="4">
        <v>487389.09</v>
      </c>
      <c r="G730" s="4">
        <v>0</v>
      </c>
      <c r="H730" s="4">
        <v>0</v>
      </c>
      <c r="I730" s="4">
        <v>480056.72</v>
      </c>
      <c r="J730" s="4">
        <v>480056.72</v>
      </c>
    </row>
    <row r="731" spans="1:10">
      <c r="A731" s="3" t="s">
        <v>110</v>
      </c>
      <c r="B731" s="3" t="s">
        <v>11</v>
      </c>
      <c r="C731" s="3" t="s">
        <v>58</v>
      </c>
      <c r="D731" s="3">
        <v>1.1000000000000001</v>
      </c>
      <c r="E731" s="3" t="s">
        <v>59</v>
      </c>
      <c r="F731" s="4">
        <v>1000000</v>
      </c>
      <c r="G731" s="4">
        <v>0</v>
      </c>
      <c r="H731" s="4">
        <v>0</v>
      </c>
      <c r="I731" s="4">
        <v>16787.439999999999</v>
      </c>
      <c r="J731" s="4">
        <v>16787.439999999999</v>
      </c>
    </row>
    <row r="732" spans="1:10">
      <c r="A732" s="3" t="s">
        <v>110</v>
      </c>
      <c r="B732" s="3" t="s">
        <v>11</v>
      </c>
      <c r="C732" s="3" t="s">
        <v>58</v>
      </c>
      <c r="D732" s="3">
        <v>1.1000000000000001</v>
      </c>
      <c r="E732" s="3" t="s">
        <v>60</v>
      </c>
      <c r="F732" s="4">
        <v>3500</v>
      </c>
      <c r="G732" s="4">
        <v>0</v>
      </c>
      <c r="H732" s="4">
        <v>0</v>
      </c>
      <c r="I732" s="4">
        <v>0</v>
      </c>
      <c r="J732" s="4">
        <v>0</v>
      </c>
    </row>
    <row r="733" spans="1:10">
      <c r="A733" s="3" t="s">
        <v>110</v>
      </c>
      <c r="B733" s="3" t="s">
        <v>11</v>
      </c>
      <c r="C733" s="3" t="s">
        <v>58</v>
      </c>
      <c r="D733" s="3">
        <v>1.1000000000000001</v>
      </c>
      <c r="E733" s="3" t="s">
        <v>61</v>
      </c>
      <c r="F733" s="4">
        <v>5000</v>
      </c>
      <c r="G733" s="4">
        <v>0</v>
      </c>
      <c r="H733" s="4">
        <v>0</v>
      </c>
      <c r="I733" s="4">
        <v>0</v>
      </c>
      <c r="J733" s="4">
        <v>0</v>
      </c>
    </row>
    <row r="734" spans="1:10">
      <c r="A734" s="3" t="s">
        <v>110</v>
      </c>
      <c r="B734" s="3" t="s">
        <v>11</v>
      </c>
      <c r="C734" s="3" t="s">
        <v>62</v>
      </c>
      <c r="D734" s="3">
        <v>1.1000000000000001</v>
      </c>
      <c r="E734" s="3" t="s">
        <v>64</v>
      </c>
      <c r="F734" s="4">
        <v>3000</v>
      </c>
      <c r="G734" s="4">
        <v>53200</v>
      </c>
      <c r="H734" s="4">
        <v>0</v>
      </c>
      <c r="I734" s="4">
        <v>26168.12</v>
      </c>
      <c r="J734" s="4">
        <v>12728.12</v>
      </c>
    </row>
    <row r="735" spans="1:10">
      <c r="A735" s="3" t="s">
        <v>110</v>
      </c>
      <c r="B735" s="3" t="s">
        <v>11</v>
      </c>
      <c r="C735" s="3" t="s">
        <v>62</v>
      </c>
      <c r="D735" s="3">
        <v>1.1000000000000001</v>
      </c>
      <c r="E735" s="3" t="s">
        <v>63</v>
      </c>
      <c r="F735" s="4">
        <v>20000</v>
      </c>
      <c r="G735" s="4">
        <v>30000</v>
      </c>
      <c r="H735" s="4">
        <v>0</v>
      </c>
      <c r="I735" s="4">
        <v>0</v>
      </c>
      <c r="J735" s="4">
        <v>0</v>
      </c>
    </row>
    <row r="736" spans="1:10">
      <c r="A736" s="3" t="s">
        <v>110</v>
      </c>
      <c r="B736" s="3" t="s">
        <v>11</v>
      </c>
      <c r="C736" s="3" t="s">
        <v>65</v>
      </c>
      <c r="D736" s="3">
        <v>1.1000000000000001</v>
      </c>
      <c r="E736" s="3" t="s">
        <v>66</v>
      </c>
      <c r="F736" s="4">
        <v>55000</v>
      </c>
      <c r="G736" s="4">
        <v>0</v>
      </c>
      <c r="H736" s="4">
        <v>0</v>
      </c>
      <c r="I736" s="4">
        <v>26332.15</v>
      </c>
      <c r="J736" s="4">
        <v>26332.15</v>
      </c>
    </row>
    <row r="737" spans="1:10">
      <c r="A737" s="3" t="s">
        <v>110</v>
      </c>
      <c r="B737" s="3" t="s">
        <v>11</v>
      </c>
      <c r="C737" s="3" t="s">
        <v>67</v>
      </c>
      <c r="D737" s="3">
        <v>1.1000000000000001</v>
      </c>
      <c r="E737" s="3" t="s">
        <v>68</v>
      </c>
      <c r="F737" s="4">
        <v>3500</v>
      </c>
      <c r="G737" s="4">
        <v>0</v>
      </c>
      <c r="H737" s="4">
        <v>0</v>
      </c>
      <c r="I737" s="4">
        <v>0</v>
      </c>
      <c r="J737" s="4">
        <v>0</v>
      </c>
    </row>
    <row r="738" spans="1:10">
      <c r="A738" s="3" t="s">
        <v>110</v>
      </c>
      <c r="B738" s="3" t="s">
        <v>11</v>
      </c>
      <c r="C738" s="3" t="s">
        <v>69</v>
      </c>
      <c r="D738" s="3">
        <v>1.1000000000000001</v>
      </c>
      <c r="E738" s="3" t="s">
        <v>70</v>
      </c>
      <c r="F738" s="4">
        <v>15000</v>
      </c>
      <c r="G738" s="4">
        <v>0</v>
      </c>
      <c r="H738" s="4">
        <v>0</v>
      </c>
      <c r="I738" s="4">
        <v>0</v>
      </c>
      <c r="J738" s="4">
        <v>0</v>
      </c>
    </row>
    <row r="739" spans="1:10">
      <c r="A739" s="3" t="s">
        <v>110</v>
      </c>
      <c r="B739" s="3" t="s">
        <v>11</v>
      </c>
      <c r="C739" s="3" t="s">
        <v>71</v>
      </c>
      <c r="D739" s="3">
        <v>1.1000000000000001</v>
      </c>
      <c r="E739" s="3" t="s">
        <v>72</v>
      </c>
      <c r="F739" s="4">
        <v>10000</v>
      </c>
      <c r="G739" s="4">
        <v>0</v>
      </c>
      <c r="H739" s="4">
        <v>0</v>
      </c>
      <c r="I739" s="4">
        <v>3044.58</v>
      </c>
      <c r="J739" s="4">
        <v>3044.58</v>
      </c>
    </row>
    <row r="740" spans="1:10">
      <c r="A740" s="3" t="s">
        <v>110</v>
      </c>
      <c r="B740" s="3" t="s">
        <v>11</v>
      </c>
      <c r="C740" s="3" t="s">
        <v>71</v>
      </c>
      <c r="D740" s="3">
        <v>1.1000000000000001</v>
      </c>
      <c r="E740" s="3" t="s">
        <v>73</v>
      </c>
      <c r="F740" s="4">
        <v>150000</v>
      </c>
      <c r="G740" s="4">
        <v>100000</v>
      </c>
      <c r="H740" s="4">
        <v>-90000</v>
      </c>
      <c r="I740" s="4">
        <v>102629.15</v>
      </c>
      <c r="J740" s="4">
        <v>101643.14</v>
      </c>
    </row>
    <row r="741" spans="1:10">
      <c r="A741" s="3" t="s">
        <v>110</v>
      </c>
      <c r="B741" s="3" t="s">
        <v>11</v>
      </c>
      <c r="C741" s="3" t="s">
        <v>71</v>
      </c>
      <c r="D741" s="3">
        <v>1.1000000000000001</v>
      </c>
      <c r="E741" s="3" t="s">
        <v>74</v>
      </c>
      <c r="F741" s="4">
        <v>10000</v>
      </c>
      <c r="G741" s="4">
        <v>0</v>
      </c>
      <c r="H741" s="4">
        <v>0</v>
      </c>
      <c r="I741" s="4">
        <v>0</v>
      </c>
      <c r="J741" s="4">
        <v>0</v>
      </c>
    </row>
    <row r="742" spans="1:10">
      <c r="A742" s="3" t="s">
        <v>110</v>
      </c>
      <c r="B742" s="3" t="s">
        <v>11</v>
      </c>
      <c r="C742" s="3" t="s">
        <v>71</v>
      </c>
      <c r="D742" s="3">
        <v>1.1000000000000001</v>
      </c>
      <c r="E742" s="3" t="s">
        <v>75</v>
      </c>
      <c r="F742" s="4">
        <v>15000</v>
      </c>
      <c r="G742" s="4">
        <v>0</v>
      </c>
      <c r="H742" s="4">
        <v>0</v>
      </c>
      <c r="I742" s="4">
        <v>0</v>
      </c>
      <c r="J742" s="4">
        <v>0</v>
      </c>
    </row>
    <row r="743" spans="1:10">
      <c r="A743" s="3" t="s">
        <v>110</v>
      </c>
      <c r="B743" s="3" t="s">
        <v>11</v>
      </c>
      <c r="C743" s="3" t="s">
        <v>76</v>
      </c>
      <c r="D743" s="3">
        <v>1.1000000000000001</v>
      </c>
      <c r="E743" s="3" t="s">
        <v>77</v>
      </c>
      <c r="F743" s="4">
        <v>0</v>
      </c>
      <c r="G743" s="4">
        <v>3000</v>
      </c>
      <c r="H743" s="4">
        <v>0</v>
      </c>
      <c r="I743" s="4">
        <v>0</v>
      </c>
      <c r="J743" s="4">
        <v>0</v>
      </c>
    </row>
    <row r="744" spans="1:10">
      <c r="A744" s="3" t="s">
        <v>110</v>
      </c>
      <c r="B744" s="3" t="s">
        <v>11</v>
      </c>
      <c r="C744" s="3" t="s">
        <v>78</v>
      </c>
      <c r="D744" s="3">
        <v>1.1000000000000001</v>
      </c>
      <c r="E744" s="3" t="s">
        <v>79</v>
      </c>
      <c r="F744" s="4">
        <v>15000</v>
      </c>
      <c r="G744" s="4">
        <v>50000</v>
      </c>
      <c r="H744" s="4">
        <v>0</v>
      </c>
      <c r="I744" s="4">
        <v>18217.23</v>
      </c>
      <c r="J744" s="4">
        <v>16367.23</v>
      </c>
    </row>
    <row r="745" spans="1:10">
      <c r="A745" s="3" t="s">
        <v>110</v>
      </c>
      <c r="B745" s="3" t="s">
        <v>11</v>
      </c>
      <c r="C745" s="3" t="s">
        <v>80</v>
      </c>
      <c r="D745" s="3">
        <v>1.1000000000000001</v>
      </c>
      <c r="E745" s="3" t="s">
        <v>81</v>
      </c>
      <c r="F745" s="4">
        <v>35000</v>
      </c>
      <c r="G745" s="4">
        <v>0</v>
      </c>
      <c r="H745" s="4">
        <v>-34498.879999999997</v>
      </c>
      <c r="I745" s="4">
        <v>501.12</v>
      </c>
      <c r="J745" s="4">
        <v>501.12</v>
      </c>
    </row>
    <row r="746" spans="1:10">
      <c r="A746" s="3" t="s">
        <v>111</v>
      </c>
      <c r="B746" s="3" t="s">
        <v>11</v>
      </c>
      <c r="C746" s="3" t="s">
        <v>12</v>
      </c>
      <c r="D746" s="3">
        <v>1.1000000000000001</v>
      </c>
      <c r="E746" s="3" t="s">
        <v>13</v>
      </c>
      <c r="F746" s="4">
        <v>7000</v>
      </c>
      <c r="G746" s="4">
        <v>0</v>
      </c>
      <c r="H746" s="4">
        <v>0</v>
      </c>
      <c r="I746" s="4">
        <v>0</v>
      </c>
      <c r="J746" s="4">
        <v>0</v>
      </c>
    </row>
    <row r="747" spans="1:10">
      <c r="A747" s="3" t="s">
        <v>111</v>
      </c>
      <c r="B747" s="3" t="s">
        <v>11</v>
      </c>
      <c r="C747" s="3" t="s">
        <v>27</v>
      </c>
      <c r="D747" s="3">
        <v>1.1000000000000001</v>
      </c>
      <c r="E747" s="3" t="s">
        <v>28</v>
      </c>
      <c r="F747" s="4">
        <v>5000</v>
      </c>
      <c r="G747" s="4">
        <v>0</v>
      </c>
      <c r="H747" s="4">
        <v>0</v>
      </c>
      <c r="I747" s="4">
        <v>153.06</v>
      </c>
      <c r="J747" s="4">
        <v>153.06</v>
      </c>
    </row>
    <row r="748" spans="1:10">
      <c r="A748" s="3" t="s">
        <v>111</v>
      </c>
      <c r="B748" s="3" t="s">
        <v>11</v>
      </c>
      <c r="C748" s="3" t="s">
        <v>29</v>
      </c>
      <c r="D748" s="3">
        <v>1.1000000000000001</v>
      </c>
      <c r="E748" s="3" t="s">
        <v>31</v>
      </c>
      <c r="F748" s="4">
        <v>6000</v>
      </c>
      <c r="G748" s="4">
        <v>0</v>
      </c>
      <c r="H748" s="4">
        <v>0</v>
      </c>
      <c r="I748" s="4">
        <v>6000</v>
      </c>
      <c r="J748" s="4">
        <v>6000</v>
      </c>
    </row>
    <row r="749" spans="1:10">
      <c r="A749" s="3" t="s">
        <v>111</v>
      </c>
      <c r="B749" s="3" t="s">
        <v>11</v>
      </c>
      <c r="C749" s="3" t="s">
        <v>29</v>
      </c>
      <c r="D749" s="3">
        <v>2.5</v>
      </c>
      <c r="E749" s="3" t="s">
        <v>31</v>
      </c>
      <c r="F749" s="4">
        <v>0</v>
      </c>
      <c r="G749" s="4">
        <v>200000</v>
      </c>
      <c r="H749" s="4">
        <v>0</v>
      </c>
      <c r="I749" s="4">
        <v>198500</v>
      </c>
      <c r="J749" s="4">
        <v>0</v>
      </c>
    </row>
    <row r="750" spans="1:10">
      <c r="A750" s="3" t="s">
        <v>111</v>
      </c>
      <c r="B750" s="3" t="s">
        <v>11</v>
      </c>
      <c r="C750" s="3" t="s">
        <v>34</v>
      </c>
      <c r="D750" s="3">
        <v>1.1000000000000001</v>
      </c>
      <c r="E750" s="3" t="s">
        <v>36</v>
      </c>
      <c r="F750" s="4">
        <v>10000</v>
      </c>
      <c r="G750" s="4">
        <v>0</v>
      </c>
      <c r="H750" s="4">
        <v>-10000</v>
      </c>
      <c r="I750" s="4">
        <v>0</v>
      </c>
      <c r="J750" s="4">
        <v>0</v>
      </c>
    </row>
    <row r="751" spans="1:10">
      <c r="A751" s="3" t="s">
        <v>111</v>
      </c>
      <c r="B751" s="3" t="s">
        <v>11</v>
      </c>
      <c r="C751" s="3" t="s">
        <v>37</v>
      </c>
      <c r="D751" s="3">
        <v>1.1000000000000001</v>
      </c>
      <c r="E751" s="3" t="s">
        <v>41</v>
      </c>
      <c r="F751" s="4">
        <v>12500</v>
      </c>
      <c r="G751" s="4">
        <v>0</v>
      </c>
      <c r="H751" s="4">
        <v>-1000</v>
      </c>
      <c r="I751" s="4">
        <v>0</v>
      </c>
      <c r="J751" s="4">
        <v>0</v>
      </c>
    </row>
    <row r="752" spans="1:10">
      <c r="A752" s="3" t="s">
        <v>111</v>
      </c>
      <c r="B752" s="3" t="s">
        <v>11</v>
      </c>
      <c r="C752" s="3" t="s">
        <v>37</v>
      </c>
      <c r="D752" s="3">
        <v>1.1000000000000001</v>
      </c>
      <c r="E752" s="3" t="s">
        <v>42</v>
      </c>
      <c r="F752" s="4">
        <v>117000</v>
      </c>
      <c r="G752" s="4">
        <v>0</v>
      </c>
      <c r="H752" s="4">
        <v>-51948</v>
      </c>
      <c r="I752" s="4">
        <v>15052</v>
      </c>
      <c r="J752" s="4">
        <v>15052</v>
      </c>
    </row>
    <row r="753" spans="1:10">
      <c r="A753" s="3" t="s">
        <v>111</v>
      </c>
      <c r="B753" s="3" t="s">
        <v>11</v>
      </c>
      <c r="C753" s="3" t="s">
        <v>37</v>
      </c>
      <c r="D753" s="3">
        <v>1.1000000000000001</v>
      </c>
      <c r="E753" s="3" t="s">
        <v>39</v>
      </c>
      <c r="F753" s="4">
        <v>75000</v>
      </c>
      <c r="G753" s="4">
        <v>150000</v>
      </c>
      <c r="H753" s="4">
        <v>0</v>
      </c>
      <c r="I753" s="4">
        <v>109892.02</v>
      </c>
      <c r="J753" s="4">
        <v>109892.02</v>
      </c>
    </row>
    <row r="754" spans="1:10">
      <c r="A754" s="3" t="s">
        <v>111</v>
      </c>
      <c r="B754" s="3" t="s">
        <v>11</v>
      </c>
      <c r="C754" s="3" t="s">
        <v>37</v>
      </c>
      <c r="D754" s="3">
        <v>1.1000000000000001</v>
      </c>
      <c r="E754" s="3" t="s">
        <v>44</v>
      </c>
      <c r="F754" s="4">
        <v>7800</v>
      </c>
      <c r="G754" s="4">
        <v>0</v>
      </c>
      <c r="H754" s="4">
        <v>0</v>
      </c>
      <c r="I754" s="4">
        <v>0</v>
      </c>
      <c r="J754" s="4">
        <v>0</v>
      </c>
    </row>
    <row r="755" spans="1:10">
      <c r="A755" s="3" t="s">
        <v>111</v>
      </c>
      <c r="B755" s="3" t="s">
        <v>11</v>
      </c>
      <c r="C755" s="3" t="s">
        <v>37</v>
      </c>
      <c r="D755" s="3">
        <v>1.1000000000000001</v>
      </c>
      <c r="E755" s="3" t="s">
        <v>46</v>
      </c>
      <c r="F755" s="4">
        <v>32000</v>
      </c>
      <c r="G755" s="4">
        <v>0</v>
      </c>
      <c r="H755" s="4">
        <v>0</v>
      </c>
      <c r="I755" s="4">
        <v>19023.82</v>
      </c>
      <c r="J755" s="4">
        <v>19023.82</v>
      </c>
    </row>
    <row r="756" spans="1:10">
      <c r="A756" s="3" t="s">
        <v>111</v>
      </c>
      <c r="B756" s="3" t="s">
        <v>11</v>
      </c>
      <c r="C756" s="3" t="s">
        <v>37</v>
      </c>
      <c r="D756" s="3">
        <v>1.1000000000000001</v>
      </c>
      <c r="E756" s="3" t="s">
        <v>40</v>
      </c>
      <c r="F756" s="4">
        <v>18000</v>
      </c>
      <c r="G756" s="4">
        <v>0</v>
      </c>
      <c r="H756" s="4">
        <v>0</v>
      </c>
      <c r="I756" s="4">
        <v>0</v>
      </c>
      <c r="J756" s="4">
        <v>0</v>
      </c>
    </row>
    <row r="757" spans="1:10">
      <c r="A757" s="3" t="s">
        <v>111</v>
      </c>
      <c r="B757" s="3" t="s">
        <v>11</v>
      </c>
      <c r="C757" s="3" t="s">
        <v>37</v>
      </c>
      <c r="D757" s="3">
        <v>1.5</v>
      </c>
      <c r="E757" s="3" t="s">
        <v>46</v>
      </c>
      <c r="F757" s="4">
        <v>0</v>
      </c>
      <c r="G757" s="4">
        <v>100000</v>
      </c>
      <c r="H757" s="4">
        <v>-50000</v>
      </c>
      <c r="I757" s="4">
        <v>50000</v>
      </c>
      <c r="J757" s="4">
        <v>50000</v>
      </c>
    </row>
    <row r="758" spans="1:10">
      <c r="A758" s="3" t="s">
        <v>111</v>
      </c>
      <c r="B758" s="3" t="s">
        <v>11</v>
      </c>
      <c r="C758" s="3" t="s">
        <v>49</v>
      </c>
      <c r="D758" s="3">
        <v>1.1000000000000001</v>
      </c>
      <c r="E758" s="3" t="s">
        <v>50</v>
      </c>
      <c r="F758" s="4">
        <v>0</v>
      </c>
      <c r="G758" s="4">
        <v>80000</v>
      </c>
      <c r="H758" s="4">
        <v>0</v>
      </c>
      <c r="I758" s="4">
        <v>38616.400000000001</v>
      </c>
      <c r="J758" s="4">
        <v>38616.400000000001</v>
      </c>
    </row>
    <row r="759" spans="1:10">
      <c r="A759" s="3" t="s">
        <v>111</v>
      </c>
      <c r="B759" s="3" t="s">
        <v>11</v>
      </c>
      <c r="C759" s="3" t="s">
        <v>51</v>
      </c>
      <c r="D759" s="3">
        <v>1.1000000000000001</v>
      </c>
      <c r="E759" s="3" t="s">
        <v>52</v>
      </c>
      <c r="F759" s="4">
        <v>28000</v>
      </c>
      <c r="G759" s="4">
        <v>0</v>
      </c>
      <c r="H759" s="4">
        <v>0</v>
      </c>
      <c r="I759" s="4">
        <v>11136</v>
      </c>
      <c r="J759" s="4">
        <v>11136</v>
      </c>
    </row>
    <row r="760" spans="1:10">
      <c r="A760" s="3" t="s">
        <v>111</v>
      </c>
      <c r="B760" s="3" t="s">
        <v>11</v>
      </c>
      <c r="C760" s="3" t="s">
        <v>54</v>
      </c>
      <c r="D760" s="3">
        <v>1.1000000000000001</v>
      </c>
      <c r="E760" s="3" t="s">
        <v>55</v>
      </c>
      <c r="F760" s="4">
        <v>7000</v>
      </c>
      <c r="G760" s="4">
        <v>0</v>
      </c>
      <c r="H760" s="4">
        <v>-4000</v>
      </c>
      <c r="I760" s="4">
        <v>0</v>
      </c>
      <c r="J760" s="4">
        <v>0</v>
      </c>
    </row>
    <row r="761" spans="1:10">
      <c r="A761" s="3" t="s">
        <v>111</v>
      </c>
      <c r="B761" s="3" t="s">
        <v>11</v>
      </c>
      <c r="C761" s="3" t="s">
        <v>56</v>
      </c>
      <c r="D761" s="3">
        <v>1.1000000000000001</v>
      </c>
      <c r="E761" s="3" t="s">
        <v>57</v>
      </c>
      <c r="F761" s="4">
        <v>100000</v>
      </c>
      <c r="G761" s="4">
        <v>0</v>
      </c>
      <c r="H761" s="4">
        <v>0</v>
      </c>
      <c r="I761" s="4">
        <v>37064.57</v>
      </c>
      <c r="J761" s="4">
        <v>37064.57</v>
      </c>
    </row>
    <row r="762" spans="1:10">
      <c r="A762" s="3" t="s">
        <v>111</v>
      </c>
      <c r="B762" s="3" t="s">
        <v>11</v>
      </c>
      <c r="C762" s="3" t="s">
        <v>58</v>
      </c>
      <c r="D762" s="3">
        <v>1.1000000000000001</v>
      </c>
      <c r="E762" s="3" t="s">
        <v>59</v>
      </c>
      <c r="F762" s="4">
        <v>6500</v>
      </c>
      <c r="G762" s="4">
        <v>100000</v>
      </c>
      <c r="H762" s="4">
        <v>0</v>
      </c>
      <c r="I762" s="4">
        <v>73672.53</v>
      </c>
      <c r="J762" s="4">
        <v>73672.53</v>
      </c>
    </row>
    <row r="763" spans="1:10">
      <c r="A763" s="3" t="s">
        <v>111</v>
      </c>
      <c r="B763" s="3" t="s">
        <v>11</v>
      </c>
      <c r="C763" s="3" t="s">
        <v>58</v>
      </c>
      <c r="D763" s="3">
        <v>1.1000000000000001</v>
      </c>
      <c r="E763" s="3" t="s">
        <v>60</v>
      </c>
      <c r="F763" s="4">
        <v>30000</v>
      </c>
      <c r="G763" s="4">
        <v>35000</v>
      </c>
      <c r="H763" s="4">
        <v>0</v>
      </c>
      <c r="I763" s="4">
        <v>36310.14</v>
      </c>
      <c r="J763" s="4">
        <v>36310.14</v>
      </c>
    </row>
    <row r="764" spans="1:10">
      <c r="A764" s="3" t="s">
        <v>111</v>
      </c>
      <c r="B764" s="3" t="s">
        <v>11</v>
      </c>
      <c r="C764" s="3" t="s">
        <v>58</v>
      </c>
      <c r="D764" s="3">
        <v>1.1000000000000001</v>
      </c>
      <c r="E764" s="3" t="s">
        <v>61</v>
      </c>
      <c r="F764" s="4">
        <v>5000</v>
      </c>
      <c r="G764" s="4">
        <v>0</v>
      </c>
      <c r="H764" s="4">
        <v>0</v>
      </c>
      <c r="I764" s="4">
        <v>0</v>
      </c>
      <c r="J764" s="4">
        <v>0</v>
      </c>
    </row>
    <row r="765" spans="1:10">
      <c r="A765" s="3" t="s">
        <v>111</v>
      </c>
      <c r="B765" s="3" t="s">
        <v>11</v>
      </c>
      <c r="C765" s="3" t="s">
        <v>62</v>
      </c>
      <c r="D765" s="3">
        <v>1.1000000000000001</v>
      </c>
      <c r="E765" s="3" t="s">
        <v>64</v>
      </c>
      <c r="F765" s="4">
        <v>35000</v>
      </c>
      <c r="G765" s="4">
        <v>0</v>
      </c>
      <c r="H765" s="4">
        <v>-5000</v>
      </c>
      <c r="I765" s="4">
        <v>4767.6000000000004</v>
      </c>
      <c r="J765" s="4">
        <v>4767.6000000000004</v>
      </c>
    </row>
    <row r="766" spans="1:10">
      <c r="A766" s="3" t="s">
        <v>111</v>
      </c>
      <c r="B766" s="3" t="s">
        <v>11</v>
      </c>
      <c r="C766" s="3" t="s">
        <v>62</v>
      </c>
      <c r="D766" s="3">
        <v>1.1000000000000001</v>
      </c>
      <c r="E766" s="3" t="s">
        <v>63</v>
      </c>
      <c r="F766" s="4">
        <v>30700</v>
      </c>
      <c r="G766" s="4">
        <v>0</v>
      </c>
      <c r="H766" s="4">
        <v>0</v>
      </c>
      <c r="I766" s="4">
        <v>1349.48</v>
      </c>
      <c r="J766" s="4">
        <v>1349.48</v>
      </c>
    </row>
    <row r="767" spans="1:10">
      <c r="A767" s="3" t="s">
        <v>111</v>
      </c>
      <c r="B767" s="3" t="s">
        <v>11</v>
      </c>
      <c r="C767" s="3" t="s">
        <v>65</v>
      </c>
      <c r="D767" s="3">
        <v>1.1000000000000001</v>
      </c>
      <c r="E767" s="3" t="s">
        <v>66</v>
      </c>
      <c r="F767" s="4">
        <v>30000</v>
      </c>
      <c r="G767" s="4">
        <v>0</v>
      </c>
      <c r="H767" s="4">
        <v>0</v>
      </c>
      <c r="I767" s="4">
        <v>8281.7900000000009</v>
      </c>
      <c r="J767" s="4">
        <v>8281.7900000000009</v>
      </c>
    </row>
    <row r="768" spans="1:10">
      <c r="A768" s="3" t="s">
        <v>111</v>
      </c>
      <c r="B768" s="3" t="s">
        <v>11</v>
      </c>
      <c r="C768" s="3" t="s">
        <v>65</v>
      </c>
      <c r="D768" s="3">
        <v>1.5</v>
      </c>
      <c r="E768" s="3" t="s">
        <v>66</v>
      </c>
      <c r="F768" s="4">
        <v>0</v>
      </c>
      <c r="G768" s="4">
        <v>65000</v>
      </c>
      <c r="H768" s="4">
        <v>0</v>
      </c>
      <c r="I768" s="4">
        <v>0</v>
      </c>
      <c r="J768" s="4">
        <v>0</v>
      </c>
    </row>
    <row r="769" spans="1:10">
      <c r="A769" s="3" t="s">
        <v>111</v>
      </c>
      <c r="B769" s="3" t="s">
        <v>11</v>
      </c>
      <c r="C769" s="3" t="s">
        <v>69</v>
      </c>
      <c r="D769" s="3">
        <v>1.1000000000000001</v>
      </c>
      <c r="E769" s="3" t="s">
        <v>70</v>
      </c>
      <c r="F769" s="4">
        <v>15000</v>
      </c>
      <c r="G769" s="4">
        <v>25000</v>
      </c>
      <c r="H769" s="4">
        <v>0</v>
      </c>
      <c r="I769" s="4">
        <v>6739.71</v>
      </c>
      <c r="J769" s="4">
        <v>6739.71</v>
      </c>
    </row>
    <row r="770" spans="1:10">
      <c r="A770" s="3" t="s">
        <v>111</v>
      </c>
      <c r="B770" s="3" t="s">
        <v>11</v>
      </c>
      <c r="C770" s="3" t="s">
        <v>71</v>
      </c>
      <c r="D770" s="3">
        <v>1.1000000000000001</v>
      </c>
      <c r="E770" s="3" t="s">
        <v>73</v>
      </c>
      <c r="F770" s="4">
        <v>15000</v>
      </c>
      <c r="G770" s="4">
        <v>0</v>
      </c>
      <c r="H770" s="4">
        <v>-10932.94</v>
      </c>
      <c r="I770" s="4">
        <v>4067.06</v>
      </c>
      <c r="J770" s="4">
        <v>4067.06</v>
      </c>
    </row>
    <row r="771" spans="1:10">
      <c r="A771" s="3" t="s">
        <v>111</v>
      </c>
      <c r="B771" s="3" t="s">
        <v>11</v>
      </c>
      <c r="C771" s="3" t="s">
        <v>71</v>
      </c>
      <c r="D771" s="3">
        <v>1.1000000000000001</v>
      </c>
      <c r="E771" s="3" t="s">
        <v>74</v>
      </c>
      <c r="F771" s="4">
        <v>5500</v>
      </c>
      <c r="G771" s="4">
        <v>0</v>
      </c>
      <c r="H771" s="4">
        <v>0</v>
      </c>
      <c r="I771" s="4">
        <v>0</v>
      </c>
      <c r="J771" s="4">
        <v>0</v>
      </c>
    </row>
    <row r="772" spans="1:10">
      <c r="A772" s="3" t="s">
        <v>111</v>
      </c>
      <c r="B772" s="3" t="s">
        <v>11</v>
      </c>
      <c r="C772" s="3" t="s">
        <v>71</v>
      </c>
      <c r="D772" s="3">
        <v>1.1000000000000001</v>
      </c>
      <c r="E772" s="3" t="s">
        <v>75</v>
      </c>
      <c r="F772" s="4">
        <v>7000</v>
      </c>
      <c r="G772" s="4">
        <v>0</v>
      </c>
      <c r="H772" s="4">
        <v>0</v>
      </c>
      <c r="I772" s="4">
        <v>0</v>
      </c>
      <c r="J772" s="4">
        <v>0</v>
      </c>
    </row>
    <row r="773" spans="1:10">
      <c r="A773" s="3" t="s">
        <v>111</v>
      </c>
      <c r="B773" s="3" t="s">
        <v>11</v>
      </c>
      <c r="C773" s="3" t="s">
        <v>78</v>
      </c>
      <c r="D773" s="3">
        <v>1.1000000000000001</v>
      </c>
      <c r="E773" s="3" t="s">
        <v>79</v>
      </c>
      <c r="F773" s="4">
        <v>75500</v>
      </c>
      <c r="G773" s="4">
        <v>0</v>
      </c>
      <c r="H773" s="4">
        <v>0</v>
      </c>
      <c r="I773" s="4">
        <v>16476.259999999998</v>
      </c>
      <c r="J773" s="4">
        <v>16476.259999999998</v>
      </c>
    </row>
    <row r="774" spans="1:10">
      <c r="A774" s="3" t="s">
        <v>111</v>
      </c>
      <c r="B774" s="3" t="s">
        <v>11</v>
      </c>
      <c r="C774" s="3" t="s">
        <v>80</v>
      </c>
      <c r="D774" s="3">
        <v>1.1000000000000001</v>
      </c>
      <c r="E774" s="3" t="s">
        <v>81</v>
      </c>
      <c r="F774" s="4">
        <v>15000</v>
      </c>
      <c r="G774" s="4">
        <v>0</v>
      </c>
      <c r="H774" s="4">
        <v>0</v>
      </c>
      <c r="I774" s="4">
        <v>0</v>
      </c>
      <c r="J774" s="4">
        <v>0</v>
      </c>
    </row>
    <row r="775" spans="1:10">
      <c r="A775" s="3" t="s">
        <v>112</v>
      </c>
      <c r="B775" s="3" t="s">
        <v>11</v>
      </c>
      <c r="C775" s="3" t="s">
        <v>12</v>
      </c>
      <c r="D775" s="3">
        <v>1.1000000000000001</v>
      </c>
      <c r="E775" s="3" t="s">
        <v>13</v>
      </c>
      <c r="F775" s="4">
        <v>35000</v>
      </c>
      <c r="G775" s="4">
        <v>0</v>
      </c>
      <c r="H775" s="4">
        <v>0</v>
      </c>
      <c r="I775" s="4">
        <v>0</v>
      </c>
      <c r="J775" s="4">
        <v>0</v>
      </c>
    </row>
    <row r="776" spans="1:10">
      <c r="A776" s="3" t="s">
        <v>112</v>
      </c>
      <c r="B776" s="3" t="s">
        <v>11</v>
      </c>
      <c r="C776" s="3" t="s">
        <v>19</v>
      </c>
      <c r="D776" s="3">
        <v>1.1000000000000001</v>
      </c>
      <c r="E776" s="3" t="s">
        <v>21</v>
      </c>
      <c r="F776" s="4">
        <v>8500</v>
      </c>
      <c r="G776" s="4">
        <v>0</v>
      </c>
      <c r="H776" s="4">
        <v>-8500</v>
      </c>
      <c r="I776" s="4">
        <v>0</v>
      </c>
      <c r="J776" s="4">
        <v>0</v>
      </c>
    </row>
    <row r="777" spans="1:10">
      <c r="A777" s="3" t="s">
        <v>112</v>
      </c>
      <c r="B777" s="3" t="s">
        <v>11</v>
      </c>
      <c r="C777" s="3" t="s">
        <v>22</v>
      </c>
      <c r="D777" s="3">
        <v>1.1000000000000001</v>
      </c>
      <c r="E777" s="3" t="s">
        <v>23</v>
      </c>
      <c r="F777" s="4">
        <v>15200</v>
      </c>
      <c r="G777" s="4">
        <v>0</v>
      </c>
      <c r="H777" s="4">
        <v>0</v>
      </c>
      <c r="I777" s="4">
        <v>0</v>
      </c>
      <c r="J777" s="4">
        <v>0</v>
      </c>
    </row>
    <row r="778" spans="1:10">
      <c r="A778" s="3" t="s">
        <v>112</v>
      </c>
      <c r="B778" s="3" t="s">
        <v>11</v>
      </c>
      <c r="C778" s="3" t="s">
        <v>29</v>
      </c>
      <c r="D778" s="3">
        <v>1.1000000000000001</v>
      </c>
      <c r="E778" s="3" t="s">
        <v>31</v>
      </c>
      <c r="F778" s="4">
        <v>0</v>
      </c>
      <c r="G778" s="4">
        <v>44080</v>
      </c>
      <c r="H778" s="4">
        <v>0</v>
      </c>
      <c r="I778" s="4">
        <v>44080</v>
      </c>
      <c r="J778" s="4">
        <v>44080</v>
      </c>
    </row>
    <row r="779" spans="1:10">
      <c r="A779" s="3" t="s">
        <v>112</v>
      </c>
      <c r="B779" s="3" t="s">
        <v>11</v>
      </c>
      <c r="C779" s="3" t="s">
        <v>37</v>
      </c>
      <c r="D779" s="3">
        <v>1.1000000000000001</v>
      </c>
      <c r="E779" s="3" t="s">
        <v>42</v>
      </c>
      <c r="F779" s="4">
        <v>2500</v>
      </c>
      <c r="G779" s="4">
        <v>0</v>
      </c>
      <c r="H779" s="4">
        <v>0</v>
      </c>
      <c r="I779" s="4">
        <v>0</v>
      </c>
      <c r="J779" s="4">
        <v>0</v>
      </c>
    </row>
    <row r="780" spans="1:10">
      <c r="A780" s="3" t="s">
        <v>112</v>
      </c>
      <c r="B780" s="3" t="s">
        <v>11</v>
      </c>
      <c r="C780" s="3" t="s">
        <v>37</v>
      </c>
      <c r="D780" s="3">
        <v>1.1000000000000001</v>
      </c>
      <c r="E780" s="3" t="s">
        <v>46</v>
      </c>
      <c r="F780" s="4">
        <v>15000</v>
      </c>
      <c r="G780" s="4">
        <v>0</v>
      </c>
      <c r="H780" s="4">
        <v>0</v>
      </c>
      <c r="I780" s="4">
        <v>3222.06</v>
      </c>
      <c r="J780" s="4">
        <v>3222.06</v>
      </c>
    </row>
    <row r="781" spans="1:10">
      <c r="A781" s="3" t="s">
        <v>112</v>
      </c>
      <c r="B781" s="3" t="s">
        <v>11</v>
      </c>
      <c r="C781" s="3" t="s">
        <v>37</v>
      </c>
      <c r="D781" s="3">
        <v>1.5</v>
      </c>
      <c r="E781" s="3" t="s">
        <v>46</v>
      </c>
      <c r="F781" s="4">
        <v>0</v>
      </c>
      <c r="G781" s="4">
        <v>15000</v>
      </c>
      <c r="H781" s="4">
        <v>0</v>
      </c>
      <c r="I781" s="4">
        <v>0</v>
      </c>
      <c r="J781" s="4">
        <v>0</v>
      </c>
    </row>
    <row r="782" spans="1:10">
      <c r="A782" s="3" t="s">
        <v>112</v>
      </c>
      <c r="B782" s="3" t="s">
        <v>11</v>
      </c>
      <c r="C782" s="3" t="s">
        <v>62</v>
      </c>
      <c r="D782" s="3">
        <v>1.1000000000000001</v>
      </c>
      <c r="E782" s="3" t="s">
        <v>64</v>
      </c>
      <c r="F782" s="4">
        <v>0</v>
      </c>
      <c r="G782" s="4">
        <v>240000</v>
      </c>
      <c r="H782" s="4">
        <v>0</v>
      </c>
      <c r="I782" s="4">
        <v>0</v>
      </c>
      <c r="J782" s="4">
        <v>0</v>
      </c>
    </row>
    <row r="783" spans="1:10">
      <c r="A783" s="3" t="s">
        <v>112</v>
      </c>
      <c r="B783" s="3" t="s">
        <v>11</v>
      </c>
      <c r="C783" s="3" t="s">
        <v>62</v>
      </c>
      <c r="D783" s="3">
        <v>1.1000000000000001</v>
      </c>
      <c r="E783" s="3" t="s">
        <v>63</v>
      </c>
      <c r="F783" s="4">
        <v>25000</v>
      </c>
      <c r="G783" s="4">
        <v>0</v>
      </c>
      <c r="H783" s="4">
        <v>0</v>
      </c>
      <c r="I783" s="4">
        <v>0</v>
      </c>
      <c r="J783" s="4">
        <v>0</v>
      </c>
    </row>
    <row r="784" spans="1:10">
      <c r="A784" s="3" t="s">
        <v>112</v>
      </c>
      <c r="B784" s="3" t="s">
        <v>11</v>
      </c>
      <c r="C784" s="3" t="s">
        <v>62</v>
      </c>
      <c r="D784" s="3">
        <v>1.5</v>
      </c>
      <c r="E784" s="3" t="s">
        <v>64</v>
      </c>
      <c r="F784" s="4">
        <v>0</v>
      </c>
      <c r="G784" s="4">
        <v>60000</v>
      </c>
      <c r="H784" s="4">
        <v>0</v>
      </c>
      <c r="I784" s="4">
        <v>0</v>
      </c>
      <c r="J784" s="4">
        <v>0</v>
      </c>
    </row>
    <row r="785" spans="1:10">
      <c r="A785" s="3" t="s">
        <v>112</v>
      </c>
      <c r="B785" s="3" t="s">
        <v>11</v>
      </c>
      <c r="C785" s="3" t="s">
        <v>62</v>
      </c>
      <c r="D785" s="3">
        <v>1.6</v>
      </c>
      <c r="E785" s="3" t="s">
        <v>64</v>
      </c>
      <c r="F785" s="4">
        <v>0</v>
      </c>
      <c r="G785" s="4">
        <v>90845.759999999995</v>
      </c>
      <c r="H785" s="4">
        <v>0</v>
      </c>
      <c r="I785" s="4">
        <v>0</v>
      </c>
      <c r="J785" s="4">
        <v>0</v>
      </c>
    </row>
    <row r="786" spans="1:10">
      <c r="A786" s="3" t="s">
        <v>112</v>
      </c>
      <c r="B786" s="3" t="s">
        <v>11</v>
      </c>
      <c r="C786" s="3" t="s">
        <v>62</v>
      </c>
      <c r="D786" s="3">
        <v>1.6</v>
      </c>
      <c r="E786" s="3" t="s">
        <v>66</v>
      </c>
      <c r="F786" s="4">
        <v>0</v>
      </c>
      <c r="G786" s="4">
        <v>90845.759999999995</v>
      </c>
      <c r="H786" s="4">
        <v>-90845.759999999995</v>
      </c>
      <c r="I786" s="4">
        <v>0</v>
      </c>
      <c r="J786" s="4">
        <v>0</v>
      </c>
    </row>
    <row r="787" spans="1:10">
      <c r="A787" s="3" t="s">
        <v>112</v>
      </c>
      <c r="B787" s="3" t="s">
        <v>11</v>
      </c>
      <c r="C787" s="3" t="s">
        <v>71</v>
      </c>
      <c r="D787" s="3">
        <v>1.1000000000000001</v>
      </c>
      <c r="E787" s="3" t="s">
        <v>73</v>
      </c>
      <c r="F787" s="4">
        <v>9500</v>
      </c>
      <c r="G787" s="4">
        <v>0</v>
      </c>
      <c r="H787" s="4">
        <v>-3000</v>
      </c>
      <c r="I787" s="4">
        <v>839.01</v>
      </c>
      <c r="J787" s="4">
        <v>721.01</v>
      </c>
    </row>
    <row r="788" spans="1:10">
      <c r="A788" s="3" t="s">
        <v>113</v>
      </c>
      <c r="B788" s="3" t="s">
        <v>11</v>
      </c>
      <c r="C788" s="3" t="s">
        <v>12</v>
      </c>
      <c r="D788" s="3">
        <v>1.1000000000000001</v>
      </c>
      <c r="E788" s="3" t="s">
        <v>13</v>
      </c>
      <c r="F788" s="4">
        <v>75000</v>
      </c>
      <c r="G788" s="4">
        <v>0</v>
      </c>
      <c r="H788" s="4">
        <v>-20000</v>
      </c>
      <c r="I788" s="4">
        <v>30437.68</v>
      </c>
      <c r="J788" s="4">
        <v>29580.44</v>
      </c>
    </row>
    <row r="789" spans="1:10">
      <c r="A789" s="3" t="s">
        <v>113</v>
      </c>
      <c r="B789" s="3" t="s">
        <v>11</v>
      </c>
      <c r="C789" s="3" t="s">
        <v>19</v>
      </c>
      <c r="D789" s="3">
        <v>1.1000000000000001</v>
      </c>
      <c r="E789" s="3" t="s">
        <v>20</v>
      </c>
      <c r="F789" s="4">
        <v>5000</v>
      </c>
      <c r="G789" s="4">
        <v>0</v>
      </c>
      <c r="H789" s="4">
        <v>0</v>
      </c>
      <c r="I789" s="4">
        <v>0</v>
      </c>
      <c r="J789" s="4">
        <v>0</v>
      </c>
    </row>
    <row r="790" spans="1:10">
      <c r="A790" s="3" t="s">
        <v>113</v>
      </c>
      <c r="B790" s="3" t="s">
        <v>11</v>
      </c>
      <c r="C790" s="3" t="s">
        <v>19</v>
      </c>
      <c r="D790" s="3">
        <v>1.1000000000000001</v>
      </c>
      <c r="E790" s="3" t="s">
        <v>39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</row>
    <row r="791" spans="1:10">
      <c r="A791" s="3" t="s">
        <v>113</v>
      </c>
      <c r="B791" s="3" t="s">
        <v>11</v>
      </c>
      <c r="C791" s="3" t="s">
        <v>22</v>
      </c>
      <c r="D791" s="3">
        <v>1.1000000000000001</v>
      </c>
      <c r="E791" s="3" t="s">
        <v>23</v>
      </c>
      <c r="F791" s="4">
        <v>3500</v>
      </c>
      <c r="G791" s="4">
        <v>0</v>
      </c>
      <c r="H791" s="4">
        <v>0</v>
      </c>
      <c r="I791" s="4">
        <v>0</v>
      </c>
      <c r="J791" s="4">
        <v>0</v>
      </c>
    </row>
    <row r="792" spans="1:10">
      <c r="A792" s="3" t="s">
        <v>113</v>
      </c>
      <c r="B792" s="3" t="s">
        <v>11</v>
      </c>
      <c r="C792" s="3" t="s">
        <v>24</v>
      </c>
      <c r="D792" s="3">
        <v>1.1000000000000001</v>
      </c>
      <c r="E792" s="3" t="s">
        <v>25</v>
      </c>
      <c r="F792" s="4">
        <v>25000</v>
      </c>
      <c r="G792" s="4">
        <v>0</v>
      </c>
      <c r="H792" s="4">
        <v>0</v>
      </c>
      <c r="I792" s="4">
        <v>20737.77</v>
      </c>
      <c r="J792" s="4">
        <v>19570.61</v>
      </c>
    </row>
    <row r="793" spans="1:10">
      <c r="A793" s="3" t="s">
        <v>113</v>
      </c>
      <c r="B793" s="3" t="s">
        <v>11</v>
      </c>
      <c r="C793" s="3" t="s">
        <v>27</v>
      </c>
      <c r="D793" s="3">
        <v>1.1000000000000001</v>
      </c>
      <c r="E793" s="3" t="s">
        <v>28</v>
      </c>
      <c r="F793" s="4">
        <v>0</v>
      </c>
      <c r="G793" s="4">
        <v>5000</v>
      </c>
      <c r="H793" s="4">
        <v>0</v>
      </c>
      <c r="I793" s="4">
        <v>1576.51</v>
      </c>
      <c r="J793" s="4">
        <v>988.71</v>
      </c>
    </row>
    <row r="794" spans="1:10">
      <c r="A794" s="3" t="s">
        <v>113</v>
      </c>
      <c r="B794" s="3" t="s">
        <v>11</v>
      </c>
      <c r="C794" s="3" t="s">
        <v>29</v>
      </c>
      <c r="D794" s="3">
        <v>1.1000000000000001</v>
      </c>
      <c r="E794" s="3" t="s">
        <v>31</v>
      </c>
      <c r="F794" s="4">
        <v>630000</v>
      </c>
      <c r="G794" s="4">
        <v>0</v>
      </c>
      <c r="H794" s="4">
        <v>-375000</v>
      </c>
      <c r="I794" s="4">
        <v>67855.39</v>
      </c>
      <c r="J794" s="4">
        <v>64848.959999999999</v>
      </c>
    </row>
    <row r="795" spans="1:10">
      <c r="A795" s="3" t="s">
        <v>113</v>
      </c>
      <c r="B795" s="3" t="s">
        <v>11</v>
      </c>
      <c r="C795" s="3" t="s">
        <v>32</v>
      </c>
      <c r="D795" s="3">
        <v>1.1000000000000001</v>
      </c>
      <c r="E795" s="3" t="s">
        <v>33</v>
      </c>
      <c r="F795" s="4">
        <v>7500</v>
      </c>
      <c r="G795" s="4">
        <v>0</v>
      </c>
      <c r="H795" s="4">
        <v>0</v>
      </c>
      <c r="I795" s="4">
        <v>0</v>
      </c>
      <c r="J795" s="4">
        <v>0</v>
      </c>
    </row>
    <row r="796" spans="1:10">
      <c r="A796" s="3" t="s">
        <v>113</v>
      </c>
      <c r="B796" s="3" t="s">
        <v>11</v>
      </c>
      <c r="C796" s="3" t="s">
        <v>34</v>
      </c>
      <c r="D796" s="3">
        <v>1.1000000000000001</v>
      </c>
      <c r="E796" s="3" t="s">
        <v>36</v>
      </c>
      <c r="F796" s="4">
        <v>7500</v>
      </c>
      <c r="G796" s="4">
        <v>0</v>
      </c>
      <c r="H796" s="4">
        <v>-7500</v>
      </c>
      <c r="I796" s="4">
        <v>0</v>
      </c>
      <c r="J796" s="4">
        <v>0</v>
      </c>
    </row>
    <row r="797" spans="1:10">
      <c r="A797" s="3" t="s">
        <v>113</v>
      </c>
      <c r="B797" s="3" t="s">
        <v>11</v>
      </c>
      <c r="C797" s="3" t="s">
        <v>37</v>
      </c>
      <c r="D797" s="3">
        <v>1.1000000000000001</v>
      </c>
      <c r="E797" s="3" t="s">
        <v>41</v>
      </c>
      <c r="F797" s="4">
        <v>5000</v>
      </c>
      <c r="G797" s="4">
        <v>0</v>
      </c>
      <c r="H797" s="4">
        <v>0</v>
      </c>
      <c r="I797" s="4">
        <v>0</v>
      </c>
      <c r="J797" s="4">
        <v>0</v>
      </c>
    </row>
    <row r="798" spans="1:10">
      <c r="A798" s="3" t="s">
        <v>113</v>
      </c>
      <c r="B798" s="3" t="s">
        <v>11</v>
      </c>
      <c r="C798" s="3" t="s">
        <v>37</v>
      </c>
      <c r="D798" s="3">
        <v>1.1000000000000001</v>
      </c>
      <c r="E798" s="3" t="s">
        <v>42</v>
      </c>
      <c r="F798" s="4">
        <v>40000</v>
      </c>
      <c r="G798" s="4">
        <v>30000</v>
      </c>
      <c r="H798" s="4">
        <v>0</v>
      </c>
      <c r="I798" s="4">
        <v>50194.62</v>
      </c>
      <c r="J798" s="4">
        <v>50194.62</v>
      </c>
    </row>
    <row r="799" spans="1:10">
      <c r="A799" s="3" t="s">
        <v>113</v>
      </c>
      <c r="B799" s="3" t="s">
        <v>11</v>
      </c>
      <c r="C799" s="3" t="s">
        <v>37</v>
      </c>
      <c r="D799" s="3">
        <v>1.1000000000000001</v>
      </c>
      <c r="E799" s="3" t="s">
        <v>43</v>
      </c>
      <c r="F799" s="4">
        <v>2000</v>
      </c>
      <c r="G799" s="4">
        <v>11000</v>
      </c>
      <c r="H799" s="4">
        <v>0</v>
      </c>
      <c r="I799" s="4">
        <v>9142.2099999999991</v>
      </c>
      <c r="J799" s="4">
        <v>9142.2099999999991</v>
      </c>
    </row>
    <row r="800" spans="1:10">
      <c r="A800" s="3" t="s">
        <v>113</v>
      </c>
      <c r="B800" s="3" t="s">
        <v>11</v>
      </c>
      <c r="C800" s="3" t="s">
        <v>37</v>
      </c>
      <c r="D800" s="3">
        <v>1.1000000000000001</v>
      </c>
      <c r="E800" s="3" t="s">
        <v>39</v>
      </c>
      <c r="F800" s="4">
        <v>1500000</v>
      </c>
      <c r="G800" s="4">
        <v>1000000</v>
      </c>
      <c r="H800" s="4">
        <v>-816000</v>
      </c>
      <c r="I800" s="4">
        <v>1680366.88</v>
      </c>
      <c r="J800" s="4">
        <v>1679295.31</v>
      </c>
    </row>
    <row r="801" spans="1:10">
      <c r="A801" s="3" t="s">
        <v>113</v>
      </c>
      <c r="B801" s="3" t="s">
        <v>11</v>
      </c>
      <c r="C801" s="3" t="s">
        <v>37</v>
      </c>
      <c r="D801" s="3">
        <v>1.1000000000000001</v>
      </c>
      <c r="E801" s="3" t="s">
        <v>44</v>
      </c>
      <c r="F801" s="4">
        <v>31000</v>
      </c>
      <c r="G801" s="4">
        <v>0</v>
      </c>
      <c r="H801" s="4">
        <v>0</v>
      </c>
      <c r="I801" s="4">
        <v>31000</v>
      </c>
      <c r="J801" s="4">
        <v>31000</v>
      </c>
    </row>
    <row r="802" spans="1:10">
      <c r="A802" s="3" t="s">
        <v>113</v>
      </c>
      <c r="B802" s="3" t="s">
        <v>11</v>
      </c>
      <c r="C802" s="3" t="s">
        <v>37</v>
      </c>
      <c r="D802" s="3">
        <v>1.1000000000000001</v>
      </c>
      <c r="E802" s="3" t="s">
        <v>45</v>
      </c>
      <c r="F802" s="4">
        <v>6500</v>
      </c>
      <c r="G802" s="4">
        <v>0</v>
      </c>
      <c r="H802" s="4">
        <v>0</v>
      </c>
      <c r="I802" s="4">
        <v>4321.12</v>
      </c>
      <c r="J802" s="4">
        <v>4321.12</v>
      </c>
    </row>
    <row r="803" spans="1:10">
      <c r="A803" s="3" t="s">
        <v>113</v>
      </c>
      <c r="B803" s="3" t="s">
        <v>11</v>
      </c>
      <c r="C803" s="3" t="s">
        <v>37</v>
      </c>
      <c r="D803" s="3">
        <v>1.1000000000000001</v>
      </c>
      <c r="E803" s="3" t="s">
        <v>46</v>
      </c>
      <c r="F803" s="4">
        <v>85000</v>
      </c>
      <c r="G803" s="4">
        <v>0</v>
      </c>
      <c r="H803" s="4">
        <v>-34821.97</v>
      </c>
      <c r="I803" s="4">
        <v>46960.12</v>
      </c>
      <c r="J803" s="4">
        <v>45247.83</v>
      </c>
    </row>
    <row r="804" spans="1:10">
      <c r="A804" s="3" t="s">
        <v>113</v>
      </c>
      <c r="B804" s="3" t="s">
        <v>11</v>
      </c>
      <c r="C804" s="3" t="s">
        <v>37</v>
      </c>
      <c r="D804" s="3">
        <v>1.1000000000000001</v>
      </c>
      <c r="E804" s="3" t="s">
        <v>40</v>
      </c>
      <c r="F804" s="4">
        <v>12000</v>
      </c>
      <c r="G804" s="4">
        <v>0</v>
      </c>
      <c r="H804" s="4">
        <v>0</v>
      </c>
      <c r="I804" s="4">
        <v>6080.74</v>
      </c>
      <c r="J804" s="4">
        <v>6049.98</v>
      </c>
    </row>
    <row r="805" spans="1:10">
      <c r="A805" s="3" t="s">
        <v>113</v>
      </c>
      <c r="B805" s="3" t="s">
        <v>11</v>
      </c>
      <c r="C805" s="3" t="s">
        <v>37</v>
      </c>
      <c r="D805" s="3">
        <v>1.5</v>
      </c>
      <c r="E805" s="3" t="s">
        <v>46</v>
      </c>
      <c r="F805" s="4">
        <v>0</v>
      </c>
      <c r="G805" s="4">
        <v>115000</v>
      </c>
      <c r="H805" s="4">
        <v>-71334.399999999994</v>
      </c>
      <c r="I805" s="4">
        <v>5851.6</v>
      </c>
      <c r="J805" s="4">
        <v>5851.6</v>
      </c>
    </row>
    <row r="806" spans="1:10">
      <c r="A806" s="3" t="s">
        <v>113</v>
      </c>
      <c r="B806" s="3" t="s">
        <v>11</v>
      </c>
      <c r="C806" s="3" t="s">
        <v>49</v>
      </c>
      <c r="D806" s="3">
        <v>1.1000000000000001</v>
      </c>
      <c r="E806" s="3" t="s">
        <v>50</v>
      </c>
      <c r="F806" s="4">
        <v>15000</v>
      </c>
      <c r="G806" s="4">
        <v>0</v>
      </c>
      <c r="H806" s="4">
        <v>0</v>
      </c>
      <c r="I806" s="4">
        <v>1065.76</v>
      </c>
      <c r="J806" s="4">
        <v>1065.76</v>
      </c>
    </row>
    <row r="807" spans="1:10">
      <c r="A807" s="3" t="s">
        <v>113</v>
      </c>
      <c r="B807" s="3" t="s">
        <v>11</v>
      </c>
      <c r="C807" s="3" t="s">
        <v>51</v>
      </c>
      <c r="D807" s="3">
        <v>1.1000000000000001</v>
      </c>
      <c r="E807" s="3" t="s">
        <v>52</v>
      </c>
      <c r="F807" s="4">
        <v>4600</v>
      </c>
      <c r="G807" s="4">
        <v>11000</v>
      </c>
      <c r="H807" s="4">
        <v>0</v>
      </c>
      <c r="I807" s="4">
        <v>15495.6</v>
      </c>
      <c r="J807" s="4">
        <v>15495.6</v>
      </c>
    </row>
    <row r="808" spans="1:10">
      <c r="A808" s="3" t="s">
        <v>113</v>
      </c>
      <c r="B808" s="3" t="s">
        <v>11</v>
      </c>
      <c r="C808" s="3" t="s">
        <v>51</v>
      </c>
      <c r="D808" s="3">
        <v>1.1000000000000001</v>
      </c>
      <c r="E808" s="3" t="s">
        <v>53</v>
      </c>
      <c r="F808" s="4">
        <v>12000</v>
      </c>
      <c r="G808" s="4">
        <v>0</v>
      </c>
      <c r="H808" s="4">
        <v>0</v>
      </c>
      <c r="I808" s="4">
        <v>362.26</v>
      </c>
      <c r="J808" s="4">
        <v>0</v>
      </c>
    </row>
    <row r="809" spans="1:10">
      <c r="A809" s="3" t="s">
        <v>113</v>
      </c>
      <c r="B809" s="3" t="s">
        <v>11</v>
      </c>
      <c r="C809" s="3" t="s">
        <v>54</v>
      </c>
      <c r="D809" s="3">
        <v>1.1000000000000001</v>
      </c>
      <c r="E809" s="3" t="s">
        <v>55</v>
      </c>
      <c r="F809" s="4">
        <v>46000</v>
      </c>
      <c r="G809" s="4">
        <v>4000</v>
      </c>
      <c r="H809" s="4">
        <v>0</v>
      </c>
      <c r="I809" s="4">
        <v>46859.89</v>
      </c>
      <c r="J809" s="4">
        <v>45675.14</v>
      </c>
    </row>
    <row r="810" spans="1:10">
      <c r="A810" s="3" t="s">
        <v>113</v>
      </c>
      <c r="B810" s="3" t="s">
        <v>11</v>
      </c>
      <c r="C810" s="3" t="s">
        <v>56</v>
      </c>
      <c r="D810" s="3">
        <v>1.1000000000000001</v>
      </c>
      <c r="E810" s="3" t="s">
        <v>57</v>
      </c>
      <c r="F810" s="4">
        <v>700000</v>
      </c>
      <c r="G810" s="4">
        <v>0</v>
      </c>
      <c r="H810" s="4">
        <v>0</v>
      </c>
      <c r="I810" s="4">
        <v>2594.4</v>
      </c>
      <c r="J810" s="4">
        <v>2594.4</v>
      </c>
    </row>
    <row r="811" spans="1:10">
      <c r="A811" s="3" t="s">
        <v>113</v>
      </c>
      <c r="B811" s="3" t="s">
        <v>11</v>
      </c>
      <c r="C811" s="3" t="s">
        <v>58</v>
      </c>
      <c r="D811" s="3">
        <v>1.1000000000000001</v>
      </c>
      <c r="E811" s="3" t="s">
        <v>59</v>
      </c>
      <c r="F811" s="4">
        <v>1500000</v>
      </c>
      <c r="G811" s="4">
        <v>0</v>
      </c>
      <c r="H811" s="4">
        <v>0</v>
      </c>
      <c r="I811" s="4">
        <v>813330.57</v>
      </c>
      <c r="J811" s="4">
        <v>810297.45</v>
      </c>
    </row>
    <row r="812" spans="1:10">
      <c r="A812" s="3" t="s">
        <v>113</v>
      </c>
      <c r="B812" s="3" t="s">
        <v>11</v>
      </c>
      <c r="C812" s="3" t="s">
        <v>58</v>
      </c>
      <c r="D812" s="3">
        <v>1.1000000000000001</v>
      </c>
      <c r="E812" s="3" t="s">
        <v>60</v>
      </c>
      <c r="F812" s="4">
        <v>85000</v>
      </c>
      <c r="G812" s="4">
        <v>0</v>
      </c>
      <c r="H812" s="4">
        <v>-10000</v>
      </c>
      <c r="I812" s="4">
        <v>10143.14</v>
      </c>
      <c r="J812" s="4">
        <v>2454.87</v>
      </c>
    </row>
    <row r="813" spans="1:10">
      <c r="A813" s="3" t="s">
        <v>113</v>
      </c>
      <c r="B813" s="3" t="s">
        <v>11</v>
      </c>
      <c r="C813" s="3" t="s">
        <v>58</v>
      </c>
      <c r="D813" s="3">
        <v>1.1000000000000001</v>
      </c>
      <c r="E813" s="3" t="s">
        <v>61</v>
      </c>
      <c r="F813" s="4">
        <v>5000</v>
      </c>
      <c r="G813" s="4">
        <v>0</v>
      </c>
      <c r="H813" s="4">
        <v>0</v>
      </c>
      <c r="I813" s="4">
        <v>642.03</v>
      </c>
      <c r="J813" s="4">
        <v>427.02</v>
      </c>
    </row>
    <row r="814" spans="1:10">
      <c r="A814" s="3" t="s">
        <v>113</v>
      </c>
      <c r="B814" s="3" t="s">
        <v>11</v>
      </c>
      <c r="C814" s="3" t="s">
        <v>62</v>
      </c>
      <c r="D814" s="3">
        <v>1.1000000000000001</v>
      </c>
      <c r="E814" s="3" t="s">
        <v>64</v>
      </c>
      <c r="F814" s="4">
        <v>65000</v>
      </c>
      <c r="G814" s="4">
        <v>0</v>
      </c>
      <c r="H814" s="4">
        <v>-18000</v>
      </c>
      <c r="I814" s="4">
        <v>7837.29</v>
      </c>
      <c r="J814" s="4">
        <v>7837.29</v>
      </c>
    </row>
    <row r="815" spans="1:10">
      <c r="A815" s="3" t="s">
        <v>113</v>
      </c>
      <c r="B815" s="3" t="s">
        <v>11</v>
      </c>
      <c r="C815" s="3" t="s">
        <v>62</v>
      </c>
      <c r="D815" s="3">
        <v>1.1000000000000001</v>
      </c>
      <c r="E815" s="3" t="s">
        <v>63</v>
      </c>
      <c r="F815" s="4">
        <v>28000</v>
      </c>
      <c r="G815" s="4">
        <v>0</v>
      </c>
      <c r="H815" s="4">
        <v>0</v>
      </c>
      <c r="I815" s="4">
        <v>5252.06</v>
      </c>
      <c r="J815" s="4">
        <v>5252.06</v>
      </c>
    </row>
    <row r="816" spans="1:10">
      <c r="A816" s="3" t="s">
        <v>113</v>
      </c>
      <c r="B816" s="3" t="s">
        <v>11</v>
      </c>
      <c r="C816" s="3" t="s">
        <v>65</v>
      </c>
      <c r="D816" s="3">
        <v>1.1000000000000001</v>
      </c>
      <c r="E816" s="3" t="s">
        <v>66</v>
      </c>
      <c r="F816" s="4">
        <v>32000</v>
      </c>
      <c r="G816" s="4">
        <v>155000</v>
      </c>
      <c r="H816" s="4">
        <v>0</v>
      </c>
      <c r="I816" s="4">
        <v>60646.84</v>
      </c>
      <c r="J816" s="4">
        <v>45253.919999999998</v>
      </c>
    </row>
    <row r="817" spans="1:10">
      <c r="A817" s="3" t="s">
        <v>113</v>
      </c>
      <c r="B817" s="3" t="s">
        <v>11</v>
      </c>
      <c r="C817" s="3" t="s">
        <v>67</v>
      </c>
      <c r="D817" s="3">
        <v>1.1000000000000001</v>
      </c>
      <c r="E817" s="3" t="s">
        <v>68</v>
      </c>
      <c r="F817" s="4">
        <v>7500</v>
      </c>
      <c r="G817" s="4">
        <v>0</v>
      </c>
      <c r="H817" s="4">
        <v>0</v>
      </c>
      <c r="I817" s="4">
        <v>0</v>
      </c>
      <c r="J817" s="4">
        <v>0</v>
      </c>
    </row>
    <row r="818" spans="1:10">
      <c r="A818" s="3" t="s">
        <v>113</v>
      </c>
      <c r="B818" s="3" t="s">
        <v>11</v>
      </c>
      <c r="C818" s="3" t="s">
        <v>69</v>
      </c>
      <c r="D818" s="3">
        <v>1.1000000000000001</v>
      </c>
      <c r="E818" s="3" t="s">
        <v>70</v>
      </c>
      <c r="F818" s="4">
        <v>30000</v>
      </c>
      <c r="G818" s="4">
        <v>0</v>
      </c>
      <c r="H818" s="4">
        <v>0</v>
      </c>
      <c r="I818" s="4">
        <v>1980.05</v>
      </c>
      <c r="J818" s="4">
        <v>1980.05</v>
      </c>
    </row>
    <row r="819" spans="1:10">
      <c r="A819" s="3" t="s">
        <v>113</v>
      </c>
      <c r="B819" s="3" t="s">
        <v>11</v>
      </c>
      <c r="C819" s="3" t="s">
        <v>71</v>
      </c>
      <c r="D819" s="3">
        <v>1.1000000000000001</v>
      </c>
      <c r="E819" s="3" t="s">
        <v>73</v>
      </c>
      <c r="F819" s="4">
        <v>115000</v>
      </c>
      <c r="G819" s="4">
        <v>50000</v>
      </c>
      <c r="H819" s="4">
        <v>0</v>
      </c>
      <c r="I819" s="4">
        <v>165000</v>
      </c>
      <c r="J819" s="4">
        <v>165000</v>
      </c>
    </row>
    <row r="820" spans="1:10">
      <c r="A820" s="3" t="s">
        <v>113</v>
      </c>
      <c r="B820" s="3" t="s">
        <v>11</v>
      </c>
      <c r="C820" s="3" t="s">
        <v>71</v>
      </c>
      <c r="D820" s="3">
        <v>1.1000000000000001</v>
      </c>
      <c r="E820" s="3" t="s">
        <v>74</v>
      </c>
      <c r="F820" s="4">
        <v>85000</v>
      </c>
      <c r="G820" s="4">
        <v>50000</v>
      </c>
      <c r="H820" s="4">
        <v>0</v>
      </c>
      <c r="I820" s="4">
        <v>8926.14</v>
      </c>
      <c r="J820" s="4">
        <v>8926.14</v>
      </c>
    </row>
    <row r="821" spans="1:10">
      <c r="A821" s="3" t="s">
        <v>113</v>
      </c>
      <c r="B821" s="3" t="s">
        <v>11</v>
      </c>
      <c r="C821" s="3" t="s">
        <v>71</v>
      </c>
      <c r="D821" s="3">
        <v>1.1000000000000001</v>
      </c>
      <c r="E821" s="3" t="s">
        <v>75</v>
      </c>
      <c r="F821" s="4">
        <v>35000</v>
      </c>
      <c r="G821" s="4">
        <v>0</v>
      </c>
      <c r="H821" s="4">
        <v>0</v>
      </c>
      <c r="I821" s="4">
        <v>13629.34</v>
      </c>
      <c r="J821" s="4">
        <v>13629.34</v>
      </c>
    </row>
    <row r="822" spans="1:10">
      <c r="A822" s="3" t="s">
        <v>113</v>
      </c>
      <c r="B822" s="3" t="s">
        <v>11</v>
      </c>
      <c r="C822" s="3" t="s">
        <v>76</v>
      </c>
      <c r="D822" s="3">
        <v>1.1000000000000001</v>
      </c>
      <c r="E822" s="3" t="s">
        <v>77</v>
      </c>
      <c r="F822" s="4">
        <v>5000</v>
      </c>
      <c r="G822" s="4">
        <v>0</v>
      </c>
      <c r="H822" s="4">
        <v>0</v>
      </c>
      <c r="I822" s="4">
        <v>0</v>
      </c>
      <c r="J822" s="4">
        <v>0</v>
      </c>
    </row>
    <row r="823" spans="1:10">
      <c r="A823" s="3" t="s">
        <v>113</v>
      </c>
      <c r="B823" s="3" t="s">
        <v>11</v>
      </c>
      <c r="C823" s="3" t="s">
        <v>78</v>
      </c>
      <c r="D823" s="3">
        <v>1.1000000000000001</v>
      </c>
      <c r="E823" s="3" t="s">
        <v>79</v>
      </c>
      <c r="F823" s="4">
        <v>8500</v>
      </c>
      <c r="G823" s="4">
        <v>70000</v>
      </c>
      <c r="H823" s="4">
        <v>0</v>
      </c>
      <c r="I823" s="4">
        <v>21552.93</v>
      </c>
      <c r="J823" s="4">
        <v>21552.93</v>
      </c>
    </row>
    <row r="824" spans="1:10">
      <c r="A824" s="3" t="s">
        <v>113</v>
      </c>
      <c r="B824" s="3" t="s">
        <v>11</v>
      </c>
      <c r="C824" s="3" t="s">
        <v>80</v>
      </c>
      <c r="D824" s="3">
        <v>1.1000000000000001</v>
      </c>
      <c r="E824" s="3" t="s">
        <v>81</v>
      </c>
      <c r="F824" s="4">
        <v>15000</v>
      </c>
      <c r="G824" s="4">
        <v>0</v>
      </c>
      <c r="H824" s="4">
        <v>0</v>
      </c>
      <c r="I824" s="4">
        <v>0</v>
      </c>
      <c r="J824" s="4">
        <v>0</v>
      </c>
    </row>
    <row r="825" spans="1:10">
      <c r="A825" s="3" t="s">
        <v>114</v>
      </c>
      <c r="B825" s="3" t="s">
        <v>11</v>
      </c>
      <c r="C825" s="3" t="s">
        <v>27</v>
      </c>
      <c r="D825" s="3">
        <v>1.1000000000000001</v>
      </c>
      <c r="E825" s="3" t="s">
        <v>28</v>
      </c>
      <c r="F825" s="4">
        <v>15000</v>
      </c>
      <c r="G825" s="4">
        <v>0</v>
      </c>
      <c r="H825" s="4">
        <v>0</v>
      </c>
      <c r="I825" s="4">
        <v>0</v>
      </c>
      <c r="J825" s="4">
        <v>0</v>
      </c>
    </row>
    <row r="826" spans="1:10">
      <c r="A826" s="3" t="s">
        <v>114</v>
      </c>
      <c r="B826" s="3" t="s">
        <v>11</v>
      </c>
      <c r="C826" s="3" t="s">
        <v>37</v>
      </c>
      <c r="D826" s="3">
        <v>1.1000000000000001</v>
      </c>
      <c r="E826" s="3" t="s">
        <v>41</v>
      </c>
      <c r="F826" s="4">
        <v>2500</v>
      </c>
      <c r="G826" s="4">
        <v>0</v>
      </c>
      <c r="H826" s="4">
        <v>0</v>
      </c>
      <c r="I826" s="4">
        <v>0</v>
      </c>
      <c r="J826" s="4">
        <v>0</v>
      </c>
    </row>
    <row r="827" spans="1:10">
      <c r="A827" s="3" t="s">
        <v>114</v>
      </c>
      <c r="B827" s="3" t="s">
        <v>11</v>
      </c>
      <c r="C827" s="3" t="s">
        <v>37</v>
      </c>
      <c r="D827" s="3">
        <v>1.1000000000000001</v>
      </c>
      <c r="E827" s="3" t="s">
        <v>40</v>
      </c>
      <c r="F827" s="4">
        <v>8500</v>
      </c>
      <c r="G827" s="4">
        <v>0</v>
      </c>
      <c r="H827" s="4">
        <v>0</v>
      </c>
      <c r="I827" s="4">
        <v>6964.9</v>
      </c>
      <c r="J827" s="4">
        <v>6964.9</v>
      </c>
    </row>
    <row r="828" spans="1:10">
      <c r="A828" s="3" t="s">
        <v>114</v>
      </c>
      <c r="B828" s="3" t="s">
        <v>11</v>
      </c>
      <c r="C828" s="3" t="s">
        <v>58</v>
      </c>
      <c r="D828" s="3">
        <v>1.1000000000000001</v>
      </c>
      <c r="E828" s="3" t="s">
        <v>60</v>
      </c>
      <c r="F828" s="4">
        <v>0</v>
      </c>
      <c r="G828" s="4">
        <v>5000</v>
      </c>
      <c r="H828" s="4">
        <v>0</v>
      </c>
      <c r="I828" s="4">
        <v>4749.97</v>
      </c>
      <c r="J828" s="4">
        <v>4749.97</v>
      </c>
    </row>
    <row r="829" spans="1:10">
      <c r="A829" s="3" t="s">
        <v>114</v>
      </c>
      <c r="B829" s="3" t="s">
        <v>11</v>
      </c>
      <c r="C829" s="3" t="s">
        <v>62</v>
      </c>
      <c r="D829" s="3">
        <v>1.1000000000000001</v>
      </c>
      <c r="E829" s="3" t="s">
        <v>64</v>
      </c>
      <c r="F829" s="4">
        <v>3000</v>
      </c>
      <c r="G829" s="4">
        <v>0</v>
      </c>
      <c r="H829" s="4">
        <v>0</v>
      </c>
      <c r="I829" s="4">
        <v>0</v>
      </c>
      <c r="J829" s="4">
        <v>0</v>
      </c>
    </row>
    <row r="830" spans="1:10">
      <c r="A830" s="3" t="s">
        <v>114</v>
      </c>
      <c r="B830" s="3" t="s">
        <v>11</v>
      </c>
      <c r="C830" s="3" t="s">
        <v>71</v>
      </c>
      <c r="D830" s="3">
        <v>1.1000000000000001</v>
      </c>
      <c r="E830" s="3" t="s">
        <v>73</v>
      </c>
      <c r="F830" s="4">
        <v>0</v>
      </c>
      <c r="G830" s="4">
        <v>20000</v>
      </c>
      <c r="H830" s="4">
        <v>0</v>
      </c>
      <c r="I830" s="4">
        <v>16523.240000000002</v>
      </c>
      <c r="J830" s="4">
        <v>16523.240000000002</v>
      </c>
    </row>
    <row r="831" spans="1:10">
      <c r="A831" s="3" t="s">
        <v>114</v>
      </c>
      <c r="B831" s="3" t="s">
        <v>11</v>
      </c>
      <c r="C831" s="3" t="s">
        <v>71</v>
      </c>
      <c r="D831" s="3">
        <v>1.1000000000000001</v>
      </c>
      <c r="E831" s="3" t="s">
        <v>74</v>
      </c>
      <c r="F831" s="4">
        <v>18000</v>
      </c>
      <c r="G831" s="4">
        <v>0</v>
      </c>
      <c r="H831" s="4">
        <v>0</v>
      </c>
      <c r="I831" s="4">
        <v>0</v>
      </c>
      <c r="J831" s="4">
        <v>0</v>
      </c>
    </row>
    <row r="832" spans="1:10">
      <c r="A832" s="3" t="s">
        <v>114</v>
      </c>
      <c r="B832" s="3" t="s">
        <v>11</v>
      </c>
      <c r="C832" s="3" t="s">
        <v>71</v>
      </c>
      <c r="D832" s="3">
        <v>1.1000000000000001</v>
      </c>
      <c r="E832" s="3" t="s">
        <v>75</v>
      </c>
      <c r="F832" s="4">
        <v>7500</v>
      </c>
      <c r="G832" s="4">
        <v>0</v>
      </c>
      <c r="H832" s="4">
        <v>0</v>
      </c>
      <c r="I832" s="4">
        <v>1071.98</v>
      </c>
      <c r="J832" s="4">
        <v>1071.98</v>
      </c>
    </row>
    <row r="833" spans="1:10">
      <c r="A833" s="3" t="s">
        <v>114</v>
      </c>
      <c r="B833" s="3" t="s">
        <v>11</v>
      </c>
      <c r="C833" s="3" t="s">
        <v>78</v>
      </c>
      <c r="D833" s="3">
        <v>1.1000000000000001</v>
      </c>
      <c r="E833" s="3" t="s">
        <v>79</v>
      </c>
      <c r="F833" s="4">
        <v>17000</v>
      </c>
      <c r="G833" s="4">
        <v>30000</v>
      </c>
      <c r="H833" s="4">
        <v>0</v>
      </c>
      <c r="I833" s="4">
        <v>23316</v>
      </c>
      <c r="J833" s="4">
        <v>23316</v>
      </c>
    </row>
    <row r="834" spans="1:10">
      <c r="A834" s="3" t="s">
        <v>115</v>
      </c>
      <c r="B834" s="3" t="s">
        <v>11</v>
      </c>
      <c r="C834" s="3" t="s">
        <v>27</v>
      </c>
      <c r="D834" s="3">
        <v>1.1000000000000001</v>
      </c>
      <c r="E834" s="3" t="s">
        <v>28</v>
      </c>
      <c r="F834" s="4">
        <v>24000</v>
      </c>
      <c r="G834" s="4">
        <v>0</v>
      </c>
      <c r="H834" s="4">
        <v>0</v>
      </c>
      <c r="I834" s="4">
        <v>6285</v>
      </c>
      <c r="J834" s="4">
        <v>6285</v>
      </c>
    </row>
    <row r="835" spans="1:10">
      <c r="A835" s="3" t="s">
        <v>115</v>
      </c>
      <c r="B835" s="3" t="s">
        <v>11</v>
      </c>
      <c r="C835" s="3" t="s">
        <v>58</v>
      </c>
      <c r="D835" s="3">
        <v>1.1000000000000001</v>
      </c>
      <c r="E835" s="3" t="s">
        <v>61</v>
      </c>
      <c r="F835" s="4">
        <v>36000</v>
      </c>
      <c r="G835" s="4">
        <v>0</v>
      </c>
      <c r="H835" s="4">
        <v>0</v>
      </c>
      <c r="I835" s="4">
        <v>0</v>
      </c>
      <c r="J835" s="4">
        <v>0</v>
      </c>
    </row>
    <row r="836" spans="1:10">
      <c r="A836" s="3" t="s">
        <v>115</v>
      </c>
      <c r="B836" s="3" t="s">
        <v>11</v>
      </c>
      <c r="C836" s="3" t="s">
        <v>62</v>
      </c>
      <c r="D836" s="3">
        <v>1.1000000000000001</v>
      </c>
      <c r="E836" s="3" t="s">
        <v>64</v>
      </c>
      <c r="F836" s="4">
        <v>6000</v>
      </c>
      <c r="G836" s="4">
        <v>75000</v>
      </c>
      <c r="H836" s="4">
        <v>0</v>
      </c>
      <c r="I836" s="4">
        <v>1680</v>
      </c>
      <c r="J836" s="4">
        <v>1680</v>
      </c>
    </row>
    <row r="837" spans="1:10">
      <c r="A837" s="3" t="s">
        <v>115</v>
      </c>
      <c r="B837" s="3" t="s">
        <v>11</v>
      </c>
      <c r="C837" s="3" t="s">
        <v>62</v>
      </c>
      <c r="D837" s="3">
        <v>1.1000000000000001</v>
      </c>
      <c r="E837" s="3" t="s">
        <v>63</v>
      </c>
      <c r="F837" s="4">
        <v>10000</v>
      </c>
      <c r="G837" s="4">
        <v>0</v>
      </c>
      <c r="H837" s="4">
        <v>0</v>
      </c>
      <c r="I837" s="4">
        <v>0</v>
      </c>
      <c r="J837" s="4">
        <v>0</v>
      </c>
    </row>
    <row r="838" spans="1:10">
      <c r="A838" s="3" t="s">
        <v>115</v>
      </c>
      <c r="B838" s="3" t="s">
        <v>11</v>
      </c>
      <c r="C838" s="3" t="s">
        <v>65</v>
      </c>
      <c r="D838" s="3">
        <v>1.1000000000000001</v>
      </c>
      <c r="E838" s="3" t="s">
        <v>66</v>
      </c>
      <c r="F838" s="4">
        <v>0</v>
      </c>
      <c r="G838" s="4">
        <v>300</v>
      </c>
      <c r="H838" s="4">
        <v>0</v>
      </c>
      <c r="I838" s="4">
        <v>195.5</v>
      </c>
      <c r="J838" s="4">
        <v>0</v>
      </c>
    </row>
    <row r="839" spans="1:10">
      <c r="A839" s="3" t="s">
        <v>115</v>
      </c>
      <c r="B839" s="3" t="s">
        <v>11</v>
      </c>
      <c r="C839" s="3" t="s">
        <v>69</v>
      </c>
      <c r="D839" s="3">
        <v>1.1000000000000001</v>
      </c>
      <c r="E839" s="3" t="s">
        <v>70</v>
      </c>
      <c r="F839" s="4">
        <v>30000</v>
      </c>
      <c r="G839" s="4">
        <v>0</v>
      </c>
      <c r="H839" s="4">
        <v>0</v>
      </c>
      <c r="I839" s="4">
        <v>4860</v>
      </c>
      <c r="J839" s="4">
        <v>4860</v>
      </c>
    </row>
    <row r="840" spans="1:10">
      <c r="A840" s="3" t="s">
        <v>115</v>
      </c>
      <c r="B840" s="3" t="s">
        <v>11</v>
      </c>
      <c r="C840" s="3" t="s">
        <v>78</v>
      </c>
      <c r="D840" s="3">
        <v>1.1000000000000001</v>
      </c>
      <c r="E840" s="3" t="s">
        <v>79</v>
      </c>
      <c r="F840" s="4">
        <v>5200</v>
      </c>
      <c r="G840" s="4">
        <v>0</v>
      </c>
      <c r="H840" s="4">
        <v>0</v>
      </c>
      <c r="I840" s="4">
        <v>0</v>
      </c>
      <c r="J840" s="4">
        <v>0</v>
      </c>
    </row>
    <row r="841" spans="1:10">
      <c r="A841" s="3" t="s">
        <v>116</v>
      </c>
      <c r="B841" s="3" t="s">
        <v>11</v>
      </c>
      <c r="C841" s="3" t="s">
        <v>22</v>
      </c>
      <c r="D841" s="3">
        <v>1.1000000000000001</v>
      </c>
      <c r="E841" s="3" t="s">
        <v>23</v>
      </c>
      <c r="F841" s="4">
        <v>5000</v>
      </c>
      <c r="G841" s="4">
        <v>0</v>
      </c>
      <c r="H841" s="4">
        <v>0</v>
      </c>
      <c r="I841" s="4">
        <v>0</v>
      </c>
      <c r="J841" s="4">
        <v>0</v>
      </c>
    </row>
    <row r="842" spans="1:10">
      <c r="A842" s="3" t="s">
        <v>116</v>
      </c>
      <c r="B842" s="3" t="s">
        <v>11</v>
      </c>
      <c r="C842" s="3" t="s">
        <v>27</v>
      </c>
      <c r="D842" s="3">
        <v>1.1000000000000001</v>
      </c>
      <c r="E842" s="3" t="s">
        <v>28</v>
      </c>
      <c r="F842" s="4">
        <v>15000</v>
      </c>
      <c r="G842" s="4">
        <v>0</v>
      </c>
      <c r="H842" s="4">
        <v>0</v>
      </c>
      <c r="I842" s="4">
        <v>0</v>
      </c>
      <c r="J842" s="4">
        <v>0</v>
      </c>
    </row>
    <row r="843" spans="1:10">
      <c r="A843" s="3" t="s">
        <v>116</v>
      </c>
      <c r="B843" s="3" t="s">
        <v>11</v>
      </c>
      <c r="C843" s="3" t="s">
        <v>29</v>
      </c>
      <c r="D843" s="3">
        <v>1.1000000000000001</v>
      </c>
      <c r="E843" s="3" t="s">
        <v>31</v>
      </c>
      <c r="F843" s="4">
        <v>35000</v>
      </c>
      <c r="G843" s="4">
        <v>0</v>
      </c>
      <c r="H843" s="4">
        <v>0</v>
      </c>
      <c r="I843" s="4">
        <v>9292.76</v>
      </c>
      <c r="J843" s="4">
        <v>9292.76</v>
      </c>
    </row>
    <row r="844" spans="1:10">
      <c r="A844" s="3" t="s">
        <v>116</v>
      </c>
      <c r="B844" s="3" t="s">
        <v>11</v>
      </c>
      <c r="C844" s="3" t="s">
        <v>37</v>
      </c>
      <c r="D844" s="3">
        <v>1.1000000000000001</v>
      </c>
      <c r="E844" s="3" t="s">
        <v>44</v>
      </c>
      <c r="F844" s="4">
        <v>1000</v>
      </c>
      <c r="G844" s="4">
        <v>0</v>
      </c>
      <c r="H844" s="4">
        <v>0</v>
      </c>
      <c r="I844" s="4">
        <v>232</v>
      </c>
      <c r="J844" s="4">
        <v>232</v>
      </c>
    </row>
    <row r="845" spans="1:10">
      <c r="A845" s="3" t="s">
        <v>116</v>
      </c>
      <c r="B845" s="3" t="s">
        <v>11</v>
      </c>
      <c r="C845" s="3" t="s">
        <v>49</v>
      </c>
      <c r="D845" s="3">
        <v>1.1000000000000001</v>
      </c>
      <c r="E845" s="3" t="s">
        <v>50</v>
      </c>
      <c r="F845" s="4">
        <v>10000</v>
      </c>
      <c r="G845" s="4">
        <v>80000</v>
      </c>
      <c r="H845" s="4">
        <v>-16000</v>
      </c>
      <c r="I845" s="4">
        <v>370</v>
      </c>
      <c r="J845" s="4">
        <v>370</v>
      </c>
    </row>
    <row r="846" spans="1:10">
      <c r="A846" s="3" t="s">
        <v>116</v>
      </c>
      <c r="B846" s="3" t="s">
        <v>11</v>
      </c>
      <c r="C846" s="3" t="s">
        <v>51</v>
      </c>
      <c r="D846" s="3">
        <v>1.1000000000000001</v>
      </c>
      <c r="E846" s="3" t="s">
        <v>52</v>
      </c>
      <c r="F846" s="4">
        <v>5000</v>
      </c>
      <c r="G846" s="4">
        <v>0</v>
      </c>
      <c r="H846" s="4">
        <v>0</v>
      </c>
      <c r="I846" s="4">
        <v>0</v>
      </c>
      <c r="J846" s="4">
        <v>0</v>
      </c>
    </row>
    <row r="847" spans="1:10">
      <c r="A847" s="3" t="s">
        <v>116</v>
      </c>
      <c r="B847" s="3" t="s">
        <v>11</v>
      </c>
      <c r="C847" s="3" t="s">
        <v>58</v>
      </c>
      <c r="D847" s="3">
        <v>1.1000000000000001</v>
      </c>
      <c r="E847" s="3" t="s">
        <v>61</v>
      </c>
      <c r="F847" s="4">
        <v>3500</v>
      </c>
      <c r="G847" s="4">
        <v>0</v>
      </c>
      <c r="H847" s="4">
        <v>0</v>
      </c>
      <c r="I847" s="4">
        <v>0</v>
      </c>
      <c r="J847" s="4">
        <v>0</v>
      </c>
    </row>
    <row r="848" spans="1:10">
      <c r="A848" s="3" t="s">
        <v>116</v>
      </c>
      <c r="B848" s="3" t="s">
        <v>11</v>
      </c>
      <c r="C848" s="3" t="s">
        <v>62</v>
      </c>
      <c r="D848" s="3">
        <v>1.1000000000000001</v>
      </c>
      <c r="E848" s="3" t="s">
        <v>64</v>
      </c>
      <c r="F848" s="4">
        <v>6000</v>
      </c>
      <c r="G848" s="4">
        <v>15000</v>
      </c>
      <c r="H848" s="4">
        <v>0</v>
      </c>
      <c r="I848" s="4">
        <v>5791.8</v>
      </c>
      <c r="J848" s="4">
        <v>5791.8</v>
      </c>
    </row>
    <row r="849" spans="1:10">
      <c r="A849" s="3" t="s">
        <v>116</v>
      </c>
      <c r="B849" s="3" t="s">
        <v>11</v>
      </c>
      <c r="C849" s="3" t="s">
        <v>62</v>
      </c>
      <c r="D849" s="3">
        <v>1.1000000000000001</v>
      </c>
      <c r="E849" s="3" t="s">
        <v>63</v>
      </c>
      <c r="F849" s="4">
        <v>1000</v>
      </c>
      <c r="G849" s="4">
        <v>0</v>
      </c>
      <c r="H849" s="4">
        <v>0</v>
      </c>
      <c r="I849" s="4">
        <v>165.88</v>
      </c>
      <c r="J849" s="4">
        <v>165.88</v>
      </c>
    </row>
    <row r="850" spans="1:10">
      <c r="A850" s="3" t="s">
        <v>117</v>
      </c>
      <c r="B850" s="3" t="s">
        <v>11</v>
      </c>
      <c r="C850" s="3" t="s">
        <v>22</v>
      </c>
      <c r="D850" s="3">
        <v>1.1000000000000001</v>
      </c>
      <c r="E850" s="3" t="s">
        <v>23</v>
      </c>
      <c r="F850" s="4">
        <v>15000</v>
      </c>
      <c r="G850" s="4">
        <v>0</v>
      </c>
      <c r="H850" s="4">
        <v>0</v>
      </c>
      <c r="I850" s="4">
        <v>812</v>
      </c>
      <c r="J850" s="4">
        <v>812</v>
      </c>
    </row>
    <row r="851" spans="1:10">
      <c r="A851" s="3" t="s">
        <v>117</v>
      </c>
      <c r="B851" s="3" t="s">
        <v>11</v>
      </c>
      <c r="C851" s="3" t="s">
        <v>27</v>
      </c>
      <c r="D851" s="3">
        <v>1.1000000000000001</v>
      </c>
      <c r="E851" s="3" t="s">
        <v>28</v>
      </c>
      <c r="F851" s="4">
        <v>25000</v>
      </c>
      <c r="G851" s="4">
        <v>0</v>
      </c>
      <c r="H851" s="4">
        <v>0</v>
      </c>
      <c r="I851" s="4">
        <v>21402</v>
      </c>
      <c r="J851" s="4">
        <v>21402</v>
      </c>
    </row>
    <row r="852" spans="1:10">
      <c r="A852" s="3" t="s">
        <v>117</v>
      </c>
      <c r="B852" s="3" t="s">
        <v>11</v>
      </c>
      <c r="C852" s="3" t="s">
        <v>29</v>
      </c>
      <c r="D852" s="3">
        <v>1.1000000000000001</v>
      </c>
      <c r="E852" s="3" t="s">
        <v>31</v>
      </c>
      <c r="F852" s="4">
        <v>35000</v>
      </c>
      <c r="G852" s="4">
        <v>0</v>
      </c>
      <c r="H852" s="4">
        <v>0</v>
      </c>
      <c r="I852" s="4">
        <v>11692.8</v>
      </c>
      <c r="J852" s="4">
        <v>11692.8</v>
      </c>
    </row>
    <row r="853" spans="1:10">
      <c r="A853" s="3" t="s">
        <v>117</v>
      </c>
      <c r="B853" s="3" t="s">
        <v>11</v>
      </c>
      <c r="C853" s="3" t="s">
        <v>49</v>
      </c>
      <c r="D853" s="3">
        <v>1.1000000000000001</v>
      </c>
      <c r="E853" s="3" t="s">
        <v>50</v>
      </c>
      <c r="F853" s="4">
        <v>0</v>
      </c>
      <c r="G853" s="4">
        <v>80000</v>
      </c>
      <c r="H853" s="4">
        <v>-3000</v>
      </c>
      <c r="I853" s="4">
        <v>1304</v>
      </c>
      <c r="J853" s="4">
        <v>1304</v>
      </c>
    </row>
    <row r="854" spans="1:10">
      <c r="A854" s="3" t="s">
        <v>117</v>
      </c>
      <c r="B854" s="3" t="s">
        <v>11</v>
      </c>
      <c r="C854" s="3" t="s">
        <v>65</v>
      </c>
      <c r="D854" s="3">
        <v>1.1000000000000001</v>
      </c>
      <c r="E854" s="3" t="s">
        <v>66</v>
      </c>
      <c r="F854" s="4">
        <v>1000</v>
      </c>
      <c r="G854" s="4">
        <v>0</v>
      </c>
      <c r="H854" s="4">
        <v>0</v>
      </c>
      <c r="I854" s="4">
        <v>0</v>
      </c>
      <c r="J854" s="4">
        <v>0</v>
      </c>
    </row>
    <row r="855" spans="1:10">
      <c r="A855" s="3" t="s">
        <v>118</v>
      </c>
      <c r="B855" s="3" t="s">
        <v>11</v>
      </c>
      <c r="C855" s="3" t="s">
        <v>29</v>
      </c>
      <c r="D855" s="3">
        <v>1.1000000000000001</v>
      </c>
      <c r="E855" s="3" t="s">
        <v>31</v>
      </c>
      <c r="F855" s="4">
        <v>5000</v>
      </c>
      <c r="G855" s="4">
        <v>0</v>
      </c>
      <c r="H855" s="4">
        <v>0</v>
      </c>
      <c r="I855" s="4">
        <v>0</v>
      </c>
      <c r="J855" s="4">
        <v>0</v>
      </c>
    </row>
    <row r="856" spans="1:10">
      <c r="A856" s="3" t="s">
        <v>118</v>
      </c>
      <c r="B856" s="3" t="s">
        <v>11</v>
      </c>
      <c r="C856" s="3" t="s">
        <v>54</v>
      </c>
      <c r="D856" s="3">
        <v>1.1000000000000001</v>
      </c>
      <c r="E856" s="3" t="s">
        <v>55</v>
      </c>
      <c r="F856" s="4">
        <v>40000</v>
      </c>
      <c r="G856" s="4">
        <v>0</v>
      </c>
      <c r="H856" s="4">
        <v>-30000</v>
      </c>
      <c r="I856" s="4">
        <v>0</v>
      </c>
      <c r="J856" s="4">
        <v>0</v>
      </c>
    </row>
    <row r="857" spans="1:10">
      <c r="A857" s="3" t="s">
        <v>118</v>
      </c>
      <c r="B857" s="3" t="s">
        <v>11</v>
      </c>
      <c r="C857" s="3" t="s">
        <v>78</v>
      </c>
      <c r="D857" s="3">
        <v>1.1000000000000001</v>
      </c>
      <c r="E857" s="3" t="s">
        <v>79</v>
      </c>
      <c r="F857" s="4">
        <v>100000</v>
      </c>
      <c r="G857" s="4">
        <v>0</v>
      </c>
      <c r="H857" s="4">
        <v>0</v>
      </c>
      <c r="I857" s="4">
        <v>52208.12</v>
      </c>
      <c r="J857" s="4">
        <v>52208.12</v>
      </c>
    </row>
    <row r="858" spans="1:10">
      <c r="A858" s="3" t="s">
        <v>67</v>
      </c>
      <c r="B858" s="3" t="s">
        <v>11</v>
      </c>
      <c r="C858" s="3" t="s">
        <v>12</v>
      </c>
      <c r="D858" s="3">
        <v>1.1000000000000001</v>
      </c>
      <c r="E858" s="3" t="s">
        <v>13</v>
      </c>
      <c r="F858" s="4">
        <v>7500</v>
      </c>
      <c r="G858" s="4">
        <v>0</v>
      </c>
      <c r="H858" s="4">
        <v>0</v>
      </c>
      <c r="I858" s="4">
        <v>0</v>
      </c>
      <c r="J858" s="4">
        <v>0</v>
      </c>
    </row>
    <row r="859" spans="1:10">
      <c r="A859" s="3" t="s">
        <v>67</v>
      </c>
      <c r="B859" s="3" t="s">
        <v>11</v>
      </c>
      <c r="C859" s="3" t="s">
        <v>19</v>
      </c>
      <c r="D859" s="3">
        <v>1.1000000000000001</v>
      </c>
      <c r="E859" s="3" t="s">
        <v>20</v>
      </c>
      <c r="F859" s="4">
        <v>5000</v>
      </c>
      <c r="G859" s="4">
        <v>0</v>
      </c>
      <c r="H859" s="4">
        <v>0</v>
      </c>
      <c r="I859" s="4">
        <v>0</v>
      </c>
      <c r="J859" s="4">
        <v>0</v>
      </c>
    </row>
    <row r="860" spans="1:10">
      <c r="A860" s="3" t="s">
        <v>67</v>
      </c>
      <c r="B860" s="3" t="s">
        <v>11</v>
      </c>
      <c r="C860" s="3" t="s">
        <v>27</v>
      </c>
      <c r="D860" s="3">
        <v>1.1000000000000001</v>
      </c>
      <c r="E860" s="3" t="s">
        <v>28</v>
      </c>
      <c r="F860" s="4">
        <v>0</v>
      </c>
      <c r="G860" s="4">
        <v>2500</v>
      </c>
      <c r="H860" s="4">
        <v>0</v>
      </c>
      <c r="I860" s="4">
        <v>220.52</v>
      </c>
      <c r="J860" s="4">
        <v>220.52</v>
      </c>
    </row>
    <row r="861" spans="1:10">
      <c r="A861" s="3" t="s">
        <v>67</v>
      </c>
      <c r="B861" s="3" t="s">
        <v>11</v>
      </c>
      <c r="C861" s="3" t="s">
        <v>29</v>
      </c>
      <c r="D861" s="3">
        <v>1.1000000000000001</v>
      </c>
      <c r="E861" s="3" t="s">
        <v>30</v>
      </c>
      <c r="F861" s="4">
        <v>3000</v>
      </c>
      <c r="G861" s="4">
        <v>0</v>
      </c>
      <c r="H861" s="4">
        <v>-3000</v>
      </c>
      <c r="I861" s="4">
        <v>0</v>
      </c>
      <c r="J861" s="4">
        <v>0</v>
      </c>
    </row>
    <row r="862" spans="1:10">
      <c r="A862" s="3" t="s">
        <v>67</v>
      </c>
      <c r="B862" s="3" t="s">
        <v>11</v>
      </c>
      <c r="C862" s="3" t="s">
        <v>29</v>
      </c>
      <c r="D862" s="3">
        <v>1.1000000000000001</v>
      </c>
      <c r="E862" s="3" t="s">
        <v>31</v>
      </c>
      <c r="F862" s="4">
        <v>6000</v>
      </c>
      <c r="G862" s="4">
        <v>0</v>
      </c>
      <c r="H862" s="4">
        <v>0</v>
      </c>
      <c r="I862" s="4">
        <v>5240.25</v>
      </c>
      <c r="J862" s="4">
        <v>5240.25</v>
      </c>
    </row>
    <row r="863" spans="1:10">
      <c r="A863" s="3" t="s">
        <v>67</v>
      </c>
      <c r="B863" s="3" t="s">
        <v>11</v>
      </c>
      <c r="C863" s="3" t="s">
        <v>37</v>
      </c>
      <c r="D863" s="3">
        <v>1.1000000000000001</v>
      </c>
      <c r="E863" s="3" t="s">
        <v>41</v>
      </c>
      <c r="F863" s="4">
        <v>2000</v>
      </c>
      <c r="G863" s="4">
        <v>0</v>
      </c>
      <c r="H863" s="4">
        <v>0</v>
      </c>
      <c r="I863" s="4">
        <v>0</v>
      </c>
      <c r="J863" s="4">
        <v>0</v>
      </c>
    </row>
    <row r="864" spans="1:10">
      <c r="A864" s="3" t="s">
        <v>67</v>
      </c>
      <c r="B864" s="3" t="s">
        <v>11</v>
      </c>
      <c r="C864" s="3" t="s">
        <v>37</v>
      </c>
      <c r="D864" s="3">
        <v>1.1000000000000001</v>
      </c>
      <c r="E864" s="3" t="s">
        <v>42</v>
      </c>
      <c r="F864" s="4">
        <v>7000</v>
      </c>
      <c r="G864" s="4">
        <v>0</v>
      </c>
      <c r="H864" s="4">
        <v>0</v>
      </c>
      <c r="I864" s="4">
        <v>0</v>
      </c>
      <c r="J864" s="4">
        <v>0</v>
      </c>
    </row>
    <row r="865" spans="1:10">
      <c r="A865" s="3" t="s">
        <v>67</v>
      </c>
      <c r="B865" s="3" t="s">
        <v>11</v>
      </c>
      <c r="C865" s="3" t="s">
        <v>37</v>
      </c>
      <c r="D865" s="3">
        <v>1.1000000000000001</v>
      </c>
      <c r="E865" s="3" t="s">
        <v>44</v>
      </c>
      <c r="F865" s="4">
        <v>1000</v>
      </c>
      <c r="G865" s="4">
        <v>0</v>
      </c>
      <c r="H865" s="4">
        <v>0</v>
      </c>
      <c r="I865" s="4">
        <v>0</v>
      </c>
      <c r="J865" s="4">
        <v>0</v>
      </c>
    </row>
    <row r="866" spans="1:10">
      <c r="A866" s="3" t="s">
        <v>67</v>
      </c>
      <c r="B866" s="3" t="s">
        <v>11</v>
      </c>
      <c r="C866" s="3" t="s">
        <v>37</v>
      </c>
      <c r="D866" s="3">
        <v>1.1000000000000001</v>
      </c>
      <c r="E866" s="3" t="s">
        <v>46</v>
      </c>
      <c r="F866" s="4">
        <v>2500</v>
      </c>
      <c r="G866" s="4">
        <v>0</v>
      </c>
      <c r="H866" s="4">
        <v>0</v>
      </c>
      <c r="I866" s="4">
        <v>440.48</v>
      </c>
      <c r="J866" s="4">
        <v>440.48</v>
      </c>
    </row>
    <row r="867" spans="1:10">
      <c r="A867" s="3" t="s">
        <v>67</v>
      </c>
      <c r="B867" s="3" t="s">
        <v>11</v>
      </c>
      <c r="C867" s="3" t="s">
        <v>49</v>
      </c>
      <c r="D867" s="3">
        <v>1.1000000000000001</v>
      </c>
      <c r="E867" s="3" t="s">
        <v>50</v>
      </c>
      <c r="F867" s="4">
        <v>15000</v>
      </c>
      <c r="G867" s="4">
        <v>0</v>
      </c>
      <c r="H867" s="4">
        <v>0</v>
      </c>
      <c r="I867" s="4">
        <v>232</v>
      </c>
      <c r="J867" s="4">
        <v>232</v>
      </c>
    </row>
    <row r="868" spans="1:10">
      <c r="A868" s="3" t="s">
        <v>67</v>
      </c>
      <c r="B868" s="3" t="s">
        <v>11</v>
      </c>
      <c r="C868" s="3" t="s">
        <v>56</v>
      </c>
      <c r="D868" s="3">
        <v>1.1000000000000001</v>
      </c>
      <c r="E868" s="3" t="s">
        <v>57</v>
      </c>
      <c r="F868" s="4">
        <v>20000</v>
      </c>
      <c r="G868" s="4">
        <v>0</v>
      </c>
      <c r="H868" s="4">
        <v>0</v>
      </c>
      <c r="I868" s="4">
        <v>3268.8</v>
      </c>
      <c r="J868" s="4">
        <v>3268.8</v>
      </c>
    </row>
    <row r="869" spans="1:10">
      <c r="A869" s="3" t="s">
        <v>67</v>
      </c>
      <c r="B869" s="3" t="s">
        <v>11</v>
      </c>
      <c r="C869" s="3" t="s">
        <v>58</v>
      </c>
      <c r="D869" s="3">
        <v>1.1000000000000001</v>
      </c>
      <c r="E869" s="3" t="s">
        <v>60</v>
      </c>
      <c r="F869" s="4">
        <v>45000</v>
      </c>
      <c r="G869" s="4">
        <v>0</v>
      </c>
      <c r="H869" s="4">
        <v>-10000</v>
      </c>
      <c r="I869" s="4">
        <v>1322.4</v>
      </c>
      <c r="J869" s="4">
        <v>1322.4</v>
      </c>
    </row>
    <row r="870" spans="1:10">
      <c r="A870" s="3" t="s">
        <v>67</v>
      </c>
      <c r="B870" s="3" t="s">
        <v>11</v>
      </c>
      <c r="C870" s="3" t="s">
        <v>58</v>
      </c>
      <c r="D870" s="3">
        <v>1.1000000000000001</v>
      </c>
      <c r="E870" s="3" t="s">
        <v>61</v>
      </c>
      <c r="F870" s="4">
        <v>8500</v>
      </c>
      <c r="G870" s="4">
        <v>0</v>
      </c>
      <c r="H870" s="4">
        <v>0</v>
      </c>
      <c r="I870" s="4">
        <v>0</v>
      </c>
      <c r="J870" s="4">
        <v>0</v>
      </c>
    </row>
    <row r="871" spans="1:10">
      <c r="A871" s="3" t="s">
        <v>67</v>
      </c>
      <c r="B871" s="3" t="s">
        <v>11</v>
      </c>
      <c r="C871" s="3" t="s">
        <v>62</v>
      </c>
      <c r="D871" s="3">
        <v>1.1000000000000001</v>
      </c>
      <c r="E871" s="3" t="s">
        <v>64</v>
      </c>
      <c r="F871" s="4">
        <v>2500</v>
      </c>
      <c r="G871" s="4">
        <v>0</v>
      </c>
      <c r="H871" s="4">
        <v>0</v>
      </c>
      <c r="I871" s="4">
        <v>290.26</v>
      </c>
      <c r="J871" s="4">
        <v>290.26</v>
      </c>
    </row>
    <row r="872" spans="1:10">
      <c r="A872" s="3" t="s">
        <v>67</v>
      </c>
      <c r="B872" s="3" t="s">
        <v>11</v>
      </c>
      <c r="C872" s="3" t="s">
        <v>62</v>
      </c>
      <c r="D872" s="3">
        <v>1.1000000000000001</v>
      </c>
      <c r="E872" s="3" t="s">
        <v>63</v>
      </c>
      <c r="F872" s="4">
        <v>15000</v>
      </c>
      <c r="G872" s="4">
        <v>17000</v>
      </c>
      <c r="H872" s="4">
        <v>0</v>
      </c>
      <c r="I872" s="4">
        <v>128.99</v>
      </c>
      <c r="J872" s="4">
        <v>128.99</v>
      </c>
    </row>
    <row r="873" spans="1:10">
      <c r="A873" s="3" t="s">
        <v>67</v>
      </c>
      <c r="B873" s="3" t="s">
        <v>11</v>
      </c>
      <c r="C873" s="3" t="s">
        <v>65</v>
      </c>
      <c r="D873" s="3">
        <v>1.1000000000000001</v>
      </c>
      <c r="E873" s="3" t="s">
        <v>66</v>
      </c>
      <c r="F873" s="4">
        <v>15600</v>
      </c>
      <c r="G873" s="4">
        <v>0</v>
      </c>
      <c r="H873" s="4">
        <v>0</v>
      </c>
      <c r="I873" s="4">
        <v>4868.5200000000004</v>
      </c>
      <c r="J873" s="4">
        <v>4593.6000000000004</v>
      </c>
    </row>
    <row r="874" spans="1:10">
      <c r="A874" s="3" t="s">
        <v>67</v>
      </c>
      <c r="B874" s="3" t="s">
        <v>11</v>
      </c>
      <c r="C874" s="3" t="s">
        <v>71</v>
      </c>
      <c r="D874" s="3">
        <v>1.1000000000000001</v>
      </c>
      <c r="E874" s="3" t="s">
        <v>73</v>
      </c>
      <c r="F874" s="4">
        <v>18000</v>
      </c>
      <c r="G874" s="4">
        <v>6010.87</v>
      </c>
      <c r="H874" s="4">
        <v>0</v>
      </c>
      <c r="I874" s="4">
        <v>21924.25</v>
      </c>
      <c r="J874" s="4">
        <v>15881.36</v>
      </c>
    </row>
    <row r="875" spans="1:10">
      <c r="A875" s="3" t="s">
        <v>67</v>
      </c>
      <c r="B875" s="3" t="s">
        <v>11</v>
      </c>
      <c r="C875" s="3" t="s">
        <v>71</v>
      </c>
      <c r="D875" s="3">
        <v>1.1000000000000001</v>
      </c>
      <c r="E875" s="3" t="s">
        <v>74</v>
      </c>
      <c r="F875" s="4">
        <v>3500</v>
      </c>
      <c r="G875" s="4">
        <v>0</v>
      </c>
      <c r="H875" s="4">
        <v>0</v>
      </c>
      <c r="I875" s="4">
        <v>2048.16</v>
      </c>
      <c r="J875" s="4">
        <v>2048.16</v>
      </c>
    </row>
    <row r="876" spans="1:10">
      <c r="A876" s="3" t="s">
        <v>67</v>
      </c>
      <c r="B876" s="3" t="s">
        <v>11</v>
      </c>
      <c r="C876" s="3" t="s">
        <v>71</v>
      </c>
      <c r="D876" s="3">
        <v>1.1000000000000001</v>
      </c>
      <c r="E876" s="3" t="s">
        <v>75</v>
      </c>
      <c r="F876" s="4">
        <v>5000</v>
      </c>
      <c r="G876" s="4">
        <v>0</v>
      </c>
      <c r="H876" s="4">
        <v>0</v>
      </c>
      <c r="I876" s="4">
        <v>0</v>
      </c>
      <c r="J876" s="4">
        <v>0</v>
      </c>
    </row>
    <row r="877" spans="1:10">
      <c r="A877" s="3" t="s">
        <v>67</v>
      </c>
      <c r="B877" s="3" t="s">
        <v>11</v>
      </c>
      <c r="C877" s="3" t="s">
        <v>78</v>
      </c>
      <c r="D877" s="3">
        <v>1.1000000000000001</v>
      </c>
      <c r="E877" s="3" t="s">
        <v>79</v>
      </c>
      <c r="F877" s="4">
        <v>15000</v>
      </c>
      <c r="G877" s="4">
        <v>0</v>
      </c>
      <c r="H877" s="4">
        <v>0</v>
      </c>
      <c r="I877" s="4">
        <v>11014.2</v>
      </c>
      <c r="J877" s="4">
        <v>11014.2</v>
      </c>
    </row>
    <row r="878" spans="1:10">
      <c r="A878" s="3" t="s">
        <v>119</v>
      </c>
      <c r="B878" s="3" t="s">
        <v>11</v>
      </c>
      <c r="C878" s="3" t="s">
        <v>14</v>
      </c>
      <c r="D878" s="3">
        <v>2.5</v>
      </c>
      <c r="E878" s="3" t="s">
        <v>15</v>
      </c>
      <c r="F878" s="4">
        <v>0</v>
      </c>
      <c r="G878" s="4">
        <v>600000</v>
      </c>
      <c r="H878" s="4">
        <v>0</v>
      </c>
      <c r="I878" s="4">
        <v>559092.6</v>
      </c>
      <c r="J878" s="4">
        <v>296553</v>
      </c>
    </row>
    <row r="879" spans="1:10">
      <c r="A879" s="3" t="s">
        <v>119</v>
      </c>
      <c r="B879" s="3" t="s">
        <v>11</v>
      </c>
      <c r="C879" s="3" t="s">
        <v>29</v>
      </c>
      <c r="D879" s="3">
        <v>1.1000000000000001</v>
      </c>
      <c r="E879" s="3" t="s">
        <v>31</v>
      </c>
      <c r="F879" s="4">
        <v>0</v>
      </c>
      <c r="G879" s="4">
        <v>0</v>
      </c>
      <c r="H879" s="4">
        <v>0</v>
      </c>
      <c r="I879" s="4">
        <v>-332.82</v>
      </c>
      <c r="J879" s="4">
        <v>700.03</v>
      </c>
    </row>
    <row r="880" spans="1:10">
      <c r="A880" s="3" t="s">
        <v>119</v>
      </c>
      <c r="B880" s="3" t="s">
        <v>11</v>
      </c>
      <c r="C880" s="3" t="s">
        <v>29</v>
      </c>
      <c r="D880" s="3">
        <v>2.5</v>
      </c>
      <c r="E880" s="3" t="s">
        <v>31</v>
      </c>
      <c r="F880" s="4">
        <v>70000</v>
      </c>
      <c r="G880" s="4">
        <v>0</v>
      </c>
      <c r="H880" s="4">
        <v>0</v>
      </c>
      <c r="I880" s="4">
        <v>69584.27</v>
      </c>
      <c r="J880" s="4">
        <v>11887.13</v>
      </c>
    </row>
    <row r="881" spans="1:10">
      <c r="A881" s="3" t="s">
        <v>119</v>
      </c>
      <c r="B881" s="3" t="s">
        <v>11</v>
      </c>
      <c r="C881" s="3" t="s">
        <v>37</v>
      </c>
      <c r="D881" s="3">
        <v>1.1000000000000001</v>
      </c>
      <c r="E881" s="3" t="s">
        <v>47</v>
      </c>
      <c r="F881" s="4">
        <v>650000</v>
      </c>
      <c r="G881" s="4">
        <v>0</v>
      </c>
      <c r="H881" s="4">
        <v>-82000</v>
      </c>
      <c r="I881" s="4">
        <v>352012.34</v>
      </c>
      <c r="J881" s="4">
        <v>350532.24</v>
      </c>
    </row>
    <row r="882" spans="1:10">
      <c r="A882" s="3" t="s">
        <v>119</v>
      </c>
      <c r="B882" s="3" t="s">
        <v>11</v>
      </c>
      <c r="C882" s="3" t="s">
        <v>37</v>
      </c>
      <c r="D882" s="3">
        <v>2.5</v>
      </c>
      <c r="E882" s="3" t="s">
        <v>47</v>
      </c>
      <c r="F882" s="4">
        <v>16000000</v>
      </c>
      <c r="G882" s="4">
        <v>3700000</v>
      </c>
      <c r="H882" s="4">
        <v>0</v>
      </c>
      <c r="I882" s="4">
        <v>19663060.41</v>
      </c>
      <c r="J882" s="4">
        <v>19552683.079999998</v>
      </c>
    </row>
    <row r="883" spans="1:10">
      <c r="A883" s="3" t="s">
        <v>119</v>
      </c>
      <c r="B883" s="3" t="s">
        <v>11</v>
      </c>
      <c r="C883" s="3" t="s">
        <v>54</v>
      </c>
      <c r="D883" s="3">
        <v>1.1000000000000001</v>
      </c>
      <c r="E883" s="3" t="s">
        <v>55</v>
      </c>
      <c r="F883" s="4">
        <v>0</v>
      </c>
      <c r="G883" s="4">
        <v>231000</v>
      </c>
      <c r="H883" s="4">
        <v>0</v>
      </c>
      <c r="I883" s="4">
        <v>220332.15</v>
      </c>
      <c r="J883" s="4">
        <v>0</v>
      </c>
    </row>
    <row r="884" spans="1:10">
      <c r="A884" s="3" t="s">
        <v>119</v>
      </c>
      <c r="B884" s="3" t="s">
        <v>11</v>
      </c>
      <c r="C884" s="3" t="s">
        <v>62</v>
      </c>
      <c r="D884" s="3">
        <v>1.1000000000000001</v>
      </c>
      <c r="E884" s="3" t="s">
        <v>63</v>
      </c>
      <c r="F884" s="4">
        <v>0</v>
      </c>
      <c r="G884" s="4">
        <v>20000</v>
      </c>
      <c r="H884" s="4">
        <v>0</v>
      </c>
      <c r="I884" s="4">
        <v>592.83000000000004</v>
      </c>
      <c r="J884" s="4">
        <v>592.83000000000004</v>
      </c>
    </row>
    <row r="885" spans="1:10">
      <c r="A885" s="3" t="s">
        <v>119</v>
      </c>
      <c r="B885" s="3" t="s">
        <v>11</v>
      </c>
      <c r="C885" s="3" t="s">
        <v>71</v>
      </c>
      <c r="D885" s="3">
        <v>1.1000000000000001</v>
      </c>
      <c r="E885" s="3" t="s">
        <v>73</v>
      </c>
      <c r="F885" s="4">
        <v>500000</v>
      </c>
      <c r="G885" s="4">
        <v>0</v>
      </c>
      <c r="H885" s="4">
        <v>-129445.7</v>
      </c>
      <c r="I885" s="4">
        <v>0</v>
      </c>
      <c r="J885" s="4">
        <v>0</v>
      </c>
    </row>
    <row r="886" spans="1:10">
      <c r="A886" s="3" t="s">
        <v>119</v>
      </c>
      <c r="B886" s="3" t="s">
        <v>11</v>
      </c>
      <c r="C886" s="3" t="s">
        <v>78</v>
      </c>
      <c r="D886" s="3">
        <v>1.1000000000000001</v>
      </c>
      <c r="E886" s="3" t="s">
        <v>79</v>
      </c>
      <c r="F886" s="4">
        <v>7500</v>
      </c>
      <c r="G886" s="4">
        <v>25000</v>
      </c>
      <c r="H886" s="4">
        <v>0</v>
      </c>
      <c r="I886" s="4">
        <v>11195</v>
      </c>
      <c r="J886" s="4">
        <v>11195</v>
      </c>
    </row>
    <row r="887" spans="1:10">
      <c r="A887" s="3" t="s">
        <v>69</v>
      </c>
      <c r="B887" s="3" t="s">
        <v>11</v>
      </c>
      <c r="C887" s="3" t="s">
        <v>19</v>
      </c>
      <c r="D887" s="3">
        <v>1.1000000000000001</v>
      </c>
      <c r="E887" s="3" t="s">
        <v>21</v>
      </c>
      <c r="F887" s="4">
        <v>0</v>
      </c>
      <c r="G887" s="4">
        <v>5000</v>
      </c>
      <c r="H887" s="4">
        <v>0</v>
      </c>
      <c r="I887" s="4">
        <v>0</v>
      </c>
      <c r="J887" s="4">
        <v>0</v>
      </c>
    </row>
    <row r="888" spans="1:10">
      <c r="A888" s="3" t="s">
        <v>69</v>
      </c>
      <c r="B888" s="3" t="s">
        <v>11</v>
      </c>
      <c r="C888" s="3" t="s">
        <v>24</v>
      </c>
      <c r="D888" s="3">
        <v>1.1000000000000001</v>
      </c>
      <c r="E888" s="3" t="s">
        <v>26</v>
      </c>
      <c r="F888" s="4">
        <v>15000</v>
      </c>
      <c r="G888" s="4">
        <v>0</v>
      </c>
      <c r="H888" s="4">
        <v>0</v>
      </c>
      <c r="I888" s="4">
        <v>0</v>
      </c>
      <c r="J888" s="4">
        <v>0</v>
      </c>
    </row>
    <row r="889" spans="1:10">
      <c r="A889" s="3" t="s">
        <v>69</v>
      </c>
      <c r="B889" s="3" t="s">
        <v>11</v>
      </c>
      <c r="C889" s="3" t="s">
        <v>27</v>
      </c>
      <c r="D889" s="3">
        <v>1.1000000000000001</v>
      </c>
      <c r="E889" s="3" t="s">
        <v>28</v>
      </c>
      <c r="F889" s="4">
        <v>0</v>
      </c>
      <c r="G889" s="4">
        <v>65000</v>
      </c>
      <c r="H889" s="4">
        <v>0</v>
      </c>
      <c r="I889" s="4">
        <v>0</v>
      </c>
      <c r="J889" s="4">
        <v>0</v>
      </c>
    </row>
    <row r="890" spans="1:10">
      <c r="A890" s="3" t="s">
        <v>69</v>
      </c>
      <c r="B890" s="3" t="s">
        <v>11</v>
      </c>
      <c r="C890" s="3" t="s">
        <v>29</v>
      </c>
      <c r="D890" s="3">
        <v>2.5</v>
      </c>
      <c r="E890" s="3" t="s">
        <v>31</v>
      </c>
      <c r="F890" s="4">
        <v>2000000</v>
      </c>
      <c r="G890" s="4">
        <v>728192</v>
      </c>
      <c r="H890" s="4">
        <v>0</v>
      </c>
      <c r="I890" s="4">
        <v>2685722.2</v>
      </c>
      <c r="J890" s="4">
        <v>1965919</v>
      </c>
    </row>
    <row r="891" spans="1:10">
      <c r="A891" s="3" t="s">
        <v>69</v>
      </c>
      <c r="B891" s="3" t="s">
        <v>11</v>
      </c>
      <c r="C891" s="3" t="s">
        <v>34</v>
      </c>
      <c r="D891" s="3">
        <v>1.1000000000000001</v>
      </c>
      <c r="E891" s="3" t="s">
        <v>36</v>
      </c>
      <c r="F891" s="4">
        <v>15000</v>
      </c>
      <c r="G891" s="4">
        <v>0</v>
      </c>
      <c r="H891" s="4">
        <v>0</v>
      </c>
      <c r="I891" s="4">
        <v>0</v>
      </c>
      <c r="J891" s="4">
        <v>0</v>
      </c>
    </row>
    <row r="892" spans="1:10">
      <c r="A892" s="3" t="s">
        <v>69</v>
      </c>
      <c r="B892" s="3" t="s">
        <v>11</v>
      </c>
      <c r="C892" s="3" t="s">
        <v>37</v>
      </c>
      <c r="D892" s="3">
        <v>1.1000000000000001</v>
      </c>
      <c r="E892" s="3" t="s">
        <v>43</v>
      </c>
      <c r="F892" s="4">
        <v>30000</v>
      </c>
      <c r="G892" s="4">
        <v>0</v>
      </c>
      <c r="H892" s="4">
        <v>0</v>
      </c>
      <c r="I892" s="4">
        <v>0</v>
      </c>
      <c r="J892" s="4">
        <v>0</v>
      </c>
    </row>
    <row r="893" spans="1:10">
      <c r="A893" s="3" t="s">
        <v>69</v>
      </c>
      <c r="B893" s="3" t="s">
        <v>11</v>
      </c>
      <c r="C893" s="3" t="s">
        <v>37</v>
      </c>
      <c r="D893" s="3">
        <v>1.1000000000000001</v>
      </c>
      <c r="E893" s="3" t="s">
        <v>39</v>
      </c>
      <c r="F893" s="4">
        <v>800000</v>
      </c>
      <c r="G893" s="4">
        <v>812020.44</v>
      </c>
      <c r="H893" s="4">
        <v>0</v>
      </c>
      <c r="I893" s="4">
        <v>798787.6</v>
      </c>
      <c r="J893" s="4">
        <v>798787.6</v>
      </c>
    </row>
    <row r="894" spans="1:10">
      <c r="A894" s="3" t="s">
        <v>69</v>
      </c>
      <c r="B894" s="3" t="s">
        <v>11</v>
      </c>
      <c r="C894" s="3" t="s">
        <v>37</v>
      </c>
      <c r="D894" s="3">
        <v>1.1000000000000001</v>
      </c>
      <c r="E894" s="3" t="s">
        <v>46</v>
      </c>
      <c r="F894" s="4">
        <v>25000</v>
      </c>
      <c r="G894" s="4">
        <v>0</v>
      </c>
      <c r="H894" s="4">
        <v>0</v>
      </c>
      <c r="I894" s="4">
        <v>0</v>
      </c>
      <c r="J894" s="4">
        <v>0</v>
      </c>
    </row>
    <row r="895" spans="1:10">
      <c r="A895" s="3" t="s">
        <v>69</v>
      </c>
      <c r="B895" s="3" t="s">
        <v>11</v>
      </c>
      <c r="C895" s="3" t="s">
        <v>49</v>
      </c>
      <c r="D895" s="3">
        <v>1.1000000000000001</v>
      </c>
      <c r="E895" s="3" t="s">
        <v>50</v>
      </c>
      <c r="F895" s="4">
        <v>15000</v>
      </c>
      <c r="G895" s="4">
        <v>0</v>
      </c>
      <c r="H895" s="4">
        <v>0</v>
      </c>
      <c r="I895" s="4">
        <v>14981.4</v>
      </c>
      <c r="J895" s="4">
        <v>14981.4</v>
      </c>
    </row>
    <row r="896" spans="1:10">
      <c r="A896" s="3" t="s">
        <v>69</v>
      </c>
      <c r="B896" s="3" t="s">
        <v>11</v>
      </c>
      <c r="C896" s="3" t="s">
        <v>51</v>
      </c>
      <c r="D896" s="3">
        <v>1.1000000000000001</v>
      </c>
      <c r="E896" s="3" t="s">
        <v>53</v>
      </c>
      <c r="F896" s="4">
        <v>20000</v>
      </c>
      <c r="G896" s="4">
        <v>0</v>
      </c>
      <c r="H896" s="4">
        <v>0</v>
      </c>
      <c r="I896" s="4">
        <v>0</v>
      </c>
      <c r="J896" s="4">
        <v>0</v>
      </c>
    </row>
    <row r="897" spans="1:10">
      <c r="A897" s="3" t="s">
        <v>69</v>
      </c>
      <c r="B897" s="3" t="s">
        <v>11</v>
      </c>
      <c r="C897" s="3" t="s">
        <v>58</v>
      </c>
      <c r="D897" s="3">
        <v>1.1000000000000001</v>
      </c>
      <c r="E897" s="3" t="s">
        <v>59</v>
      </c>
      <c r="F897" s="4">
        <v>35000</v>
      </c>
      <c r="G897" s="4">
        <v>0</v>
      </c>
      <c r="H897" s="4">
        <v>-35000</v>
      </c>
      <c r="I897" s="4">
        <v>0</v>
      </c>
      <c r="J897" s="4">
        <v>0</v>
      </c>
    </row>
    <row r="898" spans="1:10">
      <c r="A898" s="3" t="s">
        <v>69</v>
      </c>
      <c r="B898" s="3" t="s">
        <v>11</v>
      </c>
      <c r="C898" s="3" t="s">
        <v>58</v>
      </c>
      <c r="D898" s="3">
        <v>1.1000000000000001</v>
      </c>
      <c r="E898" s="3" t="s">
        <v>61</v>
      </c>
      <c r="F898" s="4">
        <v>25000</v>
      </c>
      <c r="G898" s="4">
        <v>0</v>
      </c>
      <c r="H898" s="4">
        <v>-25000</v>
      </c>
      <c r="I898" s="4">
        <v>0</v>
      </c>
      <c r="J898" s="4">
        <v>0</v>
      </c>
    </row>
    <row r="899" spans="1:10">
      <c r="A899" s="3" t="s">
        <v>69</v>
      </c>
      <c r="B899" s="3" t="s">
        <v>11</v>
      </c>
      <c r="C899" s="3" t="s">
        <v>67</v>
      </c>
      <c r="D899" s="3">
        <v>1.1000000000000001</v>
      </c>
      <c r="E899" s="3" t="s">
        <v>68</v>
      </c>
      <c r="F899" s="4">
        <v>58000</v>
      </c>
      <c r="G899" s="4">
        <v>0</v>
      </c>
      <c r="H899" s="4">
        <v>0</v>
      </c>
      <c r="I899" s="4">
        <v>45045.05</v>
      </c>
      <c r="J899" s="4">
        <v>45045.05</v>
      </c>
    </row>
    <row r="900" spans="1:10">
      <c r="A900" s="3" t="s">
        <v>69</v>
      </c>
      <c r="B900" s="3" t="s">
        <v>11</v>
      </c>
      <c r="C900" s="3" t="s">
        <v>71</v>
      </c>
      <c r="D900" s="3">
        <v>1.1000000000000001</v>
      </c>
      <c r="E900" s="3" t="s">
        <v>73</v>
      </c>
      <c r="F900" s="4">
        <v>1500000</v>
      </c>
      <c r="G900" s="4">
        <v>0</v>
      </c>
      <c r="H900" s="4">
        <v>-1100000</v>
      </c>
      <c r="I900" s="4">
        <v>208.8</v>
      </c>
      <c r="J900" s="4">
        <v>208.8</v>
      </c>
    </row>
    <row r="901" spans="1:10">
      <c r="A901" s="3" t="s">
        <v>69</v>
      </c>
      <c r="B901" s="3" t="s">
        <v>11</v>
      </c>
      <c r="C901" s="3" t="s">
        <v>76</v>
      </c>
      <c r="D901" s="3">
        <v>1.1000000000000001</v>
      </c>
      <c r="E901" s="3" t="s">
        <v>77</v>
      </c>
      <c r="F901" s="4">
        <v>2000000</v>
      </c>
      <c r="G901" s="4">
        <v>0</v>
      </c>
      <c r="H901" s="4">
        <v>0</v>
      </c>
      <c r="I901" s="4">
        <v>1900213.52</v>
      </c>
      <c r="J901" s="4">
        <v>1900213.52</v>
      </c>
    </row>
    <row r="902" spans="1:10">
      <c r="A902" s="3" t="s">
        <v>69</v>
      </c>
      <c r="B902" s="3" t="s">
        <v>11</v>
      </c>
      <c r="C902" s="3" t="s">
        <v>76</v>
      </c>
      <c r="D902" s="3">
        <v>1.5</v>
      </c>
      <c r="E902" s="3" t="s">
        <v>77</v>
      </c>
      <c r="F902" s="4">
        <v>0</v>
      </c>
      <c r="G902" s="4">
        <v>300000</v>
      </c>
      <c r="H902" s="4">
        <v>0</v>
      </c>
      <c r="I902" s="4">
        <v>279977.59999999998</v>
      </c>
      <c r="J902" s="4">
        <v>279977.59999999998</v>
      </c>
    </row>
    <row r="903" spans="1:10">
      <c r="A903" s="3" t="s">
        <v>120</v>
      </c>
      <c r="B903" s="3" t="s">
        <v>11</v>
      </c>
      <c r="C903" s="3" t="s">
        <v>12</v>
      </c>
      <c r="D903" s="3">
        <v>1.1000000000000001</v>
      </c>
      <c r="E903" s="3" t="s">
        <v>13</v>
      </c>
      <c r="F903" s="4">
        <v>2500</v>
      </c>
      <c r="G903" s="4">
        <v>10000</v>
      </c>
      <c r="H903" s="4">
        <v>0</v>
      </c>
      <c r="I903" s="4">
        <v>8282.4</v>
      </c>
      <c r="J903" s="4">
        <v>8282.4</v>
      </c>
    </row>
    <row r="904" spans="1:10">
      <c r="A904" s="3" t="s">
        <v>120</v>
      </c>
      <c r="B904" s="3" t="s">
        <v>11</v>
      </c>
      <c r="C904" s="3" t="s">
        <v>24</v>
      </c>
      <c r="D904" s="3">
        <v>1.1000000000000001</v>
      </c>
      <c r="E904" s="3" t="s">
        <v>25</v>
      </c>
      <c r="F904" s="4">
        <v>2500</v>
      </c>
      <c r="G904" s="4">
        <v>0</v>
      </c>
      <c r="H904" s="4">
        <v>0</v>
      </c>
      <c r="I904" s="4">
        <v>798</v>
      </c>
      <c r="J904" s="4">
        <v>798</v>
      </c>
    </row>
    <row r="905" spans="1:10">
      <c r="A905" s="3" t="s">
        <v>120</v>
      </c>
      <c r="B905" s="3" t="s">
        <v>11</v>
      </c>
      <c r="C905" s="3" t="s">
        <v>27</v>
      </c>
      <c r="D905" s="3">
        <v>1.1000000000000001</v>
      </c>
      <c r="E905" s="3" t="s">
        <v>28</v>
      </c>
      <c r="F905" s="4">
        <v>45000</v>
      </c>
      <c r="G905" s="4">
        <v>0</v>
      </c>
      <c r="H905" s="4">
        <v>0</v>
      </c>
      <c r="I905" s="4">
        <v>4699.51</v>
      </c>
      <c r="J905" s="4">
        <v>4699.51</v>
      </c>
    </row>
    <row r="906" spans="1:10">
      <c r="A906" s="3" t="s">
        <v>120</v>
      </c>
      <c r="B906" s="3" t="s">
        <v>11</v>
      </c>
      <c r="C906" s="3" t="s">
        <v>29</v>
      </c>
      <c r="D906" s="3">
        <v>1.1000000000000001</v>
      </c>
      <c r="E906" s="3" t="s">
        <v>31</v>
      </c>
      <c r="F906" s="4">
        <v>7000</v>
      </c>
      <c r="G906" s="4">
        <v>6000</v>
      </c>
      <c r="H906" s="4">
        <v>0</v>
      </c>
      <c r="I906" s="4">
        <v>6627</v>
      </c>
      <c r="J906" s="4">
        <v>6627</v>
      </c>
    </row>
    <row r="907" spans="1:10">
      <c r="A907" s="3" t="s">
        <v>120</v>
      </c>
      <c r="B907" s="3" t="s">
        <v>11</v>
      </c>
      <c r="C907" s="3" t="s">
        <v>29</v>
      </c>
      <c r="D907" s="3">
        <v>2.5</v>
      </c>
      <c r="E907" s="3" t="s">
        <v>31</v>
      </c>
      <c r="F907" s="4">
        <v>1000000</v>
      </c>
      <c r="G907" s="4">
        <v>18748.78</v>
      </c>
      <c r="H907" s="4">
        <v>0</v>
      </c>
      <c r="I907" s="4">
        <v>999108.32</v>
      </c>
      <c r="J907" s="4">
        <v>160776</v>
      </c>
    </row>
    <row r="908" spans="1:10">
      <c r="A908" s="3" t="s">
        <v>120</v>
      </c>
      <c r="B908" s="3" t="s">
        <v>11</v>
      </c>
      <c r="C908" s="3" t="s">
        <v>34</v>
      </c>
      <c r="D908" s="3">
        <v>1.1000000000000001</v>
      </c>
      <c r="E908" s="3" t="s">
        <v>36</v>
      </c>
      <c r="F908" s="4">
        <v>0</v>
      </c>
      <c r="G908" s="4">
        <v>300</v>
      </c>
      <c r="H908" s="4">
        <v>0</v>
      </c>
      <c r="I908" s="4">
        <v>260</v>
      </c>
      <c r="J908" s="4">
        <v>0</v>
      </c>
    </row>
    <row r="909" spans="1:10">
      <c r="A909" s="3" t="s">
        <v>120</v>
      </c>
      <c r="B909" s="3" t="s">
        <v>11</v>
      </c>
      <c r="C909" s="3" t="s">
        <v>37</v>
      </c>
      <c r="D909" s="3">
        <v>1.1000000000000001</v>
      </c>
      <c r="E909" s="3" t="s">
        <v>41</v>
      </c>
      <c r="F909" s="4">
        <v>7000</v>
      </c>
      <c r="G909" s="4">
        <v>0</v>
      </c>
      <c r="H909" s="4">
        <v>0</v>
      </c>
      <c r="I909" s="4">
        <v>0</v>
      </c>
      <c r="J909" s="4">
        <v>0</v>
      </c>
    </row>
    <row r="910" spans="1:10">
      <c r="A910" s="3" t="s">
        <v>120</v>
      </c>
      <c r="B910" s="3" t="s">
        <v>11</v>
      </c>
      <c r="C910" s="3" t="s">
        <v>37</v>
      </c>
      <c r="D910" s="3">
        <v>1.1000000000000001</v>
      </c>
      <c r="E910" s="3" t="s">
        <v>43</v>
      </c>
      <c r="F910" s="4">
        <v>20000</v>
      </c>
      <c r="G910" s="4">
        <v>0</v>
      </c>
      <c r="H910" s="4">
        <v>0</v>
      </c>
      <c r="I910" s="4">
        <v>0</v>
      </c>
      <c r="J910" s="4">
        <v>0</v>
      </c>
    </row>
    <row r="911" spans="1:10">
      <c r="A911" s="3" t="s">
        <v>120</v>
      </c>
      <c r="B911" s="3" t="s">
        <v>11</v>
      </c>
      <c r="C911" s="3" t="s">
        <v>37</v>
      </c>
      <c r="D911" s="3">
        <v>1.1000000000000001</v>
      </c>
      <c r="E911" s="3" t="s">
        <v>39</v>
      </c>
      <c r="F911" s="4">
        <v>500000</v>
      </c>
      <c r="G911" s="4">
        <v>0</v>
      </c>
      <c r="H911" s="4">
        <v>-500000</v>
      </c>
      <c r="I911" s="4">
        <v>0</v>
      </c>
      <c r="J911" s="4">
        <v>0</v>
      </c>
    </row>
    <row r="912" spans="1:10">
      <c r="A912" s="3" t="s">
        <v>120</v>
      </c>
      <c r="B912" s="3" t="s">
        <v>11</v>
      </c>
      <c r="C912" s="3" t="s">
        <v>37</v>
      </c>
      <c r="D912" s="3">
        <v>1.1000000000000001</v>
      </c>
      <c r="E912" s="3" t="s">
        <v>46</v>
      </c>
      <c r="F912" s="4">
        <v>5500</v>
      </c>
      <c r="G912" s="4">
        <v>0</v>
      </c>
      <c r="H912" s="4">
        <v>0</v>
      </c>
      <c r="I912" s="4">
        <v>0</v>
      </c>
      <c r="J912" s="4">
        <v>0</v>
      </c>
    </row>
    <row r="913" spans="1:10">
      <c r="A913" s="3" t="s">
        <v>120</v>
      </c>
      <c r="B913" s="3" t="s">
        <v>11</v>
      </c>
      <c r="C913" s="3" t="s">
        <v>37</v>
      </c>
      <c r="D913" s="3">
        <v>1.5</v>
      </c>
      <c r="E913" s="3" t="s">
        <v>46</v>
      </c>
      <c r="F913" s="4">
        <v>0</v>
      </c>
      <c r="G913" s="4">
        <v>44500</v>
      </c>
      <c r="H913" s="4">
        <v>0</v>
      </c>
      <c r="I913" s="4">
        <v>0</v>
      </c>
      <c r="J913" s="4">
        <v>0</v>
      </c>
    </row>
    <row r="914" spans="1:10">
      <c r="A914" s="3" t="s">
        <v>120</v>
      </c>
      <c r="B914" s="3" t="s">
        <v>11</v>
      </c>
      <c r="C914" s="3" t="s">
        <v>49</v>
      </c>
      <c r="D914" s="3">
        <v>1.1000000000000001</v>
      </c>
      <c r="E914" s="3" t="s">
        <v>50</v>
      </c>
      <c r="F914" s="4">
        <v>55000</v>
      </c>
      <c r="G914" s="4">
        <v>0</v>
      </c>
      <c r="H914" s="4">
        <v>0</v>
      </c>
      <c r="I914" s="4">
        <v>4506.6000000000004</v>
      </c>
      <c r="J914" s="4">
        <v>4506.6000000000004</v>
      </c>
    </row>
    <row r="915" spans="1:10">
      <c r="A915" s="3" t="s">
        <v>120</v>
      </c>
      <c r="B915" s="3" t="s">
        <v>11</v>
      </c>
      <c r="C915" s="3" t="s">
        <v>51</v>
      </c>
      <c r="D915" s="3">
        <v>1.1000000000000001</v>
      </c>
      <c r="E915" s="3" t="s">
        <v>52</v>
      </c>
      <c r="F915" s="4">
        <v>25000</v>
      </c>
      <c r="G915" s="4">
        <v>0</v>
      </c>
      <c r="H915" s="4">
        <v>0</v>
      </c>
      <c r="I915" s="4">
        <v>0</v>
      </c>
      <c r="J915" s="4">
        <v>0</v>
      </c>
    </row>
    <row r="916" spans="1:10">
      <c r="A916" s="3" t="s">
        <v>120</v>
      </c>
      <c r="B916" s="3" t="s">
        <v>11</v>
      </c>
      <c r="C916" s="3" t="s">
        <v>56</v>
      </c>
      <c r="D916" s="3">
        <v>1.1000000000000001</v>
      </c>
      <c r="E916" s="3" t="s">
        <v>57</v>
      </c>
      <c r="F916" s="4">
        <v>20000</v>
      </c>
      <c r="G916" s="4">
        <v>0</v>
      </c>
      <c r="H916" s="4">
        <v>0</v>
      </c>
      <c r="I916" s="4">
        <v>3649.94</v>
      </c>
      <c r="J916" s="4">
        <v>3649.94</v>
      </c>
    </row>
    <row r="917" spans="1:10">
      <c r="A917" s="3" t="s">
        <v>120</v>
      </c>
      <c r="B917" s="3" t="s">
        <v>11</v>
      </c>
      <c r="C917" s="3" t="s">
        <v>58</v>
      </c>
      <c r="D917" s="3">
        <v>1.1000000000000001</v>
      </c>
      <c r="E917" s="3" t="s">
        <v>59</v>
      </c>
      <c r="F917" s="4">
        <v>10400</v>
      </c>
      <c r="G917" s="4">
        <v>85000</v>
      </c>
      <c r="H917" s="4">
        <v>0</v>
      </c>
      <c r="I917" s="4">
        <v>31139.25</v>
      </c>
      <c r="J917" s="4">
        <v>31139.25</v>
      </c>
    </row>
    <row r="918" spans="1:10">
      <c r="A918" s="3" t="s">
        <v>120</v>
      </c>
      <c r="B918" s="3" t="s">
        <v>11</v>
      </c>
      <c r="C918" s="3" t="s">
        <v>58</v>
      </c>
      <c r="D918" s="3">
        <v>1.1000000000000001</v>
      </c>
      <c r="E918" s="3" t="s">
        <v>60</v>
      </c>
      <c r="F918" s="4">
        <v>0</v>
      </c>
      <c r="G918" s="4">
        <v>300000</v>
      </c>
      <c r="H918" s="4">
        <v>0</v>
      </c>
      <c r="I918" s="4">
        <v>0</v>
      </c>
      <c r="J918" s="4">
        <v>0</v>
      </c>
    </row>
    <row r="919" spans="1:10">
      <c r="A919" s="3" t="s">
        <v>120</v>
      </c>
      <c r="B919" s="3" t="s">
        <v>11</v>
      </c>
      <c r="C919" s="3" t="s">
        <v>58</v>
      </c>
      <c r="D919" s="3">
        <v>1.1000000000000001</v>
      </c>
      <c r="E919" s="3" t="s">
        <v>61</v>
      </c>
      <c r="F919" s="4">
        <v>8500</v>
      </c>
      <c r="G919" s="4">
        <v>0</v>
      </c>
      <c r="H919" s="4">
        <v>0</v>
      </c>
      <c r="I919" s="4">
        <v>0</v>
      </c>
      <c r="J919" s="4">
        <v>0</v>
      </c>
    </row>
    <row r="920" spans="1:10">
      <c r="A920" s="3" t="s">
        <v>120</v>
      </c>
      <c r="B920" s="3" t="s">
        <v>11</v>
      </c>
      <c r="C920" s="3" t="s">
        <v>62</v>
      </c>
      <c r="D920" s="3">
        <v>1.1000000000000001</v>
      </c>
      <c r="E920" s="3" t="s">
        <v>64</v>
      </c>
      <c r="F920" s="4">
        <v>1000</v>
      </c>
      <c r="G920" s="4">
        <v>0</v>
      </c>
      <c r="H920" s="4">
        <v>0</v>
      </c>
      <c r="I920" s="4">
        <v>672.8</v>
      </c>
      <c r="J920" s="4">
        <v>672.8</v>
      </c>
    </row>
    <row r="921" spans="1:10">
      <c r="A921" s="3" t="s">
        <v>120</v>
      </c>
      <c r="B921" s="3" t="s">
        <v>11</v>
      </c>
      <c r="C921" s="3" t="s">
        <v>62</v>
      </c>
      <c r="D921" s="3">
        <v>1.1000000000000001</v>
      </c>
      <c r="E921" s="3" t="s">
        <v>63</v>
      </c>
      <c r="F921" s="4">
        <v>5000</v>
      </c>
      <c r="G921" s="4">
        <v>0</v>
      </c>
      <c r="H921" s="4">
        <v>0</v>
      </c>
      <c r="I921" s="4">
        <v>802.72</v>
      </c>
      <c r="J921" s="4">
        <v>802.72</v>
      </c>
    </row>
    <row r="922" spans="1:10">
      <c r="A922" s="3" t="s">
        <v>120</v>
      </c>
      <c r="B922" s="3" t="s">
        <v>11</v>
      </c>
      <c r="C922" s="3" t="s">
        <v>65</v>
      </c>
      <c r="D922" s="3">
        <v>1.1000000000000001</v>
      </c>
      <c r="E922" s="3" t="s">
        <v>66</v>
      </c>
      <c r="F922" s="4">
        <v>1500</v>
      </c>
      <c r="G922" s="4">
        <v>5000</v>
      </c>
      <c r="H922" s="4">
        <v>0</v>
      </c>
      <c r="I922" s="4">
        <v>469.6</v>
      </c>
      <c r="J922" s="4">
        <v>301.60000000000002</v>
      </c>
    </row>
    <row r="923" spans="1:10">
      <c r="A923" s="3" t="s">
        <v>120</v>
      </c>
      <c r="B923" s="3" t="s">
        <v>11</v>
      </c>
      <c r="C923" s="3" t="s">
        <v>71</v>
      </c>
      <c r="D923" s="3">
        <v>1.1000000000000001</v>
      </c>
      <c r="E923" s="3" t="s">
        <v>73</v>
      </c>
      <c r="F923" s="4">
        <v>2500</v>
      </c>
      <c r="G923" s="4">
        <v>0</v>
      </c>
      <c r="H923" s="4">
        <v>0</v>
      </c>
      <c r="I923" s="4">
        <v>1508</v>
      </c>
      <c r="J923" s="4">
        <v>1508</v>
      </c>
    </row>
    <row r="924" spans="1:10">
      <c r="A924" s="3" t="s">
        <v>120</v>
      </c>
      <c r="B924" s="3" t="s">
        <v>11</v>
      </c>
      <c r="C924" s="3" t="s">
        <v>71</v>
      </c>
      <c r="D924" s="3">
        <v>1.1000000000000001</v>
      </c>
      <c r="E924" s="3" t="s">
        <v>75</v>
      </c>
      <c r="F924" s="4">
        <v>2500</v>
      </c>
      <c r="G924" s="4">
        <v>0</v>
      </c>
      <c r="H924" s="4">
        <v>0</v>
      </c>
      <c r="I924" s="4">
        <v>0</v>
      </c>
      <c r="J924" s="4">
        <v>0</v>
      </c>
    </row>
    <row r="925" spans="1:10">
      <c r="A925" s="3" t="s">
        <v>120</v>
      </c>
      <c r="B925" s="3" t="s">
        <v>11</v>
      </c>
      <c r="C925" s="3" t="s">
        <v>76</v>
      </c>
      <c r="D925" s="3">
        <v>1.1000000000000001</v>
      </c>
      <c r="E925" s="3" t="s">
        <v>77</v>
      </c>
      <c r="F925" s="4">
        <v>380000</v>
      </c>
      <c r="G925" s="4">
        <v>500000</v>
      </c>
      <c r="H925" s="4">
        <v>0</v>
      </c>
      <c r="I925" s="4">
        <v>484373.08</v>
      </c>
      <c r="J925" s="4">
        <v>484373.08</v>
      </c>
    </row>
    <row r="926" spans="1:10">
      <c r="A926" s="3" t="s">
        <v>120</v>
      </c>
      <c r="B926" s="3" t="s">
        <v>11</v>
      </c>
      <c r="C926" s="3" t="s">
        <v>76</v>
      </c>
      <c r="D926" s="3">
        <v>1.5</v>
      </c>
      <c r="E926" s="3" t="s">
        <v>77</v>
      </c>
      <c r="F926" s="4">
        <v>0</v>
      </c>
      <c r="G926" s="4">
        <v>400000</v>
      </c>
      <c r="H926" s="4">
        <v>0</v>
      </c>
      <c r="I926" s="4">
        <v>398164.2</v>
      </c>
      <c r="J926" s="4">
        <v>398164.2</v>
      </c>
    </row>
    <row r="927" spans="1:10">
      <c r="A927" s="3" t="s">
        <v>120</v>
      </c>
      <c r="B927" s="3" t="s">
        <v>11</v>
      </c>
      <c r="C927" s="3" t="s">
        <v>78</v>
      </c>
      <c r="D927" s="3">
        <v>1.1000000000000001</v>
      </c>
      <c r="E927" s="3" t="s">
        <v>79</v>
      </c>
      <c r="F927" s="4">
        <v>25000</v>
      </c>
      <c r="G927" s="4">
        <v>0</v>
      </c>
      <c r="H927" s="4">
        <v>0</v>
      </c>
      <c r="I927" s="4">
        <v>10486.21</v>
      </c>
      <c r="J927" s="4">
        <v>10486.21</v>
      </c>
    </row>
    <row r="928" spans="1:10">
      <c r="A928" s="3" t="s">
        <v>121</v>
      </c>
      <c r="B928" s="3" t="s">
        <v>11</v>
      </c>
      <c r="C928" s="3" t="s">
        <v>29</v>
      </c>
      <c r="D928" s="3">
        <v>1.1000000000000001</v>
      </c>
      <c r="E928" s="3" t="s">
        <v>31</v>
      </c>
      <c r="F928" s="4">
        <v>20000</v>
      </c>
      <c r="G928" s="4">
        <v>0</v>
      </c>
      <c r="H928" s="4">
        <v>0</v>
      </c>
      <c r="I928" s="4">
        <v>9600</v>
      </c>
      <c r="J928" s="4">
        <v>9600</v>
      </c>
    </row>
    <row r="929" spans="1:10">
      <c r="A929" s="3" t="s">
        <v>121</v>
      </c>
      <c r="B929" s="3" t="s">
        <v>11</v>
      </c>
      <c r="C929" s="3" t="s">
        <v>62</v>
      </c>
      <c r="D929" s="3">
        <v>1.1000000000000001</v>
      </c>
      <c r="E929" s="3" t="s">
        <v>64</v>
      </c>
      <c r="F929" s="4">
        <v>350000</v>
      </c>
      <c r="G929" s="4">
        <v>0</v>
      </c>
      <c r="H929" s="4">
        <v>-30000</v>
      </c>
      <c r="I929" s="4">
        <v>58931.8</v>
      </c>
      <c r="J929" s="4">
        <v>58931.8</v>
      </c>
    </row>
    <row r="930" spans="1:10">
      <c r="A930" s="3" t="s">
        <v>121</v>
      </c>
      <c r="B930" s="3" t="s">
        <v>11</v>
      </c>
      <c r="C930" s="3" t="s">
        <v>67</v>
      </c>
      <c r="D930" s="3">
        <v>1.1000000000000001</v>
      </c>
      <c r="E930" s="3" t="s">
        <v>68</v>
      </c>
      <c r="F930" s="4">
        <v>10000</v>
      </c>
      <c r="G930" s="4">
        <v>0</v>
      </c>
      <c r="H930" s="4">
        <v>0</v>
      </c>
      <c r="I930" s="4">
        <v>0</v>
      </c>
      <c r="J930" s="4">
        <v>0</v>
      </c>
    </row>
    <row r="931" spans="1:10">
      <c r="A931" s="3" t="s">
        <v>122</v>
      </c>
      <c r="B931" s="3" t="s">
        <v>11</v>
      </c>
      <c r="C931" s="3" t="s">
        <v>12</v>
      </c>
      <c r="D931" s="3">
        <v>1.1000000000000001</v>
      </c>
      <c r="E931" s="3" t="s">
        <v>13</v>
      </c>
      <c r="F931" s="4">
        <v>3500</v>
      </c>
      <c r="G931" s="4">
        <v>0</v>
      </c>
      <c r="H931" s="4">
        <v>0</v>
      </c>
      <c r="I931" s="4">
        <v>0</v>
      </c>
      <c r="J931" s="4">
        <v>0</v>
      </c>
    </row>
    <row r="932" spans="1:10">
      <c r="A932" s="3" t="s">
        <v>122</v>
      </c>
      <c r="B932" s="3" t="s">
        <v>11</v>
      </c>
      <c r="C932" s="3" t="s">
        <v>27</v>
      </c>
      <c r="D932" s="3">
        <v>1.1000000000000001</v>
      </c>
      <c r="E932" s="3" t="s">
        <v>28</v>
      </c>
      <c r="F932" s="4">
        <v>220000</v>
      </c>
      <c r="G932" s="4">
        <v>0</v>
      </c>
      <c r="H932" s="4">
        <v>0</v>
      </c>
      <c r="I932" s="4">
        <v>0</v>
      </c>
      <c r="J932" s="4">
        <v>0</v>
      </c>
    </row>
    <row r="933" spans="1:10">
      <c r="A933" s="3" t="s">
        <v>122</v>
      </c>
      <c r="B933" s="3" t="s">
        <v>11</v>
      </c>
      <c r="C933" s="3" t="s">
        <v>37</v>
      </c>
      <c r="D933" s="3">
        <v>1.1000000000000001</v>
      </c>
      <c r="E933" s="3" t="s">
        <v>42</v>
      </c>
      <c r="F933" s="4">
        <v>5000</v>
      </c>
      <c r="G933" s="4">
        <v>0</v>
      </c>
      <c r="H933" s="4">
        <v>0</v>
      </c>
      <c r="I933" s="4">
        <v>1608.92</v>
      </c>
      <c r="J933" s="4">
        <v>1608.92</v>
      </c>
    </row>
    <row r="934" spans="1:10">
      <c r="A934" s="3" t="s">
        <v>122</v>
      </c>
      <c r="B934" s="3" t="s">
        <v>11</v>
      </c>
      <c r="C934" s="3" t="s">
        <v>37</v>
      </c>
      <c r="D934" s="3">
        <v>1.1000000000000001</v>
      </c>
      <c r="E934" s="3" t="s">
        <v>46</v>
      </c>
      <c r="F934" s="4">
        <v>0</v>
      </c>
      <c r="G934" s="4">
        <v>800</v>
      </c>
      <c r="H934" s="4">
        <v>0</v>
      </c>
      <c r="I934" s="4">
        <v>0</v>
      </c>
      <c r="J934" s="4">
        <v>0</v>
      </c>
    </row>
    <row r="935" spans="1:10">
      <c r="A935" s="3" t="s">
        <v>122</v>
      </c>
      <c r="B935" s="3" t="s">
        <v>11</v>
      </c>
      <c r="C935" s="3" t="s">
        <v>54</v>
      </c>
      <c r="D935" s="3">
        <v>1.1000000000000001</v>
      </c>
      <c r="E935" s="3" t="s">
        <v>55</v>
      </c>
      <c r="F935" s="4">
        <v>2500</v>
      </c>
      <c r="G935" s="4">
        <v>0</v>
      </c>
      <c r="H935" s="4">
        <v>0</v>
      </c>
      <c r="I935" s="4">
        <v>0</v>
      </c>
      <c r="J935" s="4">
        <v>0</v>
      </c>
    </row>
    <row r="936" spans="1:10">
      <c r="A936" s="3" t="s">
        <v>122</v>
      </c>
      <c r="B936" s="3" t="s">
        <v>11</v>
      </c>
      <c r="C936" s="3" t="s">
        <v>58</v>
      </c>
      <c r="D936" s="3">
        <v>1.1000000000000001</v>
      </c>
      <c r="E936" s="3" t="s">
        <v>61</v>
      </c>
      <c r="F936" s="4">
        <v>4000</v>
      </c>
      <c r="G936" s="4">
        <v>0</v>
      </c>
      <c r="H936" s="4">
        <v>0</v>
      </c>
      <c r="I936" s="4">
        <v>0</v>
      </c>
      <c r="J936" s="4">
        <v>0</v>
      </c>
    </row>
    <row r="937" spans="1:10">
      <c r="A937" s="3" t="s">
        <v>122</v>
      </c>
      <c r="B937" s="3" t="s">
        <v>11</v>
      </c>
      <c r="C937" s="3" t="s">
        <v>65</v>
      </c>
      <c r="D937" s="3">
        <v>1.1000000000000001</v>
      </c>
      <c r="E937" s="3" t="s">
        <v>66</v>
      </c>
      <c r="F937" s="4">
        <v>30000</v>
      </c>
      <c r="G937" s="4">
        <v>0</v>
      </c>
      <c r="H937" s="4">
        <v>0</v>
      </c>
      <c r="I937" s="4">
        <v>638.66999999999996</v>
      </c>
      <c r="J937" s="4">
        <v>638.66999999999996</v>
      </c>
    </row>
    <row r="938" spans="1:10">
      <c r="A938" s="3" t="s">
        <v>123</v>
      </c>
      <c r="B938" s="3" t="s">
        <v>11</v>
      </c>
      <c r="C938" s="3" t="s">
        <v>29</v>
      </c>
      <c r="D938" s="3">
        <v>1.1000000000000001</v>
      </c>
      <c r="E938" s="3" t="s">
        <v>31</v>
      </c>
      <c r="F938" s="4">
        <v>0</v>
      </c>
      <c r="G938" s="4">
        <v>150000</v>
      </c>
      <c r="H938" s="4">
        <v>-72510</v>
      </c>
      <c r="I938" s="4">
        <v>72917.600000000006</v>
      </c>
      <c r="J938" s="4">
        <v>72917.600000000006</v>
      </c>
    </row>
    <row r="939" spans="1:10">
      <c r="A939" s="3" t="s">
        <v>123</v>
      </c>
      <c r="B939" s="3" t="s">
        <v>11</v>
      </c>
      <c r="C939" s="3" t="s">
        <v>29</v>
      </c>
      <c r="D939" s="3">
        <v>2.5</v>
      </c>
      <c r="E939" s="3" t="s">
        <v>31</v>
      </c>
      <c r="F939" s="4">
        <v>0</v>
      </c>
      <c r="G939" s="4">
        <v>150000</v>
      </c>
      <c r="H939" s="4">
        <v>0</v>
      </c>
      <c r="I939" s="4">
        <v>149361.60000000001</v>
      </c>
      <c r="J939" s="4">
        <v>149361.60000000001</v>
      </c>
    </row>
    <row r="940" spans="1:10">
      <c r="A940" s="3" t="s">
        <v>124</v>
      </c>
      <c r="B940" s="3" t="s">
        <v>11</v>
      </c>
      <c r="C940" s="3" t="s">
        <v>29</v>
      </c>
      <c r="D940" s="3">
        <v>2.5</v>
      </c>
      <c r="E940" s="3" t="s">
        <v>31</v>
      </c>
      <c r="F940" s="4">
        <v>1000000</v>
      </c>
      <c r="G940" s="4">
        <v>0</v>
      </c>
      <c r="H940" s="4">
        <v>-1000000</v>
      </c>
      <c r="I940" s="4">
        <v>0</v>
      </c>
      <c r="J940" s="4">
        <v>0</v>
      </c>
    </row>
    <row r="941" spans="1:10">
      <c r="A941" s="3" t="s">
        <v>125</v>
      </c>
      <c r="B941" s="3" t="s">
        <v>11</v>
      </c>
      <c r="C941" s="3" t="s">
        <v>29</v>
      </c>
      <c r="D941" s="3">
        <v>2.5</v>
      </c>
      <c r="E941" s="3" t="s">
        <v>31</v>
      </c>
      <c r="F941" s="4">
        <v>500000</v>
      </c>
      <c r="G941" s="4">
        <v>1630000</v>
      </c>
      <c r="H941" s="4">
        <v>0</v>
      </c>
      <c r="I941" s="4">
        <v>2129903.36</v>
      </c>
      <c r="J941" s="4">
        <v>2129903.36</v>
      </c>
    </row>
    <row r="942" spans="1:10">
      <c r="A942" s="3" t="s">
        <v>126</v>
      </c>
      <c r="B942" s="3" t="s">
        <v>11</v>
      </c>
      <c r="C942" s="3" t="s">
        <v>12</v>
      </c>
      <c r="D942" s="3">
        <v>1.1000000000000001</v>
      </c>
      <c r="E942" s="3" t="s">
        <v>13</v>
      </c>
      <c r="F942" s="4">
        <v>5000</v>
      </c>
      <c r="G942" s="4">
        <v>0</v>
      </c>
      <c r="H942" s="4">
        <v>0</v>
      </c>
      <c r="I942" s="4">
        <v>0</v>
      </c>
      <c r="J942" s="4">
        <v>0</v>
      </c>
    </row>
    <row r="943" spans="1:10">
      <c r="A943" s="3" t="s">
        <v>126</v>
      </c>
      <c r="B943" s="3" t="s">
        <v>11</v>
      </c>
      <c r="C943" s="3" t="s">
        <v>14</v>
      </c>
      <c r="D943" s="3">
        <v>1.1000000000000001</v>
      </c>
      <c r="E943" s="3" t="s">
        <v>15</v>
      </c>
      <c r="F943" s="4">
        <v>5000</v>
      </c>
      <c r="G943" s="4">
        <v>0</v>
      </c>
      <c r="H943" s="4">
        <v>0</v>
      </c>
      <c r="I943" s="4">
        <v>0</v>
      </c>
      <c r="J943" s="4">
        <v>0</v>
      </c>
    </row>
    <row r="944" spans="1:10">
      <c r="A944" s="3" t="s">
        <v>126</v>
      </c>
      <c r="B944" s="3" t="s">
        <v>11</v>
      </c>
      <c r="C944" s="3" t="s">
        <v>22</v>
      </c>
      <c r="D944" s="3">
        <v>1.1000000000000001</v>
      </c>
      <c r="E944" s="3" t="s">
        <v>23</v>
      </c>
      <c r="F944" s="4">
        <v>5000</v>
      </c>
      <c r="G944" s="4">
        <v>0</v>
      </c>
      <c r="H944" s="4">
        <v>-5000</v>
      </c>
      <c r="I944" s="4">
        <v>0</v>
      </c>
      <c r="J944" s="4">
        <v>0</v>
      </c>
    </row>
    <row r="945" spans="1:10">
      <c r="A945" s="3" t="s">
        <v>126</v>
      </c>
      <c r="B945" s="3" t="s">
        <v>11</v>
      </c>
      <c r="C945" s="3" t="s">
        <v>24</v>
      </c>
      <c r="D945" s="3">
        <v>1.1000000000000001</v>
      </c>
      <c r="E945" s="3" t="s">
        <v>26</v>
      </c>
      <c r="F945" s="4">
        <v>5200</v>
      </c>
      <c r="G945" s="4">
        <v>0</v>
      </c>
      <c r="H945" s="4">
        <v>0</v>
      </c>
      <c r="I945" s="4">
        <v>0</v>
      </c>
      <c r="J945" s="4">
        <v>0</v>
      </c>
    </row>
    <row r="946" spans="1:10">
      <c r="A946" s="3" t="s">
        <v>126</v>
      </c>
      <c r="B946" s="3" t="s">
        <v>11</v>
      </c>
      <c r="C946" s="3" t="s">
        <v>27</v>
      </c>
      <c r="D946" s="3">
        <v>1.1000000000000001</v>
      </c>
      <c r="E946" s="3" t="s">
        <v>28</v>
      </c>
      <c r="F946" s="4">
        <v>0</v>
      </c>
      <c r="G946" s="4">
        <v>3000</v>
      </c>
      <c r="H946" s="4">
        <v>0</v>
      </c>
      <c r="I946" s="4">
        <v>0</v>
      </c>
      <c r="J946" s="4">
        <v>0</v>
      </c>
    </row>
    <row r="947" spans="1:10">
      <c r="A947" s="3" t="s">
        <v>126</v>
      </c>
      <c r="B947" s="3" t="s">
        <v>11</v>
      </c>
      <c r="C947" s="3" t="s">
        <v>29</v>
      </c>
      <c r="D947" s="3">
        <v>1.1000000000000001</v>
      </c>
      <c r="E947" s="3" t="s">
        <v>31</v>
      </c>
      <c r="F947" s="4">
        <v>8000</v>
      </c>
      <c r="G947" s="4">
        <v>0</v>
      </c>
      <c r="H947" s="4">
        <v>0</v>
      </c>
      <c r="I947" s="4">
        <v>333.38</v>
      </c>
      <c r="J947" s="4">
        <v>333.38</v>
      </c>
    </row>
    <row r="948" spans="1:10">
      <c r="A948" s="3" t="s">
        <v>126</v>
      </c>
      <c r="B948" s="3" t="s">
        <v>11</v>
      </c>
      <c r="C948" s="3" t="s">
        <v>34</v>
      </c>
      <c r="D948" s="3">
        <v>1.1000000000000001</v>
      </c>
      <c r="E948" s="3" t="s">
        <v>36</v>
      </c>
      <c r="F948" s="4">
        <v>3500</v>
      </c>
      <c r="G948" s="4">
        <v>0</v>
      </c>
      <c r="H948" s="4">
        <v>-300</v>
      </c>
      <c r="I948" s="4">
        <v>75</v>
      </c>
      <c r="J948" s="4">
        <v>75</v>
      </c>
    </row>
    <row r="949" spans="1:10">
      <c r="A949" s="3" t="s">
        <v>126</v>
      </c>
      <c r="B949" s="3" t="s">
        <v>11</v>
      </c>
      <c r="C949" s="3" t="s">
        <v>37</v>
      </c>
      <c r="D949" s="3">
        <v>1.1000000000000001</v>
      </c>
      <c r="E949" s="3" t="s">
        <v>42</v>
      </c>
      <c r="F949" s="4">
        <v>25000</v>
      </c>
      <c r="G949" s="4">
        <v>132948</v>
      </c>
      <c r="H949" s="4">
        <v>0</v>
      </c>
      <c r="I949" s="4">
        <v>70759.759999999995</v>
      </c>
      <c r="J949" s="4">
        <v>70759.759999999995</v>
      </c>
    </row>
    <row r="950" spans="1:10">
      <c r="A950" s="3" t="s">
        <v>126</v>
      </c>
      <c r="B950" s="3" t="s">
        <v>11</v>
      </c>
      <c r="C950" s="3" t="s">
        <v>37</v>
      </c>
      <c r="D950" s="3">
        <v>1.1000000000000001</v>
      </c>
      <c r="E950" s="3" t="s">
        <v>45</v>
      </c>
      <c r="F950" s="4">
        <v>7500</v>
      </c>
      <c r="G950" s="4">
        <v>0</v>
      </c>
      <c r="H950" s="4">
        <v>0</v>
      </c>
      <c r="I950" s="4">
        <v>580</v>
      </c>
      <c r="J950" s="4">
        <v>580</v>
      </c>
    </row>
    <row r="951" spans="1:10">
      <c r="A951" s="3" t="s">
        <v>126</v>
      </c>
      <c r="B951" s="3" t="s">
        <v>11</v>
      </c>
      <c r="C951" s="3" t="s">
        <v>37</v>
      </c>
      <c r="D951" s="3">
        <v>1.1000000000000001</v>
      </c>
      <c r="E951" s="3" t="s">
        <v>46</v>
      </c>
      <c r="F951" s="4">
        <v>32500</v>
      </c>
      <c r="G951" s="4">
        <v>12000</v>
      </c>
      <c r="H951" s="4">
        <v>0</v>
      </c>
      <c r="I951" s="4">
        <v>26707.81</v>
      </c>
      <c r="J951" s="4">
        <v>26707.81</v>
      </c>
    </row>
    <row r="952" spans="1:10">
      <c r="A952" s="3" t="s">
        <v>126</v>
      </c>
      <c r="B952" s="3" t="s">
        <v>11</v>
      </c>
      <c r="C952" s="3" t="s">
        <v>37</v>
      </c>
      <c r="D952" s="3">
        <v>1.5</v>
      </c>
      <c r="E952" s="3" t="s">
        <v>46</v>
      </c>
      <c r="F952" s="4">
        <v>0</v>
      </c>
      <c r="G952" s="4">
        <v>67500</v>
      </c>
      <c r="H952" s="4">
        <v>0</v>
      </c>
      <c r="I952" s="4">
        <v>40277</v>
      </c>
      <c r="J952" s="4">
        <v>40277</v>
      </c>
    </row>
    <row r="953" spans="1:10">
      <c r="A953" s="3" t="s">
        <v>126</v>
      </c>
      <c r="B953" s="3" t="s">
        <v>11</v>
      </c>
      <c r="C953" s="3" t="s">
        <v>49</v>
      </c>
      <c r="D953" s="3">
        <v>1.1000000000000001</v>
      </c>
      <c r="E953" s="3" t="s">
        <v>50</v>
      </c>
      <c r="F953" s="4">
        <v>30000</v>
      </c>
      <c r="G953" s="4">
        <v>0</v>
      </c>
      <c r="H953" s="4">
        <v>0</v>
      </c>
      <c r="I953" s="4">
        <v>3480</v>
      </c>
      <c r="J953" s="4">
        <v>3480</v>
      </c>
    </row>
    <row r="954" spans="1:10">
      <c r="A954" s="3" t="s">
        <v>126</v>
      </c>
      <c r="B954" s="3" t="s">
        <v>11</v>
      </c>
      <c r="C954" s="3" t="s">
        <v>51</v>
      </c>
      <c r="D954" s="3">
        <v>1.1000000000000001</v>
      </c>
      <c r="E954" s="3" t="s">
        <v>52</v>
      </c>
      <c r="F954" s="4">
        <v>35000</v>
      </c>
      <c r="G954" s="4">
        <v>0</v>
      </c>
      <c r="H954" s="4">
        <v>-10000</v>
      </c>
      <c r="I954" s="4">
        <v>0</v>
      </c>
      <c r="J954" s="4">
        <v>0</v>
      </c>
    </row>
    <row r="955" spans="1:10">
      <c r="A955" s="3" t="s">
        <v>126</v>
      </c>
      <c r="B955" s="3" t="s">
        <v>11</v>
      </c>
      <c r="C955" s="3" t="s">
        <v>54</v>
      </c>
      <c r="D955" s="3">
        <v>1.1000000000000001</v>
      </c>
      <c r="E955" s="3" t="s">
        <v>55</v>
      </c>
      <c r="F955" s="4">
        <v>7500</v>
      </c>
      <c r="G955" s="4">
        <v>0</v>
      </c>
      <c r="H955" s="4">
        <v>0</v>
      </c>
      <c r="I955" s="4">
        <v>0</v>
      </c>
      <c r="J955" s="4">
        <v>0</v>
      </c>
    </row>
    <row r="956" spans="1:10">
      <c r="A956" s="3" t="s">
        <v>126</v>
      </c>
      <c r="B956" s="3" t="s">
        <v>11</v>
      </c>
      <c r="C956" s="3" t="s">
        <v>56</v>
      </c>
      <c r="D956" s="3">
        <v>1.1000000000000001</v>
      </c>
      <c r="E956" s="3" t="s">
        <v>57</v>
      </c>
      <c r="F956" s="4">
        <v>25000</v>
      </c>
      <c r="G956" s="4">
        <v>0</v>
      </c>
      <c r="H956" s="4">
        <v>0</v>
      </c>
      <c r="I956" s="4">
        <v>610.16</v>
      </c>
      <c r="J956" s="4">
        <v>610.16</v>
      </c>
    </row>
    <row r="957" spans="1:10">
      <c r="A957" s="3" t="s">
        <v>126</v>
      </c>
      <c r="B957" s="3" t="s">
        <v>11</v>
      </c>
      <c r="C957" s="3" t="s">
        <v>58</v>
      </c>
      <c r="D957" s="3">
        <v>1.1000000000000001</v>
      </c>
      <c r="E957" s="3" t="s">
        <v>59</v>
      </c>
      <c r="F957" s="4">
        <v>26000</v>
      </c>
      <c r="G957" s="4">
        <v>30000</v>
      </c>
      <c r="H957" s="4">
        <v>0</v>
      </c>
      <c r="I957" s="4">
        <v>4033.97</v>
      </c>
      <c r="J957" s="4">
        <v>4033.97</v>
      </c>
    </row>
    <row r="958" spans="1:10">
      <c r="A958" s="3" t="s">
        <v>126</v>
      </c>
      <c r="B958" s="3" t="s">
        <v>11</v>
      </c>
      <c r="C958" s="3" t="s">
        <v>58</v>
      </c>
      <c r="D958" s="3">
        <v>1.1000000000000001</v>
      </c>
      <c r="E958" s="3" t="s">
        <v>60</v>
      </c>
      <c r="F958" s="4">
        <v>7500</v>
      </c>
      <c r="G958" s="4">
        <v>0</v>
      </c>
      <c r="H958" s="4">
        <v>0</v>
      </c>
      <c r="I958" s="4">
        <v>0</v>
      </c>
      <c r="J958" s="4">
        <v>0</v>
      </c>
    </row>
    <row r="959" spans="1:10">
      <c r="A959" s="3" t="s">
        <v>126</v>
      </c>
      <c r="B959" s="3" t="s">
        <v>11</v>
      </c>
      <c r="C959" s="3" t="s">
        <v>58</v>
      </c>
      <c r="D959" s="3">
        <v>1.1000000000000001</v>
      </c>
      <c r="E959" s="3" t="s">
        <v>61</v>
      </c>
      <c r="F959" s="4">
        <v>90000</v>
      </c>
      <c r="G959" s="4">
        <v>0</v>
      </c>
      <c r="H959" s="4">
        <v>0</v>
      </c>
      <c r="I959" s="4">
        <v>8553.7099999999991</v>
      </c>
      <c r="J959" s="4">
        <v>8553.7099999999991</v>
      </c>
    </row>
    <row r="960" spans="1:10">
      <c r="A960" s="3" t="s">
        <v>126</v>
      </c>
      <c r="B960" s="3" t="s">
        <v>11</v>
      </c>
      <c r="C960" s="3" t="s">
        <v>62</v>
      </c>
      <c r="D960" s="3">
        <v>1.1000000000000001</v>
      </c>
      <c r="E960" s="3" t="s">
        <v>64</v>
      </c>
      <c r="F960" s="4">
        <v>5000</v>
      </c>
      <c r="G960" s="4">
        <v>30000</v>
      </c>
      <c r="H960" s="4">
        <v>0</v>
      </c>
      <c r="I960" s="4">
        <v>58</v>
      </c>
      <c r="J960" s="4">
        <v>58</v>
      </c>
    </row>
    <row r="961" spans="1:10">
      <c r="A961" s="3" t="s">
        <v>126</v>
      </c>
      <c r="B961" s="3" t="s">
        <v>11</v>
      </c>
      <c r="C961" s="3" t="s">
        <v>62</v>
      </c>
      <c r="D961" s="3">
        <v>1.1000000000000001</v>
      </c>
      <c r="E961" s="3" t="s">
        <v>63</v>
      </c>
      <c r="F961" s="4">
        <v>5000</v>
      </c>
      <c r="G961" s="4">
        <v>0</v>
      </c>
      <c r="H961" s="4">
        <v>0</v>
      </c>
      <c r="I961" s="4">
        <v>110</v>
      </c>
      <c r="J961" s="4">
        <v>110</v>
      </c>
    </row>
    <row r="962" spans="1:10">
      <c r="A962" s="3" t="s">
        <v>126</v>
      </c>
      <c r="B962" s="3" t="s">
        <v>11</v>
      </c>
      <c r="C962" s="3" t="s">
        <v>65</v>
      </c>
      <c r="D962" s="3">
        <v>1.1000000000000001</v>
      </c>
      <c r="E962" s="3" t="s">
        <v>66</v>
      </c>
      <c r="F962" s="4">
        <v>10400</v>
      </c>
      <c r="G962" s="4">
        <v>15000</v>
      </c>
      <c r="H962" s="4">
        <v>0</v>
      </c>
      <c r="I962" s="4">
        <v>1119.03</v>
      </c>
      <c r="J962" s="4">
        <v>1068</v>
      </c>
    </row>
    <row r="963" spans="1:10">
      <c r="A963" s="3" t="s">
        <v>126</v>
      </c>
      <c r="B963" s="3" t="s">
        <v>11</v>
      </c>
      <c r="C963" s="3" t="s">
        <v>69</v>
      </c>
      <c r="D963" s="3">
        <v>1.1000000000000001</v>
      </c>
      <c r="E963" s="3" t="s">
        <v>70</v>
      </c>
      <c r="F963" s="4">
        <v>10000</v>
      </c>
      <c r="G963" s="4">
        <v>0</v>
      </c>
      <c r="H963" s="4">
        <v>0</v>
      </c>
      <c r="I963" s="4">
        <v>8612.48</v>
      </c>
      <c r="J963" s="4">
        <v>8612.48</v>
      </c>
    </row>
    <row r="964" spans="1:10">
      <c r="A964" s="3" t="s">
        <v>126</v>
      </c>
      <c r="B964" s="3" t="s">
        <v>11</v>
      </c>
      <c r="C964" s="3" t="s">
        <v>71</v>
      </c>
      <c r="D964" s="3">
        <v>1.1000000000000001</v>
      </c>
      <c r="E964" s="3" t="s">
        <v>73</v>
      </c>
      <c r="F964" s="4">
        <v>5200</v>
      </c>
      <c r="G964" s="4">
        <v>0</v>
      </c>
      <c r="H964" s="4">
        <v>0</v>
      </c>
      <c r="I964" s="4">
        <v>3834.63</v>
      </c>
      <c r="J964" s="4">
        <v>3534.63</v>
      </c>
    </row>
    <row r="965" spans="1:10">
      <c r="A965" s="3" t="s">
        <v>126</v>
      </c>
      <c r="B965" s="3" t="s">
        <v>11</v>
      </c>
      <c r="C965" s="3" t="s">
        <v>71</v>
      </c>
      <c r="D965" s="3">
        <v>1.1000000000000001</v>
      </c>
      <c r="E965" s="3" t="s">
        <v>74</v>
      </c>
      <c r="F965" s="4">
        <v>4500</v>
      </c>
      <c r="G965" s="4">
        <v>0</v>
      </c>
      <c r="H965" s="4">
        <v>0</v>
      </c>
      <c r="I965" s="4">
        <v>0</v>
      </c>
      <c r="J965" s="4">
        <v>0</v>
      </c>
    </row>
    <row r="966" spans="1:10">
      <c r="A966" s="3" t="s">
        <v>126</v>
      </c>
      <c r="B966" s="3" t="s">
        <v>11</v>
      </c>
      <c r="C966" s="3" t="s">
        <v>71</v>
      </c>
      <c r="D966" s="3">
        <v>1.1000000000000001</v>
      </c>
      <c r="E966" s="3" t="s">
        <v>75</v>
      </c>
      <c r="F966" s="4">
        <v>11000</v>
      </c>
      <c r="G966" s="4">
        <v>0</v>
      </c>
      <c r="H966" s="4">
        <v>0</v>
      </c>
      <c r="I966" s="4">
        <v>7975</v>
      </c>
      <c r="J966" s="4">
        <v>7975</v>
      </c>
    </row>
    <row r="967" spans="1:10">
      <c r="A967" s="3" t="s">
        <v>126</v>
      </c>
      <c r="B967" s="3" t="s">
        <v>11</v>
      </c>
      <c r="C967" s="3" t="s">
        <v>76</v>
      </c>
      <c r="D967" s="3">
        <v>1.1000000000000001</v>
      </c>
      <c r="E967" s="3" t="s">
        <v>77</v>
      </c>
      <c r="F967" s="4">
        <v>82000</v>
      </c>
      <c r="G967" s="4">
        <v>0</v>
      </c>
      <c r="H967" s="4">
        <v>0</v>
      </c>
      <c r="I967" s="4">
        <v>81959.8</v>
      </c>
      <c r="J967" s="4">
        <v>81959.8</v>
      </c>
    </row>
    <row r="968" spans="1:10">
      <c r="A968" s="3" t="s">
        <v>126</v>
      </c>
      <c r="B968" s="3" t="s">
        <v>11</v>
      </c>
      <c r="C968" s="3" t="s">
        <v>78</v>
      </c>
      <c r="D968" s="3">
        <v>1.1000000000000001</v>
      </c>
      <c r="E968" s="3" t="s">
        <v>79</v>
      </c>
      <c r="F968" s="4">
        <v>8500</v>
      </c>
      <c r="G968" s="4">
        <v>80000</v>
      </c>
      <c r="H968" s="4">
        <v>0</v>
      </c>
      <c r="I968" s="4">
        <v>8355.98</v>
      </c>
      <c r="J968" s="4">
        <v>8355.98</v>
      </c>
    </row>
    <row r="969" spans="1:10">
      <c r="A969" s="3" t="s">
        <v>127</v>
      </c>
      <c r="B969" s="3" t="s">
        <v>11</v>
      </c>
      <c r="C969" s="3" t="s">
        <v>22</v>
      </c>
      <c r="D969" s="3">
        <v>1.1000000000000001</v>
      </c>
      <c r="E969" s="3" t="s">
        <v>23</v>
      </c>
      <c r="F969" s="4">
        <v>3000</v>
      </c>
      <c r="G969" s="4">
        <v>0</v>
      </c>
      <c r="H969" s="4">
        <v>0</v>
      </c>
      <c r="I969" s="4">
        <v>0</v>
      </c>
      <c r="J969" s="4">
        <v>0</v>
      </c>
    </row>
    <row r="970" spans="1:10">
      <c r="A970" s="3" t="s">
        <v>127</v>
      </c>
      <c r="B970" s="3" t="s">
        <v>11</v>
      </c>
      <c r="C970" s="3" t="s">
        <v>24</v>
      </c>
      <c r="D970" s="3">
        <v>1.1000000000000001</v>
      </c>
      <c r="E970" s="3" t="s">
        <v>25</v>
      </c>
      <c r="F970" s="4">
        <v>15000</v>
      </c>
      <c r="G970" s="4">
        <v>0</v>
      </c>
      <c r="H970" s="4">
        <v>0</v>
      </c>
      <c r="I970" s="4">
        <v>7581.62</v>
      </c>
      <c r="J970" s="4">
        <v>7581.62</v>
      </c>
    </row>
    <row r="971" spans="1:10">
      <c r="A971" s="3" t="s">
        <v>127</v>
      </c>
      <c r="B971" s="3" t="s">
        <v>11</v>
      </c>
      <c r="C971" s="3" t="s">
        <v>27</v>
      </c>
      <c r="D971" s="3">
        <v>1.1000000000000001</v>
      </c>
      <c r="E971" s="3" t="s">
        <v>28</v>
      </c>
      <c r="F971" s="4">
        <v>3500</v>
      </c>
      <c r="G971" s="4">
        <v>0</v>
      </c>
      <c r="H971" s="4">
        <v>0</v>
      </c>
      <c r="I971" s="4">
        <v>1740</v>
      </c>
      <c r="J971" s="4">
        <v>1740</v>
      </c>
    </row>
    <row r="972" spans="1:10">
      <c r="A972" s="3" t="s">
        <v>127</v>
      </c>
      <c r="B972" s="3" t="s">
        <v>11</v>
      </c>
      <c r="C972" s="3" t="s">
        <v>29</v>
      </c>
      <c r="D972" s="3">
        <v>1.1000000000000001</v>
      </c>
      <c r="E972" s="3" t="s">
        <v>31</v>
      </c>
      <c r="F972" s="4">
        <v>20000</v>
      </c>
      <c r="G972" s="4">
        <v>100000</v>
      </c>
      <c r="H972" s="4">
        <v>0</v>
      </c>
      <c r="I972" s="4">
        <v>38175.06</v>
      </c>
      <c r="J972" s="4">
        <v>38175.06</v>
      </c>
    </row>
    <row r="973" spans="1:10">
      <c r="A973" s="3" t="s">
        <v>127</v>
      </c>
      <c r="B973" s="3" t="s">
        <v>11</v>
      </c>
      <c r="C973" s="3" t="s">
        <v>34</v>
      </c>
      <c r="D973" s="3">
        <v>1.1000000000000001</v>
      </c>
      <c r="E973" s="3" t="s">
        <v>35</v>
      </c>
      <c r="F973" s="4">
        <v>1000</v>
      </c>
      <c r="G973" s="4">
        <v>0</v>
      </c>
      <c r="H973" s="4">
        <v>0</v>
      </c>
      <c r="I973" s="4">
        <v>0</v>
      </c>
      <c r="J973" s="4">
        <v>0</v>
      </c>
    </row>
    <row r="974" spans="1:10">
      <c r="A974" s="3" t="s">
        <v>127</v>
      </c>
      <c r="B974" s="3" t="s">
        <v>11</v>
      </c>
      <c r="C974" s="3" t="s">
        <v>34</v>
      </c>
      <c r="D974" s="3">
        <v>1.1000000000000001</v>
      </c>
      <c r="E974" s="3" t="s">
        <v>36</v>
      </c>
      <c r="F974" s="4">
        <v>10400</v>
      </c>
      <c r="G974" s="4">
        <v>0</v>
      </c>
      <c r="H974" s="4">
        <v>-10000</v>
      </c>
      <c r="I974" s="4">
        <v>235</v>
      </c>
      <c r="J974" s="4">
        <v>0</v>
      </c>
    </row>
    <row r="975" spans="1:10">
      <c r="A975" s="3" t="s">
        <v>127</v>
      </c>
      <c r="B975" s="3" t="s">
        <v>11</v>
      </c>
      <c r="C975" s="3" t="s">
        <v>37</v>
      </c>
      <c r="D975" s="3">
        <v>1.1000000000000001</v>
      </c>
      <c r="E975" s="3" t="s">
        <v>42</v>
      </c>
      <c r="F975" s="4">
        <v>25000</v>
      </c>
      <c r="G975" s="4">
        <v>0</v>
      </c>
      <c r="H975" s="4">
        <v>0</v>
      </c>
      <c r="I975" s="4">
        <v>0</v>
      </c>
      <c r="J975" s="4">
        <v>0</v>
      </c>
    </row>
    <row r="976" spans="1:10">
      <c r="A976" s="3" t="s">
        <v>127</v>
      </c>
      <c r="B976" s="3" t="s">
        <v>11</v>
      </c>
      <c r="C976" s="3" t="s">
        <v>37</v>
      </c>
      <c r="D976" s="3">
        <v>1.1000000000000001</v>
      </c>
      <c r="E976" s="3" t="s">
        <v>44</v>
      </c>
      <c r="F976" s="4">
        <v>7000</v>
      </c>
      <c r="G976" s="4">
        <v>0</v>
      </c>
      <c r="H976" s="4">
        <v>0</v>
      </c>
      <c r="I976" s="4">
        <v>0</v>
      </c>
      <c r="J976" s="4">
        <v>0</v>
      </c>
    </row>
    <row r="977" spans="1:10">
      <c r="A977" s="3" t="s">
        <v>127</v>
      </c>
      <c r="B977" s="3" t="s">
        <v>11</v>
      </c>
      <c r="C977" s="3" t="s">
        <v>37</v>
      </c>
      <c r="D977" s="3">
        <v>1.1000000000000001</v>
      </c>
      <c r="E977" s="3" t="s">
        <v>46</v>
      </c>
      <c r="F977" s="4">
        <v>0</v>
      </c>
      <c r="G977" s="4">
        <v>17821.97</v>
      </c>
      <c r="H977" s="4">
        <v>0</v>
      </c>
      <c r="I977" s="4">
        <v>3912.45</v>
      </c>
      <c r="J977" s="4">
        <v>3912.45</v>
      </c>
    </row>
    <row r="978" spans="1:10">
      <c r="A978" s="3" t="s">
        <v>127</v>
      </c>
      <c r="B978" s="3" t="s">
        <v>11</v>
      </c>
      <c r="C978" s="3" t="s">
        <v>49</v>
      </c>
      <c r="D978" s="3">
        <v>1.1000000000000001</v>
      </c>
      <c r="E978" s="3" t="s">
        <v>50</v>
      </c>
      <c r="F978" s="4">
        <v>6000</v>
      </c>
      <c r="G978" s="4">
        <v>0</v>
      </c>
      <c r="H978" s="4">
        <v>0</v>
      </c>
      <c r="I978" s="4">
        <v>0</v>
      </c>
      <c r="J978" s="4">
        <v>0</v>
      </c>
    </row>
    <row r="979" spans="1:10">
      <c r="A979" s="3" t="s">
        <v>127</v>
      </c>
      <c r="B979" s="3" t="s">
        <v>11</v>
      </c>
      <c r="C979" s="3" t="s">
        <v>51</v>
      </c>
      <c r="D979" s="3">
        <v>1.1000000000000001</v>
      </c>
      <c r="E979" s="3" t="s">
        <v>52</v>
      </c>
      <c r="F979" s="4">
        <v>10000</v>
      </c>
      <c r="G979" s="4">
        <v>0</v>
      </c>
      <c r="H979" s="4">
        <v>0</v>
      </c>
      <c r="I979" s="4">
        <v>1102</v>
      </c>
      <c r="J979" s="4">
        <v>1102</v>
      </c>
    </row>
    <row r="980" spans="1:10">
      <c r="A980" s="3" t="s">
        <v>127</v>
      </c>
      <c r="B980" s="3" t="s">
        <v>11</v>
      </c>
      <c r="C980" s="3" t="s">
        <v>51</v>
      </c>
      <c r="D980" s="3">
        <v>1.1000000000000001</v>
      </c>
      <c r="E980" s="3" t="s">
        <v>53</v>
      </c>
      <c r="F980" s="4">
        <v>0</v>
      </c>
      <c r="G980" s="4">
        <v>2000</v>
      </c>
      <c r="H980" s="4">
        <v>0</v>
      </c>
      <c r="I980" s="4">
        <v>0</v>
      </c>
      <c r="J980" s="4">
        <v>0</v>
      </c>
    </row>
    <row r="981" spans="1:10">
      <c r="A981" s="3" t="s">
        <v>127</v>
      </c>
      <c r="B981" s="3" t="s">
        <v>11</v>
      </c>
      <c r="C981" s="3" t="s">
        <v>54</v>
      </c>
      <c r="D981" s="3">
        <v>1.1000000000000001</v>
      </c>
      <c r="E981" s="3" t="s">
        <v>55</v>
      </c>
      <c r="F981" s="4">
        <v>5000</v>
      </c>
      <c r="G981" s="4">
        <v>0</v>
      </c>
      <c r="H981" s="4">
        <v>0</v>
      </c>
      <c r="I981" s="4">
        <v>143.84</v>
      </c>
      <c r="J981" s="4">
        <v>143.84</v>
      </c>
    </row>
    <row r="982" spans="1:10">
      <c r="A982" s="3" t="s">
        <v>127</v>
      </c>
      <c r="B982" s="3" t="s">
        <v>11</v>
      </c>
      <c r="C982" s="3" t="s">
        <v>58</v>
      </c>
      <c r="D982" s="3">
        <v>1.1000000000000001</v>
      </c>
      <c r="E982" s="3" t="s">
        <v>59</v>
      </c>
      <c r="F982" s="4">
        <v>6500</v>
      </c>
      <c r="G982" s="4">
        <v>10000</v>
      </c>
      <c r="H982" s="4">
        <v>0</v>
      </c>
      <c r="I982" s="4">
        <v>4618.26</v>
      </c>
      <c r="J982" s="4">
        <v>4618.26</v>
      </c>
    </row>
    <row r="983" spans="1:10">
      <c r="A983" s="3" t="s">
        <v>127</v>
      </c>
      <c r="B983" s="3" t="s">
        <v>11</v>
      </c>
      <c r="C983" s="3" t="s">
        <v>58</v>
      </c>
      <c r="D983" s="3">
        <v>1.1000000000000001</v>
      </c>
      <c r="E983" s="3" t="s">
        <v>61</v>
      </c>
      <c r="F983" s="4">
        <v>5000</v>
      </c>
      <c r="G983" s="4">
        <v>0</v>
      </c>
      <c r="H983" s="4">
        <v>0</v>
      </c>
      <c r="I983" s="4">
        <v>0</v>
      </c>
      <c r="J983" s="4">
        <v>0</v>
      </c>
    </row>
    <row r="984" spans="1:10">
      <c r="A984" s="3" t="s">
        <v>127</v>
      </c>
      <c r="B984" s="3" t="s">
        <v>11</v>
      </c>
      <c r="C984" s="3" t="s">
        <v>62</v>
      </c>
      <c r="D984" s="3">
        <v>1.1000000000000001</v>
      </c>
      <c r="E984" s="3" t="s">
        <v>64</v>
      </c>
      <c r="F984" s="4">
        <v>2000</v>
      </c>
      <c r="G984" s="4">
        <v>25000</v>
      </c>
      <c r="H984" s="4">
        <v>0</v>
      </c>
      <c r="I984" s="4">
        <v>3278</v>
      </c>
      <c r="J984" s="4">
        <v>3278</v>
      </c>
    </row>
    <row r="985" spans="1:10">
      <c r="A985" s="3" t="s">
        <v>127</v>
      </c>
      <c r="B985" s="3" t="s">
        <v>11</v>
      </c>
      <c r="C985" s="3" t="s">
        <v>62</v>
      </c>
      <c r="D985" s="3">
        <v>1.1000000000000001</v>
      </c>
      <c r="E985" s="3" t="s">
        <v>63</v>
      </c>
      <c r="F985" s="4">
        <v>5200</v>
      </c>
      <c r="G985" s="4">
        <v>0</v>
      </c>
      <c r="H985" s="4">
        <v>0</v>
      </c>
      <c r="I985" s="4">
        <v>459.87</v>
      </c>
      <c r="J985" s="4">
        <v>459.87</v>
      </c>
    </row>
    <row r="986" spans="1:10">
      <c r="A986" s="3" t="s">
        <v>127</v>
      </c>
      <c r="B986" s="3" t="s">
        <v>11</v>
      </c>
      <c r="C986" s="3" t="s">
        <v>65</v>
      </c>
      <c r="D986" s="3">
        <v>1.1000000000000001</v>
      </c>
      <c r="E986" s="3" t="s">
        <v>66</v>
      </c>
      <c r="F986" s="4">
        <v>1500</v>
      </c>
      <c r="G986" s="4">
        <v>3500</v>
      </c>
      <c r="H986" s="4">
        <v>0</v>
      </c>
      <c r="I986" s="4">
        <v>4996.79</v>
      </c>
      <c r="J986" s="4">
        <v>4768.78</v>
      </c>
    </row>
    <row r="987" spans="1:10">
      <c r="A987" s="3" t="s">
        <v>127</v>
      </c>
      <c r="B987" s="3" t="s">
        <v>11</v>
      </c>
      <c r="C987" s="3" t="s">
        <v>69</v>
      </c>
      <c r="D987" s="3">
        <v>1.1000000000000001</v>
      </c>
      <c r="E987" s="3" t="s">
        <v>70</v>
      </c>
      <c r="F987" s="4">
        <v>10000</v>
      </c>
      <c r="G987" s="4">
        <v>0</v>
      </c>
      <c r="H987" s="4">
        <v>0</v>
      </c>
      <c r="I987" s="4">
        <v>0</v>
      </c>
      <c r="J987" s="4">
        <v>0</v>
      </c>
    </row>
    <row r="988" spans="1:10">
      <c r="A988" s="3" t="s">
        <v>127</v>
      </c>
      <c r="B988" s="3" t="s">
        <v>11</v>
      </c>
      <c r="C988" s="3" t="s">
        <v>71</v>
      </c>
      <c r="D988" s="3">
        <v>1.1000000000000001</v>
      </c>
      <c r="E988" s="3" t="s">
        <v>73</v>
      </c>
      <c r="F988" s="4">
        <v>30000</v>
      </c>
      <c r="G988" s="4">
        <v>0</v>
      </c>
      <c r="H988" s="4">
        <v>-10000</v>
      </c>
      <c r="I988" s="4">
        <v>19852.330000000002</v>
      </c>
      <c r="J988" s="4">
        <v>19852.330000000002</v>
      </c>
    </row>
    <row r="989" spans="1:10">
      <c r="A989" s="3" t="s">
        <v>127</v>
      </c>
      <c r="B989" s="3" t="s">
        <v>11</v>
      </c>
      <c r="C989" s="3" t="s">
        <v>71</v>
      </c>
      <c r="D989" s="3">
        <v>1.1000000000000001</v>
      </c>
      <c r="E989" s="3" t="s">
        <v>75</v>
      </c>
      <c r="F989" s="4">
        <v>15000</v>
      </c>
      <c r="G989" s="4">
        <v>0</v>
      </c>
      <c r="H989" s="4">
        <v>0</v>
      </c>
      <c r="I989" s="4">
        <v>7604.96</v>
      </c>
      <c r="J989" s="4">
        <v>7604.96</v>
      </c>
    </row>
    <row r="990" spans="1:10">
      <c r="A990" s="3" t="s">
        <v>127</v>
      </c>
      <c r="B990" s="3" t="s">
        <v>11</v>
      </c>
      <c r="C990" s="3" t="s">
        <v>80</v>
      </c>
      <c r="D990" s="3">
        <v>1.1000000000000001</v>
      </c>
      <c r="E990" s="3" t="s">
        <v>81</v>
      </c>
      <c r="F990" s="4">
        <v>3000</v>
      </c>
      <c r="G990" s="4">
        <v>0</v>
      </c>
      <c r="H990" s="4">
        <v>0</v>
      </c>
      <c r="I990" s="4">
        <v>0</v>
      </c>
      <c r="J990" s="4">
        <v>0</v>
      </c>
    </row>
    <row r="991" spans="1:10">
      <c r="A991" s="3" t="s">
        <v>128</v>
      </c>
      <c r="B991" s="3" t="s">
        <v>11</v>
      </c>
      <c r="C991" s="3" t="s">
        <v>12</v>
      </c>
      <c r="D991" s="3">
        <v>1.1000000000000001</v>
      </c>
      <c r="E991" s="3" t="s">
        <v>13</v>
      </c>
      <c r="F991" s="4">
        <v>45000</v>
      </c>
      <c r="G991" s="4">
        <v>0</v>
      </c>
      <c r="H991" s="4">
        <v>0</v>
      </c>
      <c r="I991" s="4">
        <v>10198.719999999999</v>
      </c>
      <c r="J991" s="4">
        <v>10198.719999999999</v>
      </c>
    </row>
    <row r="992" spans="1:10">
      <c r="A992" s="3" t="s">
        <v>128</v>
      </c>
      <c r="B992" s="3" t="s">
        <v>11</v>
      </c>
      <c r="C992" s="3" t="s">
        <v>19</v>
      </c>
      <c r="D992" s="3">
        <v>1.1000000000000001</v>
      </c>
      <c r="E992" s="3" t="s">
        <v>20</v>
      </c>
      <c r="F992" s="4">
        <v>2000</v>
      </c>
      <c r="G992" s="4">
        <v>0</v>
      </c>
      <c r="H992" s="4">
        <v>0</v>
      </c>
      <c r="I992" s="4">
        <v>0</v>
      </c>
      <c r="J992" s="4">
        <v>0</v>
      </c>
    </row>
    <row r="993" spans="1:10">
      <c r="A993" s="3" t="s">
        <v>128</v>
      </c>
      <c r="B993" s="3" t="s">
        <v>11</v>
      </c>
      <c r="C993" s="3" t="s">
        <v>22</v>
      </c>
      <c r="D993" s="3">
        <v>1.1000000000000001</v>
      </c>
      <c r="E993" s="3" t="s">
        <v>23</v>
      </c>
      <c r="F993" s="4">
        <v>25000</v>
      </c>
      <c r="G993" s="4">
        <v>0</v>
      </c>
      <c r="H993" s="4">
        <v>-25000</v>
      </c>
      <c r="I993" s="4">
        <v>0</v>
      </c>
      <c r="J993" s="4">
        <v>0</v>
      </c>
    </row>
    <row r="994" spans="1:10">
      <c r="A994" s="3" t="s">
        <v>128</v>
      </c>
      <c r="B994" s="3" t="s">
        <v>11</v>
      </c>
      <c r="C994" s="3" t="s">
        <v>24</v>
      </c>
      <c r="D994" s="3">
        <v>1.1000000000000001</v>
      </c>
      <c r="E994" s="3" t="s">
        <v>25</v>
      </c>
      <c r="F994" s="4">
        <v>15000</v>
      </c>
      <c r="G994" s="4">
        <v>0</v>
      </c>
      <c r="H994" s="4">
        <v>0</v>
      </c>
      <c r="I994" s="4">
        <v>0</v>
      </c>
      <c r="J994" s="4">
        <v>0</v>
      </c>
    </row>
    <row r="995" spans="1:10">
      <c r="A995" s="3" t="s">
        <v>128</v>
      </c>
      <c r="B995" s="3" t="s">
        <v>11</v>
      </c>
      <c r="C995" s="3" t="s">
        <v>24</v>
      </c>
      <c r="D995" s="3">
        <v>1.1000000000000001</v>
      </c>
      <c r="E995" s="3" t="s">
        <v>26</v>
      </c>
      <c r="F995" s="4">
        <v>7000</v>
      </c>
      <c r="G995" s="4">
        <v>0</v>
      </c>
      <c r="H995" s="4">
        <v>0</v>
      </c>
      <c r="I995" s="4">
        <v>0</v>
      </c>
      <c r="J995" s="4">
        <v>0</v>
      </c>
    </row>
    <row r="996" spans="1:10">
      <c r="A996" s="3" t="s">
        <v>128</v>
      </c>
      <c r="B996" s="3" t="s">
        <v>11</v>
      </c>
      <c r="C996" s="3" t="s">
        <v>29</v>
      </c>
      <c r="D996" s="3">
        <v>1.1000000000000001</v>
      </c>
      <c r="E996" s="3" t="s">
        <v>30</v>
      </c>
      <c r="F996" s="4">
        <v>0</v>
      </c>
      <c r="G996" s="4">
        <v>5500</v>
      </c>
      <c r="H996" s="4">
        <v>0</v>
      </c>
      <c r="I996" s="4">
        <v>5500</v>
      </c>
      <c r="J996" s="4">
        <v>0</v>
      </c>
    </row>
    <row r="997" spans="1:10">
      <c r="A997" s="3" t="s">
        <v>128</v>
      </c>
      <c r="B997" s="3" t="s">
        <v>11</v>
      </c>
      <c r="C997" s="3" t="s">
        <v>34</v>
      </c>
      <c r="D997" s="3">
        <v>1.1000000000000001</v>
      </c>
      <c r="E997" s="3" t="s">
        <v>36</v>
      </c>
      <c r="F997" s="4">
        <v>3000</v>
      </c>
      <c r="G997" s="4">
        <v>0</v>
      </c>
      <c r="H997" s="4">
        <v>-3000</v>
      </c>
      <c r="I997" s="4">
        <v>0</v>
      </c>
      <c r="J997" s="4">
        <v>0</v>
      </c>
    </row>
    <row r="998" spans="1:10">
      <c r="A998" s="3" t="s">
        <v>128</v>
      </c>
      <c r="B998" s="3" t="s">
        <v>11</v>
      </c>
      <c r="C998" s="3" t="s">
        <v>54</v>
      </c>
      <c r="D998" s="3">
        <v>1.1000000000000001</v>
      </c>
      <c r="E998" s="3" t="s">
        <v>55</v>
      </c>
      <c r="F998" s="4">
        <v>5500</v>
      </c>
      <c r="G998" s="4">
        <v>0</v>
      </c>
      <c r="H998" s="4">
        <v>0</v>
      </c>
      <c r="I998" s="4">
        <v>0</v>
      </c>
      <c r="J998" s="4">
        <v>0</v>
      </c>
    </row>
    <row r="999" spans="1:10">
      <c r="A999" s="3" t="s">
        <v>128</v>
      </c>
      <c r="B999" s="3" t="s">
        <v>11</v>
      </c>
      <c r="C999" s="3" t="s">
        <v>58</v>
      </c>
      <c r="D999" s="3">
        <v>1.1000000000000001</v>
      </c>
      <c r="E999" s="3" t="s">
        <v>59</v>
      </c>
      <c r="F999" s="4">
        <v>0</v>
      </c>
      <c r="G999" s="4">
        <v>25000</v>
      </c>
      <c r="H999" s="4">
        <v>0</v>
      </c>
      <c r="I999" s="4">
        <v>9587.4</v>
      </c>
      <c r="J999" s="4">
        <v>9587.4</v>
      </c>
    </row>
    <row r="1000" spans="1:10">
      <c r="A1000" s="3" t="s">
        <v>128</v>
      </c>
      <c r="B1000" s="3" t="s">
        <v>11</v>
      </c>
      <c r="C1000" s="3" t="s">
        <v>62</v>
      </c>
      <c r="D1000" s="3">
        <v>1.1000000000000001</v>
      </c>
      <c r="E1000" s="3" t="s">
        <v>63</v>
      </c>
      <c r="F1000" s="4">
        <v>25000</v>
      </c>
      <c r="G1000" s="4">
        <v>0</v>
      </c>
      <c r="H1000" s="4">
        <v>0</v>
      </c>
      <c r="I1000" s="4">
        <v>0</v>
      </c>
      <c r="J1000" s="4">
        <v>0</v>
      </c>
    </row>
    <row r="1001" spans="1:10">
      <c r="A1001" s="3" t="s">
        <v>128</v>
      </c>
      <c r="B1001" s="3" t="s">
        <v>11</v>
      </c>
      <c r="C1001" s="3" t="s">
        <v>65</v>
      </c>
      <c r="D1001" s="3">
        <v>1.1000000000000001</v>
      </c>
      <c r="E1001" s="3" t="s">
        <v>66</v>
      </c>
      <c r="F1001" s="4">
        <v>12000</v>
      </c>
      <c r="G1001" s="4">
        <v>0</v>
      </c>
      <c r="H1001" s="4">
        <v>0</v>
      </c>
      <c r="I1001" s="4">
        <v>0</v>
      </c>
      <c r="J1001" s="4">
        <v>0</v>
      </c>
    </row>
    <row r="1002" spans="1:10">
      <c r="A1002" s="3" t="s">
        <v>128</v>
      </c>
      <c r="B1002" s="3" t="s">
        <v>11</v>
      </c>
      <c r="C1002" s="3" t="s">
        <v>71</v>
      </c>
      <c r="D1002" s="3">
        <v>1.1000000000000001</v>
      </c>
      <c r="E1002" s="3" t="s">
        <v>73</v>
      </c>
      <c r="F1002" s="4">
        <v>0</v>
      </c>
      <c r="G1002" s="4">
        <v>20000</v>
      </c>
      <c r="H1002" s="4">
        <v>-16557.12</v>
      </c>
      <c r="I1002" s="4">
        <v>3442.88</v>
      </c>
      <c r="J1002" s="4">
        <v>3442.88</v>
      </c>
    </row>
    <row r="1003" spans="1:10">
      <c r="A1003" s="3" t="s">
        <v>128</v>
      </c>
      <c r="B1003" s="3" t="s">
        <v>11</v>
      </c>
      <c r="C1003" s="3" t="s">
        <v>76</v>
      </c>
      <c r="D1003" s="3">
        <v>1.1000000000000001</v>
      </c>
      <c r="E1003" s="3" t="s">
        <v>77</v>
      </c>
      <c r="F1003" s="4">
        <v>5000</v>
      </c>
      <c r="G1003" s="4">
        <v>0</v>
      </c>
      <c r="H1003" s="4">
        <v>0</v>
      </c>
      <c r="I1003" s="4">
        <v>0</v>
      </c>
      <c r="J1003" s="4">
        <v>0</v>
      </c>
    </row>
    <row r="1004" spans="1:10">
      <c r="A1004" s="3" t="s">
        <v>129</v>
      </c>
      <c r="B1004" s="3" t="s">
        <v>11</v>
      </c>
      <c r="C1004" s="3" t="s">
        <v>12</v>
      </c>
      <c r="D1004" s="3">
        <v>1.1000000000000001</v>
      </c>
      <c r="E1004" s="3" t="s">
        <v>13</v>
      </c>
      <c r="F1004" s="4">
        <v>4000</v>
      </c>
      <c r="G1004" s="4">
        <v>10000</v>
      </c>
      <c r="H1004" s="4">
        <v>0</v>
      </c>
      <c r="I1004" s="4">
        <v>12231.8</v>
      </c>
      <c r="J1004" s="4">
        <v>12231.8</v>
      </c>
    </row>
    <row r="1005" spans="1:10">
      <c r="A1005" s="3" t="s">
        <v>129</v>
      </c>
      <c r="B1005" s="3" t="s">
        <v>11</v>
      </c>
      <c r="C1005" s="3" t="s">
        <v>12</v>
      </c>
      <c r="D1005" s="3">
        <v>1.5</v>
      </c>
      <c r="E1005" s="3" t="s">
        <v>13</v>
      </c>
      <c r="F1005" s="4">
        <v>0</v>
      </c>
      <c r="G1005" s="4">
        <v>50000</v>
      </c>
      <c r="H1005" s="4">
        <v>0</v>
      </c>
      <c r="I1005" s="4">
        <v>0</v>
      </c>
      <c r="J1005" s="4">
        <v>0</v>
      </c>
    </row>
    <row r="1006" spans="1:10">
      <c r="A1006" s="3" t="s">
        <v>129</v>
      </c>
      <c r="B1006" s="3" t="s">
        <v>11</v>
      </c>
      <c r="C1006" s="3" t="s">
        <v>14</v>
      </c>
      <c r="D1006" s="3">
        <v>1.1000000000000001</v>
      </c>
      <c r="E1006" s="3" t="s">
        <v>15</v>
      </c>
      <c r="F1006" s="4">
        <v>2000</v>
      </c>
      <c r="G1006" s="4">
        <v>0</v>
      </c>
      <c r="H1006" s="4">
        <v>0</v>
      </c>
      <c r="I1006" s="4">
        <v>0</v>
      </c>
      <c r="J1006" s="4">
        <v>0</v>
      </c>
    </row>
    <row r="1007" spans="1:10">
      <c r="A1007" s="3" t="s">
        <v>129</v>
      </c>
      <c r="B1007" s="3" t="s">
        <v>11</v>
      </c>
      <c r="C1007" s="3" t="s">
        <v>17</v>
      </c>
      <c r="D1007" s="3">
        <v>1.1000000000000001</v>
      </c>
      <c r="E1007" s="3" t="s">
        <v>18</v>
      </c>
      <c r="F1007" s="4">
        <v>5000</v>
      </c>
      <c r="G1007" s="4">
        <v>0</v>
      </c>
      <c r="H1007" s="4">
        <v>0</v>
      </c>
      <c r="I1007" s="4">
        <v>0</v>
      </c>
      <c r="J1007" s="4">
        <v>0</v>
      </c>
    </row>
    <row r="1008" spans="1:10">
      <c r="A1008" s="3" t="s">
        <v>129</v>
      </c>
      <c r="B1008" s="3" t="s">
        <v>11</v>
      </c>
      <c r="C1008" s="3" t="s">
        <v>19</v>
      </c>
      <c r="D1008" s="3">
        <v>1.1000000000000001</v>
      </c>
      <c r="E1008" s="3" t="s">
        <v>20</v>
      </c>
      <c r="F1008" s="4">
        <v>2500</v>
      </c>
      <c r="G1008" s="4">
        <v>0</v>
      </c>
      <c r="H1008" s="4">
        <v>0</v>
      </c>
      <c r="I1008" s="4">
        <v>0</v>
      </c>
      <c r="J1008" s="4">
        <v>0</v>
      </c>
    </row>
    <row r="1009" spans="1:10">
      <c r="A1009" s="3" t="s">
        <v>129</v>
      </c>
      <c r="B1009" s="3" t="s">
        <v>11</v>
      </c>
      <c r="C1009" s="3" t="s">
        <v>19</v>
      </c>
      <c r="D1009" s="3">
        <v>1.1000000000000001</v>
      </c>
      <c r="E1009" s="3" t="s">
        <v>21</v>
      </c>
      <c r="F1009" s="4">
        <v>1000</v>
      </c>
      <c r="G1009" s="4">
        <v>0</v>
      </c>
      <c r="H1009" s="4">
        <v>0</v>
      </c>
      <c r="I1009" s="4">
        <v>0</v>
      </c>
      <c r="J1009" s="4">
        <v>0</v>
      </c>
    </row>
    <row r="1010" spans="1:10">
      <c r="A1010" s="3" t="s">
        <v>129</v>
      </c>
      <c r="B1010" s="3" t="s">
        <v>11</v>
      </c>
      <c r="C1010" s="3" t="s">
        <v>22</v>
      </c>
      <c r="D1010" s="3">
        <v>1.1000000000000001</v>
      </c>
      <c r="E1010" s="3" t="s">
        <v>23</v>
      </c>
      <c r="F1010" s="4">
        <v>2500</v>
      </c>
      <c r="G1010" s="4">
        <v>0</v>
      </c>
      <c r="H1010" s="4">
        <v>0</v>
      </c>
      <c r="I1010" s="4">
        <v>2480.0100000000002</v>
      </c>
      <c r="J1010" s="4">
        <v>2480.0100000000002</v>
      </c>
    </row>
    <row r="1011" spans="1:10">
      <c r="A1011" s="3" t="s">
        <v>129</v>
      </c>
      <c r="B1011" s="3" t="s">
        <v>11</v>
      </c>
      <c r="C1011" s="3" t="s">
        <v>24</v>
      </c>
      <c r="D1011" s="3">
        <v>1.1000000000000001</v>
      </c>
      <c r="E1011" s="3" t="s">
        <v>25</v>
      </c>
      <c r="F1011" s="4">
        <v>18000</v>
      </c>
      <c r="G1011" s="4">
        <v>0</v>
      </c>
      <c r="H1011" s="4">
        <v>0</v>
      </c>
      <c r="I1011" s="4">
        <v>15294.46</v>
      </c>
      <c r="J1011" s="4">
        <v>15294.46</v>
      </c>
    </row>
    <row r="1012" spans="1:10">
      <c r="A1012" s="3" t="s">
        <v>129</v>
      </c>
      <c r="B1012" s="3" t="s">
        <v>11</v>
      </c>
      <c r="C1012" s="3" t="s">
        <v>24</v>
      </c>
      <c r="D1012" s="3">
        <v>1.1000000000000001</v>
      </c>
      <c r="E1012" s="3" t="s">
        <v>26</v>
      </c>
      <c r="F1012" s="4">
        <v>7000</v>
      </c>
      <c r="G1012" s="4">
        <v>0</v>
      </c>
      <c r="H1012" s="4">
        <v>0</v>
      </c>
      <c r="I1012" s="4">
        <v>1958.87</v>
      </c>
      <c r="J1012" s="4">
        <v>1958.87</v>
      </c>
    </row>
    <row r="1013" spans="1:10">
      <c r="A1013" s="3" t="s">
        <v>129</v>
      </c>
      <c r="B1013" s="3" t="s">
        <v>11</v>
      </c>
      <c r="C1013" s="3" t="s">
        <v>27</v>
      </c>
      <c r="D1013" s="3">
        <v>1.1000000000000001</v>
      </c>
      <c r="E1013" s="3" t="s">
        <v>28</v>
      </c>
      <c r="F1013" s="4">
        <v>5000</v>
      </c>
      <c r="G1013" s="4">
        <v>0</v>
      </c>
      <c r="H1013" s="4">
        <v>0</v>
      </c>
      <c r="I1013" s="4">
        <v>1260.03</v>
      </c>
      <c r="J1013" s="4">
        <v>1260.03</v>
      </c>
    </row>
    <row r="1014" spans="1:10">
      <c r="A1014" s="3" t="s">
        <v>129</v>
      </c>
      <c r="B1014" s="3" t="s">
        <v>11</v>
      </c>
      <c r="C1014" s="3" t="s">
        <v>29</v>
      </c>
      <c r="D1014" s="3">
        <v>1.1000000000000001</v>
      </c>
      <c r="E1014" s="3" t="s">
        <v>30</v>
      </c>
      <c r="F1014" s="4">
        <v>2499.9899999999998</v>
      </c>
      <c r="G1014" s="4">
        <v>0</v>
      </c>
      <c r="H1014" s="4">
        <v>0</v>
      </c>
      <c r="I1014" s="4">
        <v>2283.85</v>
      </c>
      <c r="J1014" s="4">
        <v>2283.85</v>
      </c>
    </row>
    <row r="1015" spans="1:10">
      <c r="A1015" s="3" t="s">
        <v>129</v>
      </c>
      <c r="B1015" s="3" t="s">
        <v>11</v>
      </c>
      <c r="C1015" s="3" t="s">
        <v>29</v>
      </c>
      <c r="D1015" s="3">
        <v>1.1000000000000001</v>
      </c>
      <c r="E1015" s="3" t="s">
        <v>31</v>
      </c>
      <c r="F1015" s="4">
        <v>18000</v>
      </c>
      <c r="G1015" s="4">
        <v>0</v>
      </c>
      <c r="H1015" s="4">
        <v>0</v>
      </c>
      <c r="I1015" s="4">
        <v>18000</v>
      </c>
      <c r="J1015" s="4">
        <v>18000</v>
      </c>
    </row>
    <row r="1016" spans="1:10">
      <c r="A1016" s="3" t="s">
        <v>129</v>
      </c>
      <c r="B1016" s="3" t="s">
        <v>11</v>
      </c>
      <c r="C1016" s="3" t="s">
        <v>32</v>
      </c>
      <c r="D1016" s="3">
        <v>1.1000000000000001</v>
      </c>
      <c r="E1016" s="3" t="s">
        <v>33</v>
      </c>
      <c r="F1016" s="4">
        <v>0</v>
      </c>
      <c r="G1016" s="4">
        <v>5000</v>
      </c>
      <c r="H1016" s="4">
        <v>0</v>
      </c>
      <c r="I1016" s="4">
        <v>812</v>
      </c>
      <c r="J1016" s="4">
        <v>812</v>
      </c>
    </row>
    <row r="1017" spans="1:10">
      <c r="A1017" s="3" t="s">
        <v>129</v>
      </c>
      <c r="B1017" s="3" t="s">
        <v>11</v>
      </c>
      <c r="C1017" s="3" t="s">
        <v>34</v>
      </c>
      <c r="D1017" s="3">
        <v>1.1000000000000001</v>
      </c>
      <c r="E1017" s="3" t="s">
        <v>35</v>
      </c>
      <c r="F1017" s="4">
        <v>0</v>
      </c>
      <c r="G1017" s="4">
        <v>11000</v>
      </c>
      <c r="H1017" s="4">
        <v>0</v>
      </c>
      <c r="I1017" s="4">
        <v>7368.32</v>
      </c>
      <c r="J1017" s="4">
        <v>7368.32</v>
      </c>
    </row>
    <row r="1018" spans="1:10">
      <c r="A1018" s="3" t="s">
        <v>129</v>
      </c>
      <c r="B1018" s="3" t="s">
        <v>11</v>
      </c>
      <c r="C1018" s="3" t="s">
        <v>34</v>
      </c>
      <c r="D1018" s="3">
        <v>1.1000000000000001</v>
      </c>
      <c r="E1018" s="3" t="s">
        <v>36</v>
      </c>
      <c r="F1018" s="4">
        <v>40000</v>
      </c>
      <c r="G1018" s="4">
        <v>0</v>
      </c>
      <c r="H1018" s="4">
        <v>0</v>
      </c>
      <c r="I1018" s="4">
        <v>4556.09</v>
      </c>
      <c r="J1018" s="4">
        <v>4556.09</v>
      </c>
    </row>
    <row r="1019" spans="1:10">
      <c r="A1019" s="3" t="s">
        <v>129</v>
      </c>
      <c r="B1019" s="3" t="s">
        <v>11</v>
      </c>
      <c r="C1019" s="3" t="s">
        <v>37</v>
      </c>
      <c r="D1019" s="3">
        <v>1.1000000000000001</v>
      </c>
      <c r="E1019" s="3" t="s">
        <v>46</v>
      </c>
      <c r="F1019" s="4">
        <v>2500</v>
      </c>
      <c r="G1019" s="4">
        <v>0</v>
      </c>
      <c r="H1019" s="4">
        <v>-800</v>
      </c>
      <c r="I1019" s="4">
        <v>480</v>
      </c>
      <c r="J1019" s="4">
        <v>480</v>
      </c>
    </row>
    <row r="1020" spans="1:10">
      <c r="A1020" s="3" t="s">
        <v>129</v>
      </c>
      <c r="B1020" s="3" t="s">
        <v>11</v>
      </c>
      <c r="C1020" s="3" t="s">
        <v>49</v>
      </c>
      <c r="D1020" s="3">
        <v>1.1000000000000001</v>
      </c>
      <c r="E1020" s="3" t="s">
        <v>50</v>
      </c>
      <c r="F1020" s="4">
        <v>0</v>
      </c>
      <c r="G1020" s="4">
        <v>10000</v>
      </c>
      <c r="H1020" s="4">
        <v>0</v>
      </c>
      <c r="I1020" s="4">
        <v>831</v>
      </c>
      <c r="J1020" s="4">
        <v>831</v>
      </c>
    </row>
    <row r="1021" spans="1:10">
      <c r="A1021" s="3" t="s">
        <v>129</v>
      </c>
      <c r="B1021" s="3" t="s">
        <v>11</v>
      </c>
      <c r="C1021" s="3" t="s">
        <v>51</v>
      </c>
      <c r="D1021" s="3">
        <v>1.1000000000000001</v>
      </c>
      <c r="E1021" s="3" t="s">
        <v>52</v>
      </c>
      <c r="F1021" s="4">
        <v>4600</v>
      </c>
      <c r="G1021" s="4">
        <v>0</v>
      </c>
      <c r="H1021" s="4">
        <v>0</v>
      </c>
      <c r="I1021" s="4">
        <v>895</v>
      </c>
      <c r="J1021" s="4">
        <v>895</v>
      </c>
    </row>
    <row r="1022" spans="1:10">
      <c r="A1022" s="3" t="s">
        <v>129</v>
      </c>
      <c r="B1022" s="3" t="s">
        <v>11</v>
      </c>
      <c r="C1022" s="3" t="s">
        <v>58</v>
      </c>
      <c r="D1022" s="3">
        <v>1.1000000000000001</v>
      </c>
      <c r="E1022" s="3" t="s">
        <v>59</v>
      </c>
      <c r="F1022" s="4">
        <v>0</v>
      </c>
      <c r="G1022" s="4">
        <v>1232.6199999999999</v>
      </c>
      <c r="H1022" s="4">
        <v>0</v>
      </c>
      <c r="I1022" s="4">
        <v>1232.6199999999999</v>
      </c>
      <c r="J1022" s="4">
        <v>1232.6199999999999</v>
      </c>
    </row>
    <row r="1023" spans="1:10">
      <c r="A1023" s="3" t="s">
        <v>129</v>
      </c>
      <c r="B1023" s="3" t="s">
        <v>11</v>
      </c>
      <c r="C1023" s="3" t="s">
        <v>62</v>
      </c>
      <c r="D1023" s="3">
        <v>1.1000000000000001</v>
      </c>
      <c r="E1023" s="3" t="s">
        <v>63</v>
      </c>
      <c r="F1023" s="4">
        <v>10000</v>
      </c>
      <c r="G1023" s="4">
        <v>0</v>
      </c>
      <c r="H1023" s="4">
        <v>0</v>
      </c>
      <c r="I1023" s="4">
        <v>0</v>
      </c>
      <c r="J1023" s="4">
        <v>0</v>
      </c>
    </row>
    <row r="1024" spans="1:10">
      <c r="A1024" s="3" t="s">
        <v>129</v>
      </c>
      <c r="B1024" s="3" t="s">
        <v>11</v>
      </c>
      <c r="C1024" s="3" t="s">
        <v>65</v>
      </c>
      <c r="D1024" s="3">
        <v>1.1000000000000001</v>
      </c>
      <c r="E1024" s="3" t="s">
        <v>66</v>
      </c>
      <c r="F1024" s="4">
        <v>3500</v>
      </c>
      <c r="G1024" s="4">
        <v>10000</v>
      </c>
      <c r="H1024" s="4">
        <v>0</v>
      </c>
      <c r="I1024" s="4">
        <v>9918</v>
      </c>
      <c r="J1024" s="4">
        <v>9918</v>
      </c>
    </row>
    <row r="1025" spans="1:10">
      <c r="A1025" s="3" t="s">
        <v>129</v>
      </c>
      <c r="B1025" s="3" t="s">
        <v>11</v>
      </c>
      <c r="C1025" s="3" t="s">
        <v>71</v>
      </c>
      <c r="D1025" s="3">
        <v>1.1000000000000001</v>
      </c>
      <c r="E1025" s="3" t="s">
        <v>72</v>
      </c>
      <c r="F1025" s="4">
        <v>12000</v>
      </c>
      <c r="G1025" s="4">
        <v>0</v>
      </c>
      <c r="H1025" s="4">
        <v>0</v>
      </c>
      <c r="I1025" s="4">
        <v>0</v>
      </c>
      <c r="J1025" s="4">
        <v>0</v>
      </c>
    </row>
    <row r="1026" spans="1:10">
      <c r="A1026" s="3" t="s">
        <v>129</v>
      </c>
      <c r="B1026" s="3" t="s">
        <v>11</v>
      </c>
      <c r="C1026" s="3" t="s">
        <v>71</v>
      </c>
      <c r="D1026" s="3">
        <v>1.1000000000000001</v>
      </c>
      <c r="E1026" s="3" t="s">
        <v>73</v>
      </c>
      <c r="F1026" s="4">
        <v>9500</v>
      </c>
      <c r="G1026" s="4">
        <v>10470</v>
      </c>
      <c r="H1026" s="4">
        <v>0</v>
      </c>
      <c r="I1026" s="4">
        <v>5545.07</v>
      </c>
      <c r="J1026" s="4">
        <v>3055.06</v>
      </c>
    </row>
    <row r="1027" spans="1:10">
      <c r="A1027" s="3" t="s">
        <v>129</v>
      </c>
      <c r="B1027" s="3" t="s">
        <v>11</v>
      </c>
      <c r="C1027" s="3" t="s">
        <v>76</v>
      </c>
      <c r="D1027" s="3">
        <v>1.1000000000000001</v>
      </c>
      <c r="E1027" s="3" t="s">
        <v>77</v>
      </c>
      <c r="F1027" s="4">
        <v>2000</v>
      </c>
      <c r="G1027" s="4">
        <v>0</v>
      </c>
      <c r="H1027" s="4">
        <v>0</v>
      </c>
      <c r="I1027" s="4">
        <v>0</v>
      </c>
      <c r="J1027" s="4">
        <v>0</v>
      </c>
    </row>
    <row r="1028" spans="1:10">
      <c r="A1028" s="3" t="s">
        <v>130</v>
      </c>
      <c r="B1028" s="3" t="s">
        <v>11</v>
      </c>
      <c r="C1028" s="3" t="s">
        <v>27</v>
      </c>
      <c r="D1028" s="3">
        <v>1.1000000000000001</v>
      </c>
      <c r="E1028" s="3" t="s">
        <v>28</v>
      </c>
      <c r="F1028" s="4">
        <v>0</v>
      </c>
      <c r="G1028" s="4">
        <v>5850</v>
      </c>
      <c r="H1028" s="4">
        <v>0</v>
      </c>
      <c r="I1028" s="4">
        <v>849.99</v>
      </c>
      <c r="J1028" s="4">
        <v>0</v>
      </c>
    </row>
    <row r="1029" spans="1:10">
      <c r="A1029" s="3" t="s">
        <v>131</v>
      </c>
      <c r="B1029" s="3" t="s">
        <v>11</v>
      </c>
      <c r="C1029" s="3" t="s">
        <v>19</v>
      </c>
      <c r="D1029" s="3">
        <v>1.1000000000000001</v>
      </c>
      <c r="E1029" s="3" t="s">
        <v>20</v>
      </c>
      <c r="F1029" s="4">
        <v>2500</v>
      </c>
      <c r="G1029" s="4">
        <v>0</v>
      </c>
      <c r="H1029" s="4">
        <v>0</v>
      </c>
      <c r="I1029" s="4">
        <v>0</v>
      </c>
      <c r="J1029" s="4">
        <v>0</v>
      </c>
    </row>
    <row r="1030" spans="1:10">
      <c r="A1030" s="3" t="s">
        <v>131</v>
      </c>
      <c r="B1030" s="3" t="s">
        <v>11</v>
      </c>
      <c r="C1030" s="3" t="s">
        <v>24</v>
      </c>
      <c r="D1030" s="3">
        <v>1.1000000000000001</v>
      </c>
      <c r="E1030" s="3" t="s">
        <v>25</v>
      </c>
      <c r="F1030" s="4">
        <v>12500</v>
      </c>
      <c r="G1030" s="4">
        <v>0</v>
      </c>
      <c r="H1030" s="4">
        <v>0</v>
      </c>
      <c r="I1030" s="4">
        <v>0</v>
      </c>
      <c r="J1030" s="4">
        <v>0</v>
      </c>
    </row>
    <row r="1031" spans="1:10">
      <c r="A1031" s="3" t="s">
        <v>131</v>
      </c>
      <c r="B1031" s="3" t="s">
        <v>11</v>
      </c>
      <c r="C1031" s="3" t="s">
        <v>29</v>
      </c>
      <c r="D1031" s="3">
        <v>1.1000000000000001</v>
      </c>
      <c r="E1031" s="3" t="s">
        <v>31</v>
      </c>
      <c r="F1031" s="4">
        <v>40000</v>
      </c>
      <c r="G1031" s="4">
        <v>0</v>
      </c>
      <c r="H1031" s="4">
        <v>0</v>
      </c>
      <c r="I1031" s="4">
        <v>0</v>
      </c>
      <c r="J1031" s="4">
        <v>0</v>
      </c>
    </row>
    <row r="1032" spans="1:10">
      <c r="A1032" s="3" t="s">
        <v>131</v>
      </c>
      <c r="B1032" s="3" t="s">
        <v>11</v>
      </c>
      <c r="C1032" s="3" t="s">
        <v>34</v>
      </c>
      <c r="D1032" s="3">
        <v>1.1000000000000001</v>
      </c>
      <c r="E1032" s="3" t="s">
        <v>35</v>
      </c>
      <c r="F1032" s="4">
        <v>1000</v>
      </c>
      <c r="G1032" s="4">
        <v>0</v>
      </c>
      <c r="H1032" s="4">
        <v>0</v>
      </c>
      <c r="I1032" s="4">
        <v>0</v>
      </c>
      <c r="J1032" s="4">
        <v>0</v>
      </c>
    </row>
    <row r="1033" spans="1:10">
      <c r="A1033" s="3" t="s">
        <v>131</v>
      </c>
      <c r="B1033" s="3" t="s">
        <v>11</v>
      </c>
      <c r="C1033" s="3" t="s">
        <v>34</v>
      </c>
      <c r="D1033" s="3">
        <v>1.1000000000000001</v>
      </c>
      <c r="E1033" s="3" t="s">
        <v>36</v>
      </c>
      <c r="F1033" s="4">
        <v>0</v>
      </c>
      <c r="G1033" s="4">
        <v>300</v>
      </c>
      <c r="H1033" s="4">
        <v>0</v>
      </c>
      <c r="I1033" s="4">
        <v>299.89999999999998</v>
      </c>
      <c r="J1033" s="4">
        <v>299.89999999999998</v>
      </c>
    </row>
    <row r="1034" spans="1:10">
      <c r="A1034" s="3" t="s">
        <v>131</v>
      </c>
      <c r="B1034" s="3" t="s">
        <v>11</v>
      </c>
      <c r="C1034" s="3" t="s">
        <v>37</v>
      </c>
      <c r="D1034" s="3">
        <v>1.1000000000000001</v>
      </c>
      <c r="E1034" s="3" t="s">
        <v>40</v>
      </c>
      <c r="F1034" s="4">
        <v>45000</v>
      </c>
      <c r="G1034" s="4">
        <v>0</v>
      </c>
      <c r="H1034" s="4">
        <v>0</v>
      </c>
      <c r="I1034" s="4">
        <v>0</v>
      </c>
      <c r="J1034" s="4">
        <v>0</v>
      </c>
    </row>
    <row r="1035" spans="1:10">
      <c r="A1035" s="3" t="s">
        <v>131</v>
      </c>
      <c r="B1035" s="3" t="s">
        <v>11</v>
      </c>
      <c r="C1035" s="3" t="s">
        <v>37</v>
      </c>
      <c r="D1035" s="3">
        <v>1.5</v>
      </c>
      <c r="E1035" s="3" t="s">
        <v>40</v>
      </c>
      <c r="F1035" s="4">
        <v>0</v>
      </c>
      <c r="G1035" s="4">
        <v>1000000</v>
      </c>
      <c r="H1035" s="4">
        <v>0</v>
      </c>
      <c r="I1035" s="4">
        <v>618011.17000000004</v>
      </c>
      <c r="J1035" s="4">
        <v>402653.64</v>
      </c>
    </row>
    <row r="1036" spans="1:10">
      <c r="A1036" s="3" t="s">
        <v>131</v>
      </c>
      <c r="B1036" s="3" t="s">
        <v>11</v>
      </c>
      <c r="C1036" s="3" t="s">
        <v>51</v>
      </c>
      <c r="D1036" s="3">
        <v>1.1000000000000001</v>
      </c>
      <c r="E1036" s="3" t="s">
        <v>53</v>
      </c>
      <c r="F1036" s="4">
        <v>50000</v>
      </c>
      <c r="G1036" s="4">
        <v>0</v>
      </c>
      <c r="H1036" s="4">
        <v>0</v>
      </c>
      <c r="I1036" s="4">
        <v>0</v>
      </c>
      <c r="J1036" s="4">
        <v>0</v>
      </c>
    </row>
    <row r="1037" spans="1:10">
      <c r="A1037" s="3" t="s">
        <v>131</v>
      </c>
      <c r="B1037" s="3" t="s">
        <v>11</v>
      </c>
      <c r="C1037" s="3" t="s">
        <v>65</v>
      </c>
      <c r="D1037" s="3">
        <v>1.1000000000000001</v>
      </c>
      <c r="E1037" s="3" t="s">
        <v>66</v>
      </c>
      <c r="F1037" s="4">
        <v>25000</v>
      </c>
      <c r="G1037" s="4">
        <v>0</v>
      </c>
      <c r="H1037" s="4">
        <v>0</v>
      </c>
      <c r="I1037" s="4">
        <v>160</v>
      </c>
      <c r="J1037" s="4">
        <v>160</v>
      </c>
    </row>
    <row r="1038" spans="1:10">
      <c r="A1038" s="3" t="s">
        <v>131</v>
      </c>
      <c r="B1038" s="3" t="s">
        <v>11</v>
      </c>
      <c r="C1038" s="3" t="s">
        <v>71</v>
      </c>
      <c r="D1038" s="3">
        <v>1.1000000000000001</v>
      </c>
      <c r="E1038" s="3" t="s">
        <v>73</v>
      </c>
      <c r="F1038" s="4">
        <v>2500000</v>
      </c>
      <c r="G1038" s="4">
        <v>0</v>
      </c>
      <c r="H1038" s="4">
        <v>0</v>
      </c>
      <c r="I1038" s="4">
        <v>2290546.2799999998</v>
      </c>
      <c r="J1038" s="4">
        <v>2176763.0499999998</v>
      </c>
    </row>
    <row r="1039" spans="1:10">
      <c r="A1039" s="3" t="s">
        <v>131</v>
      </c>
      <c r="B1039" s="3" t="s">
        <v>11</v>
      </c>
      <c r="C1039" s="3" t="s">
        <v>80</v>
      </c>
      <c r="D1039" s="3">
        <v>1.1000000000000001</v>
      </c>
      <c r="E1039" s="3" t="s">
        <v>81</v>
      </c>
      <c r="F1039" s="4">
        <v>10000</v>
      </c>
      <c r="G1039" s="4">
        <v>0</v>
      </c>
      <c r="H1039" s="4">
        <v>0</v>
      </c>
      <c r="I1039" s="4">
        <v>0</v>
      </c>
      <c r="J1039" s="4">
        <v>0</v>
      </c>
    </row>
    <row r="1040" spans="1:10">
      <c r="A1040" s="3" t="s">
        <v>132</v>
      </c>
      <c r="B1040" s="3" t="s">
        <v>11</v>
      </c>
      <c r="C1040" s="3" t="s">
        <v>49</v>
      </c>
      <c r="D1040" s="3">
        <v>1.1000000000000001</v>
      </c>
      <c r="E1040" s="3" t="s">
        <v>50</v>
      </c>
      <c r="F1040" s="4">
        <v>0</v>
      </c>
      <c r="G1040" s="4">
        <v>3000</v>
      </c>
      <c r="H1040" s="4">
        <v>0</v>
      </c>
      <c r="I1040" s="4">
        <v>0</v>
      </c>
      <c r="J1040" s="4">
        <v>0</v>
      </c>
    </row>
    <row r="1041" spans="1:10">
      <c r="A1041" s="3" t="s">
        <v>133</v>
      </c>
      <c r="B1041" s="3" t="s">
        <v>11</v>
      </c>
      <c r="C1041" s="3" t="s">
        <v>24</v>
      </c>
      <c r="D1041" s="3">
        <v>1.1000000000000001</v>
      </c>
      <c r="E1041" s="3" t="s">
        <v>25</v>
      </c>
      <c r="F1041" s="4">
        <v>25000</v>
      </c>
      <c r="G1041" s="4">
        <v>0</v>
      </c>
      <c r="H1041" s="4">
        <v>0</v>
      </c>
      <c r="I1041" s="4">
        <v>8945</v>
      </c>
      <c r="J1041" s="4">
        <v>8945</v>
      </c>
    </row>
    <row r="1042" spans="1:10">
      <c r="A1042" s="3" t="s">
        <v>133</v>
      </c>
      <c r="B1042" s="3" t="s">
        <v>11</v>
      </c>
      <c r="C1042" s="3" t="s">
        <v>58</v>
      </c>
      <c r="D1042" s="3">
        <v>1.1000000000000001</v>
      </c>
      <c r="E1042" s="3" t="s">
        <v>59</v>
      </c>
      <c r="F1042" s="4">
        <v>30000</v>
      </c>
      <c r="G1042" s="4">
        <v>30000</v>
      </c>
      <c r="H1042" s="4">
        <v>0</v>
      </c>
      <c r="I1042" s="4">
        <v>17221.71</v>
      </c>
      <c r="J1042" s="4">
        <v>17221.71</v>
      </c>
    </row>
    <row r="1043" spans="1:10">
      <c r="A1043" s="3" t="s">
        <v>133</v>
      </c>
      <c r="B1043" s="3" t="s">
        <v>11</v>
      </c>
      <c r="C1043" s="3" t="s">
        <v>58</v>
      </c>
      <c r="D1043" s="3">
        <v>1.1000000000000001</v>
      </c>
      <c r="E1043" s="3" t="s">
        <v>61</v>
      </c>
      <c r="F1043" s="4">
        <v>200000</v>
      </c>
      <c r="G1043" s="4">
        <v>40000</v>
      </c>
      <c r="H1043" s="4">
        <v>0</v>
      </c>
      <c r="I1043" s="4">
        <v>169151.94</v>
      </c>
      <c r="J1043" s="4">
        <v>169151.94</v>
      </c>
    </row>
    <row r="1044" spans="1:10">
      <c r="A1044" s="3" t="s">
        <v>133</v>
      </c>
      <c r="B1044" s="3" t="s">
        <v>11</v>
      </c>
      <c r="C1044" s="3" t="s">
        <v>62</v>
      </c>
      <c r="D1044" s="3">
        <v>1.1000000000000001</v>
      </c>
      <c r="E1044" s="3" t="s">
        <v>64</v>
      </c>
      <c r="F1044" s="4">
        <v>16000</v>
      </c>
      <c r="G1044" s="4">
        <v>0</v>
      </c>
      <c r="H1044" s="4">
        <v>0</v>
      </c>
      <c r="I1044" s="4">
        <v>3350.08</v>
      </c>
      <c r="J1044" s="4">
        <v>3350.08</v>
      </c>
    </row>
    <row r="1045" spans="1:10">
      <c r="A1045" s="3" t="s">
        <v>133</v>
      </c>
      <c r="B1045" s="3" t="s">
        <v>11</v>
      </c>
      <c r="C1045" s="3" t="s">
        <v>62</v>
      </c>
      <c r="D1045" s="3">
        <v>1.1000000000000001</v>
      </c>
      <c r="E1045" s="3" t="s">
        <v>63</v>
      </c>
      <c r="F1045" s="4">
        <v>30000</v>
      </c>
      <c r="G1045" s="4">
        <v>0</v>
      </c>
      <c r="H1045" s="4">
        <v>0</v>
      </c>
      <c r="I1045" s="4">
        <v>16036.22</v>
      </c>
      <c r="J1045" s="4">
        <v>16036.22</v>
      </c>
    </row>
    <row r="1046" spans="1:10">
      <c r="A1046" s="3" t="s">
        <v>133</v>
      </c>
      <c r="B1046" s="3" t="s">
        <v>11</v>
      </c>
      <c r="C1046" s="3" t="s">
        <v>71</v>
      </c>
      <c r="D1046" s="3">
        <v>1.1000000000000001</v>
      </c>
      <c r="E1046" s="3" t="s">
        <v>73</v>
      </c>
      <c r="F1046" s="4">
        <v>35000</v>
      </c>
      <c r="G1046" s="4">
        <v>0</v>
      </c>
      <c r="H1046" s="4">
        <v>-30000</v>
      </c>
      <c r="I1046" s="4">
        <v>4002</v>
      </c>
      <c r="J1046" s="4">
        <v>4002</v>
      </c>
    </row>
    <row r="1047" spans="1:10">
      <c r="A1047" s="3" t="s">
        <v>133</v>
      </c>
      <c r="B1047" s="3" t="s">
        <v>11</v>
      </c>
      <c r="C1047" s="3" t="s">
        <v>78</v>
      </c>
      <c r="D1047" s="3">
        <v>1.1000000000000001</v>
      </c>
      <c r="E1047" s="3" t="s">
        <v>79</v>
      </c>
      <c r="F1047" s="4">
        <v>300000</v>
      </c>
      <c r="G1047" s="4">
        <v>150000</v>
      </c>
      <c r="H1047" s="4">
        <v>0</v>
      </c>
      <c r="I1047" s="4">
        <v>323727.96999999997</v>
      </c>
      <c r="J1047" s="4">
        <v>323727.96999999997</v>
      </c>
    </row>
    <row r="1048" spans="1:10">
      <c r="A1048" s="3" t="s">
        <v>134</v>
      </c>
      <c r="B1048" s="3" t="s">
        <v>11</v>
      </c>
      <c r="C1048" s="3" t="s">
        <v>37</v>
      </c>
      <c r="D1048" s="3">
        <v>1.1000000000000001</v>
      </c>
      <c r="E1048" s="3" t="s">
        <v>42</v>
      </c>
      <c r="F1048" s="4">
        <v>5000</v>
      </c>
      <c r="G1048" s="4">
        <v>0</v>
      </c>
      <c r="H1048" s="4">
        <v>0</v>
      </c>
      <c r="I1048" s="4">
        <v>0</v>
      </c>
      <c r="J1048" s="4">
        <v>0</v>
      </c>
    </row>
    <row r="1049" spans="1:10">
      <c r="A1049" s="3" t="s">
        <v>134</v>
      </c>
      <c r="B1049" s="3" t="s">
        <v>11</v>
      </c>
      <c r="C1049" s="3" t="s">
        <v>65</v>
      </c>
      <c r="D1049" s="3">
        <v>1.1000000000000001</v>
      </c>
      <c r="E1049" s="3" t="s">
        <v>66</v>
      </c>
      <c r="F1049" s="4">
        <v>1000</v>
      </c>
      <c r="G1049" s="4">
        <v>0</v>
      </c>
      <c r="H1049" s="4">
        <v>0</v>
      </c>
      <c r="I1049" s="4">
        <v>0</v>
      </c>
      <c r="J1049" s="4">
        <v>0</v>
      </c>
    </row>
    <row r="1050" spans="1:10">
      <c r="A1050" s="3" t="s">
        <v>134</v>
      </c>
      <c r="B1050" s="3" t="s">
        <v>11</v>
      </c>
      <c r="C1050" s="3" t="s">
        <v>71</v>
      </c>
      <c r="D1050" s="3">
        <v>1.1000000000000001</v>
      </c>
      <c r="E1050" s="3" t="s">
        <v>73</v>
      </c>
      <c r="F1050" s="4">
        <v>7500</v>
      </c>
      <c r="G1050" s="4">
        <v>0</v>
      </c>
      <c r="H1050" s="4">
        <v>-7500</v>
      </c>
      <c r="I1050" s="4">
        <v>0</v>
      </c>
      <c r="J1050" s="4">
        <v>0</v>
      </c>
    </row>
    <row r="1051" spans="1:10">
      <c r="A1051" s="3" t="s">
        <v>134</v>
      </c>
      <c r="B1051" s="3" t="s">
        <v>11</v>
      </c>
      <c r="C1051" s="3" t="s">
        <v>76</v>
      </c>
      <c r="D1051" s="3">
        <v>1.1000000000000001</v>
      </c>
      <c r="E1051" s="3" t="s">
        <v>77</v>
      </c>
      <c r="F1051" s="4">
        <v>7500</v>
      </c>
      <c r="G1051" s="4">
        <v>0</v>
      </c>
      <c r="H1051" s="4">
        <v>0</v>
      </c>
      <c r="I1051" s="4">
        <v>0</v>
      </c>
      <c r="J1051" s="4">
        <v>0</v>
      </c>
    </row>
    <row r="1052" spans="1:10">
      <c r="A1052" s="3" t="s">
        <v>71</v>
      </c>
      <c r="B1052" s="3" t="s">
        <v>11</v>
      </c>
      <c r="C1052" s="3" t="s">
        <v>56</v>
      </c>
      <c r="D1052" s="3">
        <v>1.1000000000000001</v>
      </c>
      <c r="E1052" s="3" t="s">
        <v>57</v>
      </c>
      <c r="F1052" s="4">
        <v>6700</v>
      </c>
      <c r="G1052" s="4">
        <v>0</v>
      </c>
      <c r="H1052" s="4">
        <v>0</v>
      </c>
      <c r="I1052" s="4">
        <v>5436</v>
      </c>
      <c r="J1052" s="4">
        <v>4939</v>
      </c>
    </row>
    <row r="1053" spans="1:10">
      <c r="A1053" s="3" t="s">
        <v>71</v>
      </c>
      <c r="B1053" s="3" t="s">
        <v>11</v>
      </c>
      <c r="C1053" s="3" t="s">
        <v>56</v>
      </c>
      <c r="D1053" s="3">
        <v>2.5</v>
      </c>
      <c r="E1053" s="3" t="s">
        <v>57</v>
      </c>
      <c r="F1053" s="4">
        <v>5500000</v>
      </c>
      <c r="G1053" s="4">
        <v>1378749.09</v>
      </c>
      <c r="H1053" s="4">
        <v>0</v>
      </c>
      <c r="I1053" s="4">
        <v>4552550.5199999996</v>
      </c>
      <c r="J1053" s="4">
        <v>4245679.5199999996</v>
      </c>
    </row>
    <row r="1054" spans="1:10">
      <c r="A1054" s="3" t="s">
        <v>76</v>
      </c>
      <c r="B1054" s="3" t="s">
        <v>11</v>
      </c>
      <c r="C1054" s="3" t="s">
        <v>37</v>
      </c>
      <c r="D1054" s="3">
        <v>1.1000000000000001</v>
      </c>
      <c r="E1054" s="3" t="s">
        <v>44</v>
      </c>
      <c r="F1054" s="4">
        <v>2500</v>
      </c>
      <c r="G1054" s="4">
        <v>0</v>
      </c>
      <c r="H1054" s="4">
        <v>0</v>
      </c>
      <c r="I1054" s="4">
        <v>0</v>
      </c>
      <c r="J1054" s="4">
        <v>0</v>
      </c>
    </row>
    <row r="1055" spans="1:10">
      <c r="A1055" s="3" t="s">
        <v>76</v>
      </c>
      <c r="B1055" s="3" t="s">
        <v>11</v>
      </c>
      <c r="C1055" s="3" t="s">
        <v>65</v>
      </c>
      <c r="D1055" s="3">
        <v>1.1000000000000001</v>
      </c>
      <c r="E1055" s="3" t="s">
        <v>66</v>
      </c>
      <c r="F1055" s="4">
        <v>12000</v>
      </c>
      <c r="G1055" s="4">
        <v>0</v>
      </c>
      <c r="H1055" s="4">
        <v>0</v>
      </c>
      <c r="I1055" s="4">
        <v>182.4</v>
      </c>
      <c r="J1055" s="4">
        <v>182.4</v>
      </c>
    </row>
    <row r="1056" spans="1:10">
      <c r="A1056" s="3" t="s">
        <v>76</v>
      </c>
      <c r="B1056" s="3" t="s">
        <v>11</v>
      </c>
      <c r="C1056" s="3" t="s">
        <v>78</v>
      </c>
      <c r="D1056" s="3">
        <v>1.1000000000000001</v>
      </c>
      <c r="E1056" s="3" t="s">
        <v>79</v>
      </c>
      <c r="F1056" s="4">
        <v>1000000</v>
      </c>
      <c r="G1056" s="4">
        <v>400000</v>
      </c>
      <c r="H1056" s="4">
        <v>0</v>
      </c>
      <c r="I1056" s="4">
        <v>1222772.8999999999</v>
      </c>
      <c r="J1056" s="4">
        <v>1176455.7</v>
      </c>
    </row>
    <row r="1057" spans="1:10">
      <c r="A1057" s="3" t="s">
        <v>135</v>
      </c>
      <c r="B1057" s="3" t="s">
        <v>11</v>
      </c>
      <c r="C1057" s="3" t="s">
        <v>24</v>
      </c>
      <c r="D1057" s="3">
        <v>2.5</v>
      </c>
      <c r="E1057" s="3" t="s">
        <v>25</v>
      </c>
      <c r="F1057" s="4">
        <v>3200000</v>
      </c>
      <c r="G1057" s="4">
        <v>0</v>
      </c>
      <c r="H1057" s="4">
        <v>0</v>
      </c>
      <c r="I1057" s="4">
        <v>3163865.38</v>
      </c>
      <c r="J1057" s="4">
        <v>2897464</v>
      </c>
    </row>
    <row r="1058" spans="1:10">
      <c r="A1058" s="3" t="s">
        <v>135</v>
      </c>
      <c r="B1058" s="3" t="s">
        <v>11</v>
      </c>
      <c r="C1058" s="3" t="s">
        <v>58</v>
      </c>
      <c r="D1058" s="3">
        <v>1.1000000000000001</v>
      </c>
      <c r="E1058" s="3" t="s">
        <v>60</v>
      </c>
      <c r="F1058" s="4">
        <v>35</v>
      </c>
      <c r="G1058" s="4">
        <v>0</v>
      </c>
      <c r="H1058" s="4">
        <v>0</v>
      </c>
      <c r="I1058" s="4">
        <v>0</v>
      </c>
      <c r="J1058" s="4">
        <v>0</v>
      </c>
    </row>
    <row r="1059" spans="1:10">
      <c r="A1059" s="3" t="s">
        <v>136</v>
      </c>
      <c r="B1059" s="3" t="s">
        <v>11</v>
      </c>
      <c r="C1059" s="3" t="s">
        <v>29</v>
      </c>
      <c r="D1059" s="3">
        <v>2.5</v>
      </c>
      <c r="E1059" s="3" t="s">
        <v>31</v>
      </c>
      <c r="F1059" s="4">
        <v>0</v>
      </c>
      <c r="G1059" s="4">
        <v>400000</v>
      </c>
      <c r="H1059" s="4">
        <v>0</v>
      </c>
      <c r="I1059" s="4">
        <v>398814.37</v>
      </c>
      <c r="J1059" s="4">
        <v>398814.37</v>
      </c>
    </row>
    <row r="1060" spans="1:10">
      <c r="A1060" s="3" t="s">
        <v>136</v>
      </c>
      <c r="B1060" s="3" t="s">
        <v>11</v>
      </c>
      <c r="C1060" s="3" t="s">
        <v>34</v>
      </c>
      <c r="D1060" s="3">
        <v>1.1000000000000001</v>
      </c>
      <c r="E1060" s="3" t="s">
        <v>36</v>
      </c>
      <c r="F1060" s="4">
        <v>1300000</v>
      </c>
      <c r="G1060" s="4">
        <v>1230000</v>
      </c>
      <c r="H1060" s="4">
        <v>0</v>
      </c>
      <c r="I1060" s="4">
        <v>1917041.36</v>
      </c>
      <c r="J1060" s="4">
        <v>1177265.93</v>
      </c>
    </row>
    <row r="1061" spans="1:10">
      <c r="A1061" s="3" t="s">
        <v>136</v>
      </c>
      <c r="B1061" s="3" t="s">
        <v>11</v>
      </c>
      <c r="C1061" s="3" t="s">
        <v>34</v>
      </c>
      <c r="D1061" s="3">
        <v>1.5</v>
      </c>
      <c r="E1061" s="3" t="s">
        <v>36</v>
      </c>
      <c r="F1061" s="4">
        <v>0</v>
      </c>
      <c r="G1061" s="4">
        <v>2300000</v>
      </c>
      <c r="H1061" s="4">
        <v>0</v>
      </c>
      <c r="I1061" s="4">
        <v>2019366.51</v>
      </c>
      <c r="J1061" s="4">
        <v>2019366.51</v>
      </c>
    </row>
    <row r="1062" spans="1:10">
      <c r="A1062" s="3" t="s">
        <v>136</v>
      </c>
      <c r="B1062" s="3" t="s">
        <v>11</v>
      </c>
      <c r="C1062" s="3" t="s">
        <v>65</v>
      </c>
      <c r="D1062" s="3">
        <v>1.1000000000000001</v>
      </c>
      <c r="E1062" s="3" t="s">
        <v>66</v>
      </c>
      <c r="F1062" s="4">
        <v>7500</v>
      </c>
      <c r="G1062" s="4">
        <v>0</v>
      </c>
      <c r="H1062" s="4">
        <v>0</v>
      </c>
      <c r="I1062" s="4">
        <v>778.2</v>
      </c>
      <c r="J1062" s="4">
        <v>778.2</v>
      </c>
    </row>
    <row r="1063" spans="1:10">
      <c r="A1063" s="3" t="s">
        <v>137</v>
      </c>
      <c r="B1063" s="3" t="s">
        <v>11</v>
      </c>
      <c r="C1063" s="3" t="s">
        <v>24</v>
      </c>
      <c r="D1063" s="3">
        <v>1.1000000000000001</v>
      </c>
      <c r="E1063" s="3" t="s">
        <v>25</v>
      </c>
      <c r="F1063" s="4">
        <v>150000</v>
      </c>
      <c r="G1063" s="4">
        <v>100000</v>
      </c>
      <c r="H1063" s="4">
        <v>0</v>
      </c>
      <c r="I1063" s="4">
        <v>220411</v>
      </c>
      <c r="J1063" s="4">
        <v>220411</v>
      </c>
    </row>
    <row r="1064" spans="1:10">
      <c r="A1064" s="3" t="s">
        <v>137</v>
      </c>
      <c r="B1064" s="3" t="s">
        <v>11</v>
      </c>
      <c r="C1064" s="3" t="s">
        <v>29</v>
      </c>
      <c r="D1064" s="3">
        <v>2.5</v>
      </c>
      <c r="E1064" s="3" t="s">
        <v>31</v>
      </c>
      <c r="F1064" s="4">
        <v>15000</v>
      </c>
      <c r="G1064" s="4">
        <v>0</v>
      </c>
      <c r="H1064" s="4">
        <v>0</v>
      </c>
      <c r="I1064" s="4">
        <v>15000</v>
      </c>
      <c r="J1064" s="4">
        <v>15000</v>
      </c>
    </row>
    <row r="1065" spans="1:10">
      <c r="A1065" s="3" t="s">
        <v>137</v>
      </c>
      <c r="B1065" s="3" t="s">
        <v>11</v>
      </c>
      <c r="C1065" s="3" t="s">
        <v>78</v>
      </c>
      <c r="D1065" s="3">
        <v>1.1000000000000001</v>
      </c>
      <c r="E1065" s="3" t="s">
        <v>79</v>
      </c>
      <c r="F1065" s="4">
        <v>32000</v>
      </c>
      <c r="G1065" s="4">
        <v>0</v>
      </c>
      <c r="H1065" s="4">
        <v>0</v>
      </c>
      <c r="I1065" s="4">
        <v>0</v>
      </c>
      <c r="J1065" s="4">
        <v>0</v>
      </c>
    </row>
    <row r="1066" spans="1:10">
      <c r="A1066" s="3" t="s">
        <v>138</v>
      </c>
      <c r="B1066" s="3" t="s">
        <v>11</v>
      </c>
      <c r="C1066" s="3" t="s">
        <v>29</v>
      </c>
      <c r="D1066" s="3">
        <v>1.1000000000000001</v>
      </c>
      <c r="E1066" s="3" t="s">
        <v>31</v>
      </c>
      <c r="F1066" s="4">
        <v>300000</v>
      </c>
      <c r="G1066" s="4">
        <v>0</v>
      </c>
      <c r="H1066" s="4">
        <v>0</v>
      </c>
      <c r="I1066" s="4">
        <v>88550</v>
      </c>
      <c r="J1066" s="4">
        <v>0</v>
      </c>
    </row>
    <row r="1067" spans="1:10">
      <c r="A1067" s="3" t="s">
        <v>138</v>
      </c>
      <c r="B1067" s="3" t="s">
        <v>11</v>
      </c>
      <c r="C1067" s="3" t="s">
        <v>29</v>
      </c>
      <c r="D1067" s="3">
        <v>2.5</v>
      </c>
      <c r="E1067" s="3" t="s">
        <v>31</v>
      </c>
      <c r="F1067" s="4">
        <v>100000</v>
      </c>
      <c r="G1067" s="4">
        <v>0</v>
      </c>
      <c r="H1067" s="4">
        <v>0</v>
      </c>
      <c r="I1067" s="4">
        <v>10562</v>
      </c>
      <c r="J1067" s="4">
        <v>10562</v>
      </c>
    </row>
    <row r="1068" spans="1:10">
      <c r="A1068" s="3" t="s">
        <v>138</v>
      </c>
      <c r="B1068" s="3" t="s">
        <v>11</v>
      </c>
      <c r="C1068" s="3" t="s">
        <v>37</v>
      </c>
      <c r="D1068" s="3">
        <v>1.1000000000000001</v>
      </c>
      <c r="E1068" s="3" t="s">
        <v>43</v>
      </c>
      <c r="F1068" s="4">
        <v>20000</v>
      </c>
      <c r="G1068" s="4">
        <v>0</v>
      </c>
      <c r="H1068" s="4">
        <v>0</v>
      </c>
      <c r="I1068" s="4">
        <v>10562</v>
      </c>
      <c r="J1068" s="4">
        <v>10562</v>
      </c>
    </row>
    <row r="1069" spans="1:10">
      <c r="A1069" s="3" t="s">
        <v>139</v>
      </c>
      <c r="B1069" s="3" t="s">
        <v>11</v>
      </c>
      <c r="C1069" s="3" t="s">
        <v>34</v>
      </c>
      <c r="D1069" s="3">
        <v>1.1000000000000001</v>
      </c>
      <c r="E1069" s="3" t="s">
        <v>35</v>
      </c>
      <c r="F1069" s="4">
        <v>40000</v>
      </c>
      <c r="G1069" s="4">
        <v>0</v>
      </c>
      <c r="H1069" s="4">
        <v>-21000</v>
      </c>
      <c r="I1069" s="4">
        <v>8994.06</v>
      </c>
      <c r="J1069" s="4">
        <v>8994.06</v>
      </c>
    </row>
    <row r="1070" spans="1:10">
      <c r="A1070" s="3" t="s">
        <v>139</v>
      </c>
      <c r="B1070" s="3" t="s">
        <v>11</v>
      </c>
      <c r="C1070" s="3" t="s">
        <v>34</v>
      </c>
      <c r="D1070" s="3">
        <v>1.1000000000000001</v>
      </c>
      <c r="E1070" s="3" t="s">
        <v>36</v>
      </c>
      <c r="F1070" s="4">
        <v>200000</v>
      </c>
      <c r="G1070" s="4">
        <v>1500</v>
      </c>
      <c r="H1070" s="4">
        <v>-180000</v>
      </c>
      <c r="I1070" s="4">
        <v>19649.830000000002</v>
      </c>
      <c r="J1070" s="4">
        <v>18131.62</v>
      </c>
    </row>
    <row r="1071" spans="1:10">
      <c r="A1071" s="3" t="s">
        <v>139</v>
      </c>
      <c r="B1071" s="3" t="s">
        <v>11</v>
      </c>
      <c r="C1071" s="3" t="s">
        <v>34</v>
      </c>
      <c r="D1071" s="3">
        <v>1.5</v>
      </c>
      <c r="E1071" s="3" t="s">
        <v>36</v>
      </c>
      <c r="F1071" s="4">
        <v>0</v>
      </c>
      <c r="G1071" s="4">
        <v>200000</v>
      </c>
      <c r="H1071" s="4">
        <v>-200000</v>
      </c>
      <c r="I1071" s="4">
        <v>0</v>
      </c>
      <c r="J1071" s="4">
        <v>0</v>
      </c>
    </row>
    <row r="1072" spans="1:10">
      <c r="A1072" s="3" t="s">
        <v>139</v>
      </c>
      <c r="B1072" s="3" t="s">
        <v>11</v>
      </c>
      <c r="C1072" s="3" t="s">
        <v>65</v>
      </c>
      <c r="D1072" s="3">
        <v>1.1000000000000001</v>
      </c>
      <c r="E1072" s="3" t="s">
        <v>66</v>
      </c>
      <c r="F1072" s="4">
        <v>7500</v>
      </c>
      <c r="G1072" s="4">
        <v>0</v>
      </c>
      <c r="H1072" s="4">
        <v>0</v>
      </c>
      <c r="I1072" s="4">
        <v>1258.81</v>
      </c>
      <c r="J1072" s="4">
        <v>1258.81</v>
      </c>
    </row>
    <row r="1073" spans="1:10">
      <c r="A1073" s="3" t="s">
        <v>139</v>
      </c>
      <c r="B1073" s="3" t="s">
        <v>11</v>
      </c>
      <c r="C1073" s="3" t="s">
        <v>71</v>
      </c>
      <c r="D1073" s="3">
        <v>1.1000000000000001</v>
      </c>
      <c r="E1073" s="3" t="s">
        <v>72</v>
      </c>
      <c r="F1073" s="4">
        <v>0</v>
      </c>
      <c r="G1073" s="4">
        <v>20000</v>
      </c>
      <c r="H1073" s="4">
        <v>0</v>
      </c>
      <c r="I1073" s="4">
        <v>0</v>
      </c>
      <c r="J1073" s="4">
        <v>0</v>
      </c>
    </row>
    <row r="1074" spans="1:10">
      <c r="A1074" s="3" t="s">
        <v>140</v>
      </c>
      <c r="B1074" s="3" t="s">
        <v>11</v>
      </c>
      <c r="C1074" s="3" t="s">
        <v>12</v>
      </c>
      <c r="D1074" s="3">
        <v>1.5</v>
      </c>
      <c r="E1074" s="3" t="s">
        <v>13</v>
      </c>
      <c r="F1074" s="4">
        <v>0</v>
      </c>
      <c r="G1074" s="4">
        <v>50000</v>
      </c>
      <c r="H1074" s="4">
        <v>0</v>
      </c>
      <c r="I1074" s="4">
        <v>2139.66</v>
      </c>
      <c r="J1074" s="4">
        <v>2139.66</v>
      </c>
    </row>
    <row r="1075" spans="1:10">
      <c r="A1075" s="3" t="s">
        <v>140</v>
      </c>
      <c r="B1075" s="3" t="s">
        <v>11</v>
      </c>
      <c r="C1075" s="3" t="s">
        <v>19</v>
      </c>
      <c r="D1075" s="3">
        <v>1.1000000000000001</v>
      </c>
      <c r="E1075" s="3" t="s">
        <v>21</v>
      </c>
      <c r="F1075" s="4">
        <v>3500</v>
      </c>
      <c r="G1075" s="4">
        <v>0</v>
      </c>
      <c r="H1075" s="4">
        <v>0</v>
      </c>
      <c r="I1075" s="4">
        <v>218.5</v>
      </c>
      <c r="J1075" s="4">
        <v>218.5</v>
      </c>
    </row>
    <row r="1076" spans="1:10">
      <c r="A1076" s="3" t="s">
        <v>140</v>
      </c>
      <c r="B1076" s="3" t="s">
        <v>11</v>
      </c>
      <c r="C1076" s="3" t="s">
        <v>22</v>
      </c>
      <c r="D1076" s="3">
        <v>1.1000000000000001</v>
      </c>
      <c r="E1076" s="3" t="s">
        <v>23</v>
      </c>
      <c r="F1076" s="4">
        <v>5000</v>
      </c>
      <c r="G1076" s="4">
        <v>0</v>
      </c>
      <c r="H1076" s="4">
        <v>0</v>
      </c>
      <c r="I1076" s="4">
        <v>352.97</v>
      </c>
      <c r="J1076" s="4">
        <v>352.97</v>
      </c>
    </row>
    <row r="1077" spans="1:10">
      <c r="A1077" s="3" t="s">
        <v>140</v>
      </c>
      <c r="B1077" s="3" t="s">
        <v>11</v>
      </c>
      <c r="C1077" s="3" t="s">
        <v>24</v>
      </c>
      <c r="D1077" s="3">
        <v>1.1000000000000001</v>
      </c>
      <c r="E1077" s="3" t="s">
        <v>25</v>
      </c>
      <c r="F1077" s="4">
        <v>3500</v>
      </c>
      <c r="G1077" s="4">
        <v>0</v>
      </c>
      <c r="H1077" s="4">
        <v>0</v>
      </c>
      <c r="I1077" s="4">
        <v>813.76</v>
      </c>
      <c r="J1077" s="4">
        <v>813.76</v>
      </c>
    </row>
    <row r="1078" spans="1:10">
      <c r="A1078" s="3" t="s">
        <v>140</v>
      </c>
      <c r="B1078" s="3" t="s">
        <v>11</v>
      </c>
      <c r="C1078" s="3" t="s">
        <v>29</v>
      </c>
      <c r="D1078" s="3">
        <v>1.1000000000000001</v>
      </c>
      <c r="E1078" s="3" t="s">
        <v>31</v>
      </c>
      <c r="F1078" s="4">
        <v>5000</v>
      </c>
      <c r="G1078" s="4">
        <v>0</v>
      </c>
      <c r="H1078" s="4">
        <v>0</v>
      </c>
      <c r="I1078" s="4">
        <v>0</v>
      </c>
      <c r="J1078" s="4">
        <v>0</v>
      </c>
    </row>
    <row r="1079" spans="1:10">
      <c r="A1079" s="3" t="s">
        <v>140</v>
      </c>
      <c r="B1079" s="3" t="s">
        <v>11</v>
      </c>
      <c r="C1079" s="3" t="s">
        <v>65</v>
      </c>
      <c r="D1079" s="3">
        <v>1.1000000000000001</v>
      </c>
      <c r="E1079" s="3" t="s">
        <v>66</v>
      </c>
      <c r="F1079" s="4">
        <v>6500</v>
      </c>
      <c r="G1079" s="4">
        <v>0</v>
      </c>
      <c r="H1079" s="4">
        <v>0</v>
      </c>
      <c r="I1079" s="4">
        <v>0</v>
      </c>
      <c r="J1079" s="4">
        <v>0</v>
      </c>
    </row>
    <row r="1080" spans="1:10">
      <c r="A1080" s="3" t="s">
        <v>140</v>
      </c>
      <c r="B1080" s="3" t="s">
        <v>11</v>
      </c>
      <c r="C1080" s="3" t="s">
        <v>80</v>
      </c>
      <c r="D1080" s="3">
        <v>1.1000000000000001</v>
      </c>
      <c r="E1080" s="3" t="s">
        <v>81</v>
      </c>
      <c r="F1080" s="4">
        <v>1500</v>
      </c>
      <c r="G1080" s="4">
        <v>0</v>
      </c>
      <c r="H1080" s="4">
        <v>0</v>
      </c>
      <c r="I1080" s="4">
        <v>0</v>
      </c>
      <c r="J1080" s="4">
        <v>0</v>
      </c>
    </row>
    <row r="1081" spans="1:10">
      <c r="A1081" s="3" t="s">
        <v>141</v>
      </c>
      <c r="B1081" s="3" t="s">
        <v>11</v>
      </c>
      <c r="C1081" s="3" t="s">
        <v>22</v>
      </c>
      <c r="D1081" s="3">
        <v>1.1000000000000001</v>
      </c>
      <c r="E1081" s="3" t="s">
        <v>23</v>
      </c>
      <c r="F1081" s="4">
        <v>5000</v>
      </c>
      <c r="G1081" s="4">
        <v>0</v>
      </c>
      <c r="H1081" s="4">
        <v>0</v>
      </c>
      <c r="I1081" s="4">
        <v>0</v>
      </c>
      <c r="J1081" s="4">
        <v>0</v>
      </c>
    </row>
    <row r="1082" spans="1:10">
      <c r="A1082" s="3" t="s">
        <v>141</v>
      </c>
      <c r="B1082" s="3" t="s">
        <v>11</v>
      </c>
      <c r="C1082" s="3" t="s">
        <v>29</v>
      </c>
      <c r="D1082" s="3">
        <v>2.5</v>
      </c>
      <c r="E1082" s="3" t="s">
        <v>31</v>
      </c>
      <c r="F1082" s="4">
        <v>0</v>
      </c>
      <c r="G1082" s="4">
        <v>1039833.2</v>
      </c>
      <c r="H1082" s="4">
        <v>0</v>
      </c>
      <c r="I1082" s="4">
        <v>1039800</v>
      </c>
      <c r="J1082" s="4">
        <v>0</v>
      </c>
    </row>
    <row r="1083" spans="1:10">
      <c r="A1083" s="3" t="s">
        <v>141</v>
      </c>
      <c r="B1083" s="3" t="s">
        <v>11</v>
      </c>
      <c r="C1083" s="3" t="s">
        <v>34</v>
      </c>
      <c r="D1083" s="3">
        <v>1.1000000000000001</v>
      </c>
      <c r="E1083" s="3" t="s">
        <v>36</v>
      </c>
      <c r="F1083" s="4">
        <v>55000</v>
      </c>
      <c r="G1083" s="4">
        <v>0</v>
      </c>
      <c r="H1083" s="4">
        <v>-55000</v>
      </c>
      <c r="I1083" s="4">
        <v>0</v>
      </c>
      <c r="J1083" s="4">
        <v>0</v>
      </c>
    </row>
    <row r="1084" spans="1:10">
      <c r="A1084" s="3" t="s">
        <v>142</v>
      </c>
      <c r="B1084" s="3" t="s">
        <v>11</v>
      </c>
      <c r="C1084" s="3" t="s">
        <v>12</v>
      </c>
      <c r="D1084" s="3">
        <v>1.1000000000000001</v>
      </c>
      <c r="E1084" s="3" t="s">
        <v>13</v>
      </c>
      <c r="F1084" s="4">
        <v>100000</v>
      </c>
      <c r="G1084" s="4">
        <v>0</v>
      </c>
      <c r="H1084" s="4">
        <v>0</v>
      </c>
      <c r="I1084" s="4">
        <v>74015.520000000004</v>
      </c>
      <c r="J1084" s="4">
        <v>74015.520000000004</v>
      </c>
    </row>
    <row r="1085" spans="1:10">
      <c r="A1085" s="3" t="s">
        <v>142</v>
      </c>
      <c r="B1085" s="3" t="s">
        <v>11</v>
      </c>
      <c r="C1085" s="3" t="s">
        <v>19</v>
      </c>
      <c r="D1085" s="3">
        <v>1.1000000000000001</v>
      </c>
      <c r="E1085" s="3" t="s">
        <v>21</v>
      </c>
      <c r="F1085" s="4">
        <v>530000</v>
      </c>
      <c r="G1085" s="4">
        <v>0</v>
      </c>
      <c r="H1085" s="4">
        <v>0</v>
      </c>
      <c r="I1085" s="4">
        <v>424150.93</v>
      </c>
      <c r="J1085" s="4">
        <v>402110.93</v>
      </c>
    </row>
    <row r="1086" spans="1:10">
      <c r="A1086" s="3" t="s">
        <v>142</v>
      </c>
      <c r="B1086" s="3" t="s">
        <v>11</v>
      </c>
      <c r="C1086" s="3" t="s">
        <v>22</v>
      </c>
      <c r="D1086" s="3">
        <v>1.1000000000000001</v>
      </c>
      <c r="E1086" s="3" t="s">
        <v>23</v>
      </c>
      <c r="F1086" s="4">
        <v>350000</v>
      </c>
      <c r="G1086" s="4">
        <v>0</v>
      </c>
      <c r="H1086" s="4">
        <v>-340000</v>
      </c>
      <c r="I1086" s="4">
        <v>0</v>
      </c>
      <c r="J1086" s="4">
        <v>0</v>
      </c>
    </row>
    <row r="1087" spans="1:10">
      <c r="A1087" s="3" t="s">
        <v>142</v>
      </c>
      <c r="B1087" s="3" t="s">
        <v>11</v>
      </c>
      <c r="C1087" s="3" t="s">
        <v>27</v>
      </c>
      <c r="D1087" s="3">
        <v>1.1000000000000001</v>
      </c>
      <c r="E1087" s="3" t="s">
        <v>28</v>
      </c>
      <c r="F1087" s="4">
        <v>388000</v>
      </c>
      <c r="G1087" s="4">
        <v>0</v>
      </c>
      <c r="H1087" s="4">
        <v>0</v>
      </c>
      <c r="I1087" s="4">
        <v>364571.46</v>
      </c>
      <c r="J1087" s="4">
        <v>364571.46</v>
      </c>
    </row>
    <row r="1088" spans="1:10">
      <c r="A1088" s="3" t="s">
        <v>142</v>
      </c>
      <c r="B1088" s="3" t="s">
        <v>11</v>
      </c>
      <c r="C1088" s="3" t="s">
        <v>29</v>
      </c>
      <c r="D1088" s="3">
        <v>1.1000000000000001</v>
      </c>
      <c r="E1088" s="3" t="s">
        <v>31</v>
      </c>
      <c r="F1088" s="4">
        <v>1248000</v>
      </c>
      <c r="G1088" s="4">
        <v>350000</v>
      </c>
      <c r="H1088" s="4">
        <v>0</v>
      </c>
      <c r="I1088" s="4">
        <v>1583583.2</v>
      </c>
      <c r="J1088" s="4">
        <v>1583583.2</v>
      </c>
    </row>
    <row r="1089" spans="1:10">
      <c r="A1089" s="3" t="s">
        <v>142</v>
      </c>
      <c r="B1089" s="3" t="s">
        <v>11</v>
      </c>
      <c r="C1089" s="3" t="s">
        <v>37</v>
      </c>
      <c r="D1089" s="3">
        <v>1.1000000000000001</v>
      </c>
      <c r="E1089" s="3" t="s">
        <v>39</v>
      </c>
      <c r="F1089" s="4">
        <v>0</v>
      </c>
      <c r="G1089" s="4">
        <v>70000</v>
      </c>
      <c r="H1089" s="4">
        <v>0</v>
      </c>
      <c r="I1089" s="4">
        <v>0</v>
      </c>
      <c r="J1089" s="4">
        <v>0</v>
      </c>
    </row>
    <row r="1090" spans="1:10">
      <c r="A1090" s="3" t="s">
        <v>142</v>
      </c>
      <c r="B1090" s="3" t="s">
        <v>11</v>
      </c>
      <c r="C1090" s="3" t="s">
        <v>65</v>
      </c>
      <c r="D1090" s="3">
        <v>1.1000000000000001</v>
      </c>
      <c r="E1090" s="3" t="s">
        <v>66</v>
      </c>
      <c r="F1090" s="4">
        <v>300000</v>
      </c>
      <c r="G1090" s="4">
        <v>0</v>
      </c>
      <c r="H1090" s="4">
        <v>0</v>
      </c>
      <c r="I1090" s="4">
        <v>209182.31</v>
      </c>
      <c r="J1090" s="4">
        <v>209182.31</v>
      </c>
    </row>
    <row r="1091" spans="1:10">
      <c r="A1091" s="3" t="s">
        <v>143</v>
      </c>
      <c r="B1091" s="3" t="s">
        <v>11</v>
      </c>
      <c r="C1091" s="3" t="s">
        <v>24</v>
      </c>
      <c r="D1091" s="3">
        <v>1.1000000000000001</v>
      </c>
      <c r="E1091" s="3" t="s">
        <v>25</v>
      </c>
      <c r="F1091" s="4">
        <v>55000</v>
      </c>
      <c r="G1091" s="4">
        <v>70600</v>
      </c>
      <c r="H1091" s="4">
        <v>0</v>
      </c>
      <c r="I1091" s="4">
        <v>104697.25</v>
      </c>
      <c r="J1091" s="4">
        <v>104697.25</v>
      </c>
    </row>
    <row r="1092" spans="1:10">
      <c r="A1092" s="3" t="s">
        <v>143</v>
      </c>
      <c r="B1092" s="3" t="s">
        <v>11</v>
      </c>
      <c r="C1092" s="3" t="s">
        <v>34</v>
      </c>
      <c r="D1092" s="3">
        <v>1.1000000000000001</v>
      </c>
      <c r="E1092" s="3" t="s">
        <v>35</v>
      </c>
      <c r="F1092" s="4">
        <v>5000</v>
      </c>
      <c r="G1092" s="4">
        <v>0</v>
      </c>
      <c r="H1092" s="4">
        <v>0</v>
      </c>
      <c r="I1092" s="4">
        <v>0</v>
      </c>
      <c r="J1092" s="4">
        <v>0</v>
      </c>
    </row>
    <row r="1093" spans="1:10">
      <c r="A1093" s="3" t="s">
        <v>143</v>
      </c>
      <c r="B1093" s="3" t="s">
        <v>11</v>
      </c>
      <c r="C1093" s="3" t="s">
        <v>34</v>
      </c>
      <c r="D1093" s="3">
        <v>1.1000000000000001</v>
      </c>
      <c r="E1093" s="3" t="s">
        <v>36</v>
      </c>
      <c r="F1093" s="4">
        <v>200000</v>
      </c>
      <c r="G1093" s="4">
        <v>800000</v>
      </c>
      <c r="H1093" s="4">
        <v>0</v>
      </c>
      <c r="I1093" s="4">
        <v>767718.86</v>
      </c>
      <c r="J1093" s="4">
        <v>705212.26</v>
      </c>
    </row>
    <row r="1094" spans="1:10">
      <c r="A1094" s="3" t="s">
        <v>143</v>
      </c>
      <c r="B1094" s="3" t="s">
        <v>11</v>
      </c>
      <c r="C1094" s="3" t="s">
        <v>71</v>
      </c>
      <c r="D1094" s="3">
        <v>1.1000000000000001</v>
      </c>
      <c r="E1094" s="3" t="s">
        <v>72</v>
      </c>
      <c r="F1094" s="4">
        <v>0</v>
      </c>
      <c r="G1094" s="4">
        <v>20000</v>
      </c>
      <c r="H1094" s="4">
        <v>0</v>
      </c>
      <c r="I1094" s="4">
        <v>0</v>
      </c>
      <c r="J1094" s="4">
        <v>0</v>
      </c>
    </row>
    <row r="1095" spans="1:10">
      <c r="A1095" s="3" t="s">
        <v>144</v>
      </c>
      <c r="B1095" s="3" t="s">
        <v>11</v>
      </c>
      <c r="C1095" s="3" t="s">
        <v>12</v>
      </c>
      <c r="D1095" s="3">
        <v>1.1000000000000001</v>
      </c>
      <c r="E1095" s="3" t="s">
        <v>13</v>
      </c>
      <c r="F1095" s="4">
        <v>0</v>
      </c>
      <c r="G1095" s="4">
        <v>187100</v>
      </c>
      <c r="H1095" s="4">
        <v>0</v>
      </c>
      <c r="I1095" s="4">
        <v>187050</v>
      </c>
      <c r="J1095" s="4">
        <v>187050</v>
      </c>
    </row>
    <row r="1096" spans="1:10">
      <c r="A1096" s="3" t="s">
        <v>144</v>
      </c>
      <c r="B1096" s="3" t="s">
        <v>11</v>
      </c>
      <c r="C1096" s="3" t="s">
        <v>12</v>
      </c>
      <c r="D1096" s="3">
        <v>1.5</v>
      </c>
      <c r="E1096" s="3" t="s">
        <v>13</v>
      </c>
      <c r="F1096" s="4">
        <v>0</v>
      </c>
      <c r="G1096" s="4">
        <v>1122300</v>
      </c>
      <c r="H1096" s="4">
        <v>0</v>
      </c>
      <c r="I1096" s="4">
        <v>1122300</v>
      </c>
      <c r="J1096" s="4">
        <v>1122300</v>
      </c>
    </row>
    <row r="1097" spans="1:10">
      <c r="A1097" s="3" t="s">
        <v>144</v>
      </c>
      <c r="B1097" s="3" t="s">
        <v>11</v>
      </c>
      <c r="C1097" s="3" t="s">
        <v>58</v>
      </c>
      <c r="D1097" s="3">
        <v>1.5</v>
      </c>
      <c r="E1097" s="3" t="s">
        <v>60</v>
      </c>
      <c r="F1097" s="4">
        <v>18000000</v>
      </c>
      <c r="G1097" s="4">
        <v>0</v>
      </c>
      <c r="H1097" s="4">
        <v>0</v>
      </c>
      <c r="I1097" s="4">
        <v>14868564.4</v>
      </c>
      <c r="J1097" s="4">
        <v>14868564.4</v>
      </c>
    </row>
    <row r="1098" spans="1:10">
      <c r="A1098" s="3" t="s">
        <v>144</v>
      </c>
      <c r="B1098" s="3" t="s">
        <v>11</v>
      </c>
      <c r="C1098" s="3" t="s">
        <v>80</v>
      </c>
      <c r="D1098" s="3">
        <v>1.1000000000000001</v>
      </c>
      <c r="E1098" s="3" t="s">
        <v>81</v>
      </c>
      <c r="F1098" s="4">
        <v>26000</v>
      </c>
      <c r="G1098" s="4">
        <v>0</v>
      </c>
      <c r="H1098" s="4">
        <v>0</v>
      </c>
      <c r="I1098" s="4">
        <v>0</v>
      </c>
      <c r="J1098" s="4">
        <v>0</v>
      </c>
    </row>
    <row r="1099" spans="1:10">
      <c r="A1099" s="3" t="s">
        <v>145</v>
      </c>
      <c r="B1099" s="3" t="s">
        <v>11</v>
      </c>
      <c r="C1099" s="3" t="s">
        <v>54</v>
      </c>
      <c r="D1099" s="3">
        <v>1.1000000000000001</v>
      </c>
      <c r="E1099" s="3" t="s">
        <v>55</v>
      </c>
      <c r="F1099" s="4">
        <v>270000</v>
      </c>
      <c r="G1099" s="4">
        <v>192000</v>
      </c>
      <c r="H1099" s="4">
        <v>-462000</v>
      </c>
      <c r="I1099" s="4">
        <v>0</v>
      </c>
      <c r="J1099" s="4">
        <v>0</v>
      </c>
    </row>
    <row r="1100" spans="1:10">
      <c r="A1100" s="3" t="s">
        <v>145</v>
      </c>
      <c r="B1100" s="3" t="s">
        <v>11</v>
      </c>
      <c r="C1100" s="3" t="s">
        <v>58</v>
      </c>
      <c r="D1100" s="3">
        <v>1.5</v>
      </c>
      <c r="E1100" s="3" t="s">
        <v>60</v>
      </c>
      <c r="F1100" s="4">
        <v>8000000</v>
      </c>
      <c r="G1100" s="4">
        <v>3262000</v>
      </c>
      <c r="H1100" s="4">
        <v>0</v>
      </c>
      <c r="I1100" s="4">
        <v>11259483.869999999</v>
      </c>
      <c r="J1100" s="4">
        <v>11259483.869999999</v>
      </c>
    </row>
    <row r="1101" spans="1:10">
      <c r="A1101" s="3" t="s">
        <v>145</v>
      </c>
      <c r="B1101" s="3" t="s">
        <v>11</v>
      </c>
      <c r="C1101" s="3" t="s">
        <v>58</v>
      </c>
      <c r="D1101" s="3">
        <v>2.5</v>
      </c>
      <c r="E1101" s="3" t="s">
        <v>60</v>
      </c>
      <c r="F1101" s="4">
        <v>2000000</v>
      </c>
      <c r="G1101" s="4">
        <v>1009200</v>
      </c>
      <c r="H1101" s="4">
        <v>0</v>
      </c>
      <c r="I1101" s="4">
        <v>2173316.13</v>
      </c>
      <c r="J1101" s="4">
        <v>2173316.13</v>
      </c>
    </row>
    <row r="1102" spans="1:10">
      <c r="A1102" s="3" t="s">
        <v>145</v>
      </c>
      <c r="B1102" s="3" t="s">
        <v>146</v>
      </c>
      <c r="C1102" s="3" t="s">
        <v>54</v>
      </c>
      <c r="D1102" s="3">
        <v>1.7</v>
      </c>
      <c r="E1102" s="3" t="s">
        <v>55</v>
      </c>
      <c r="F1102" s="4">
        <v>0</v>
      </c>
      <c r="G1102" s="4">
        <v>52500</v>
      </c>
      <c r="H1102" s="4">
        <v>0</v>
      </c>
      <c r="I1102" s="4">
        <v>0</v>
      </c>
      <c r="J1102" s="4">
        <v>0</v>
      </c>
    </row>
    <row r="1103" spans="1:10">
      <c r="A1103" s="3" t="s">
        <v>147</v>
      </c>
      <c r="B1103" s="3" t="s">
        <v>11</v>
      </c>
      <c r="C1103" s="3" t="s">
        <v>24</v>
      </c>
      <c r="D1103" s="3">
        <v>1.6</v>
      </c>
      <c r="E1103" s="3" t="s">
        <v>25</v>
      </c>
      <c r="F1103" s="4">
        <v>0</v>
      </c>
      <c r="G1103" s="4">
        <v>14730</v>
      </c>
      <c r="H1103" s="4">
        <v>0</v>
      </c>
      <c r="I1103" s="4">
        <v>0</v>
      </c>
      <c r="J1103" s="4">
        <v>0</v>
      </c>
    </row>
    <row r="1104" spans="1:10">
      <c r="A1104" s="3" t="s">
        <v>147</v>
      </c>
      <c r="B1104" s="3" t="s">
        <v>11</v>
      </c>
      <c r="C1104" s="3" t="s">
        <v>29</v>
      </c>
      <c r="D1104" s="3">
        <v>2.5</v>
      </c>
      <c r="E1104" s="3" t="s">
        <v>31</v>
      </c>
      <c r="F1104" s="4">
        <v>210000</v>
      </c>
      <c r="G1104" s="4">
        <v>0</v>
      </c>
      <c r="H1104" s="4">
        <v>0</v>
      </c>
      <c r="I1104" s="4">
        <v>209299.84</v>
      </c>
      <c r="J1104" s="4">
        <v>209299.84</v>
      </c>
    </row>
    <row r="1105" spans="1:10">
      <c r="A1105" s="3" t="s">
        <v>147</v>
      </c>
      <c r="B1105" s="3" t="s">
        <v>11</v>
      </c>
      <c r="C1105" s="3" t="s">
        <v>34</v>
      </c>
      <c r="D1105" s="3">
        <v>1.1000000000000001</v>
      </c>
      <c r="E1105" s="3" t="s">
        <v>36</v>
      </c>
      <c r="F1105" s="4">
        <v>200000</v>
      </c>
      <c r="G1105" s="4">
        <v>0</v>
      </c>
      <c r="H1105" s="4">
        <v>0</v>
      </c>
      <c r="I1105" s="4">
        <v>94852.27</v>
      </c>
      <c r="J1105" s="4">
        <v>92940.6</v>
      </c>
    </row>
    <row r="1106" spans="1:10">
      <c r="A1106" s="3" t="s">
        <v>147</v>
      </c>
      <c r="B1106" s="3" t="s">
        <v>11</v>
      </c>
      <c r="C1106" s="3" t="s">
        <v>65</v>
      </c>
      <c r="D1106" s="3">
        <v>1.1000000000000001</v>
      </c>
      <c r="E1106" s="3" t="s">
        <v>66</v>
      </c>
      <c r="F1106" s="4">
        <v>0</v>
      </c>
      <c r="G1106" s="4">
        <v>10036.32</v>
      </c>
      <c r="H1106" s="4">
        <v>0</v>
      </c>
      <c r="I1106" s="4">
        <v>10036.32</v>
      </c>
      <c r="J1106" s="4">
        <v>10036.32</v>
      </c>
    </row>
    <row r="1107" spans="1:10">
      <c r="A1107" s="3" t="s">
        <v>147</v>
      </c>
      <c r="B1107" s="3" t="s">
        <v>11</v>
      </c>
      <c r="C1107" s="3" t="s">
        <v>71</v>
      </c>
      <c r="D1107" s="3">
        <v>1.1000000000000001</v>
      </c>
      <c r="E1107" s="3" t="s">
        <v>72</v>
      </c>
      <c r="F1107" s="4">
        <v>0</v>
      </c>
      <c r="G1107" s="4">
        <v>208800</v>
      </c>
      <c r="H1107" s="4">
        <v>0</v>
      </c>
      <c r="I1107" s="4">
        <v>69600</v>
      </c>
      <c r="J1107" s="4">
        <v>69600</v>
      </c>
    </row>
    <row r="1108" spans="1:10">
      <c r="A1108" s="3" t="s">
        <v>148</v>
      </c>
      <c r="B1108" s="3" t="s">
        <v>11</v>
      </c>
      <c r="C1108" s="3" t="s">
        <v>12</v>
      </c>
      <c r="D1108" s="3">
        <v>1.1000000000000001</v>
      </c>
      <c r="E1108" s="3" t="s">
        <v>13</v>
      </c>
      <c r="F1108" s="4">
        <v>865000</v>
      </c>
      <c r="G1108" s="4">
        <v>947000</v>
      </c>
      <c r="H1108" s="4">
        <v>0</v>
      </c>
      <c r="I1108" s="4">
        <v>1673253.6</v>
      </c>
      <c r="J1108" s="4">
        <v>1673253.6</v>
      </c>
    </row>
    <row r="1109" spans="1:10">
      <c r="A1109" s="3" t="s">
        <v>148</v>
      </c>
      <c r="B1109" s="3" t="s">
        <v>11</v>
      </c>
      <c r="C1109" s="3" t="s">
        <v>27</v>
      </c>
      <c r="D1109" s="3">
        <v>1.1000000000000001</v>
      </c>
      <c r="E1109" s="3" t="s">
        <v>28</v>
      </c>
      <c r="F1109" s="4">
        <v>85000</v>
      </c>
      <c r="G1109" s="4">
        <v>0</v>
      </c>
      <c r="H1109" s="4">
        <v>0</v>
      </c>
      <c r="I1109" s="4">
        <v>56280</v>
      </c>
      <c r="J1109" s="4">
        <v>56280</v>
      </c>
    </row>
    <row r="1110" spans="1:10">
      <c r="A1110" s="3" t="s">
        <v>148</v>
      </c>
      <c r="B1110" s="3" t="s">
        <v>11</v>
      </c>
      <c r="C1110" s="3" t="s">
        <v>29</v>
      </c>
      <c r="D1110" s="3">
        <v>1.1000000000000001</v>
      </c>
      <c r="E1110" s="3" t="s">
        <v>31</v>
      </c>
      <c r="F1110" s="4">
        <v>0</v>
      </c>
      <c r="G1110" s="4">
        <v>125000</v>
      </c>
      <c r="H1110" s="4">
        <v>0</v>
      </c>
      <c r="I1110" s="4">
        <v>123830</v>
      </c>
      <c r="J1110" s="4">
        <v>123830</v>
      </c>
    </row>
    <row r="1111" spans="1:10">
      <c r="A1111" s="3" t="s">
        <v>148</v>
      </c>
      <c r="B1111" s="3" t="s">
        <v>11</v>
      </c>
      <c r="C1111" s="3" t="s">
        <v>29</v>
      </c>
      <c r="D1111" s="3">
        <v>2.5</v>
      </c>
      <c r="E1111" s="3" t="s">
        <v>31</v>
      </c>
      <c r="F1111" s="4">
        <v>0</v>
      </c>
      <c r="G1111" s="4">
        <v>120000</v>
      </c>
      <c r="H1111" s="4">
        <v>0</v>
      </c>
      <c r="I1111" s="4">
        <v>117020.8</v>
      </c>
      <c r="J1111" s="4">
        <v>117020.8</v>
      </c>
    </row>
    <row r="1112" spans="1:10">
      <c r="A1112" s="3" t="s">
        <v>148</v>
      </c>
      <c r="B1112" s="3" t="s">
        <v>11</v>
      </c>
      <c r="C1112" s="3" t="s">
        <v>34</v>
      </c>
      <c r="D1112" s="3">
        <v>1.1000000000000001</v>
      </c>
      <c r="E1112" s="3" t="s">
        <v>35</v>
      </c>
      <c r="F1112" s="4">
        <v>35000</v>
      </c>
      <c r="G1112" s="4">
        <v>0</v>
      </c>
      <c r="H1112" s="4">
        <v>0</v>
      </c>
      <c r="I1112" s="4">
        <v>0</v>
      </c>
      <c r="J1112" s="4">
        <v>0</v>
      </c>
    </row>
    <row r="1113" spans="1:10">
      <c r="A1113" s="3" t="s">
        <v>148</v>
      </c>
      <c r="B1113" s="3" t="s">
        <v>11</v>
      </c>
      <c r="C1113" s="3" t="s">
        <v>37</v>
      </c>
      <c r="D1113" s="3">
        <v>1.1000000000000001</v>
      </c>
      <c r="E1113" s="3" t="s">
        <v>39</v>
      </c>
      <c r="F1113" s="4">
        <v>75000</v>
      </c>
      <c r="G1113" s="4">
        <v>0</v>
      </c>
      <c r="H1113" s="4">
        <v>-75000</v>
      </c>
      <c r="I1113" s="4">
        <v>0</v>
      </c>
      <c r="J1113" s="4">
        <v>0</v>
      </c>
    </row>
    <row r="1114" spans="1:10">
      <c r="A1114" s="3" t="s">
        <v>148</v>
      </c>
      <c r="B1114" s="3" t="s">
        <v>11</v>
      </c>
      <c r="C1114" s="3" t="s">
        <v>49</v>
      </c>
      <c r="D1114" s="3">
        <v>1.1000000000000001</v>
      </c>
      <c r="E1114" s="3" t="s">
        <v>50</v>
      </c>
      <c r="F1114" s="4">
        <v>25000</v>
      </c>
      <c r="G1114" s="4">
        <v>0</v>
      </c>
      <c r="H1114" s="4">
        <v>-5000</v>
      </c>
      <c r="I1114" s="4">
        <v>0</v>
      </c>
      <c r="J1114" s="4">
        <v>0</v>
      </c>
    </row>
    <row r="1115" spans="1:10">
      <c r="A1115" s="3" t="s">
        <v>148</v>
      </c>
      <c r="B1115" s="3" t="s">
        <v>11</v>
      </c>
      <c r="C1115" s="3" t="s">
        <v>54</v>
      </c>
      <c r="D1115" s="3">
        <v>1.1000000000000001</v>
      </c>
      <c r="E1115" s="3" t="s">
        <v>55</v>
      </c>
      <c r="F1115" s="4">
        <v>15000</v>
      </c>
      <c r="G1115" s="4">
        <v>0</v>
      </c>
      <c r="H1115" s="4">
        <v>0</v>
      </c>
      <c r="I1115" s="4">
        <v>0</v>
      </c>
      <c r="J1115" s="4">
        <v>0</v>
      </c>
    </row>
    <row r="1116" spans="1:10">
      <c r="A1116" s="3" t="s">
        <v>148</v>
      </c>
      <c r="B1116" s="3" t="s">
        <v>11</v>
      </c>
      <c r="C1116" s="3" t="s">
        <v>71</v>
      </c>
      <c r="D1116" s="3">
        <v>1.1000000000000001</v>
      </c>
      <c r="E1116" s="3" t="s">
        <v>72</v>
      </c>
      <c r="F1116" s="4">
        <v>70000</v>
      </c>
      <c r="G1116" s="4">
        <v>55000</v>
      </c>
      <c r="H1116" s="4">
        <v>0</v>
      </c>
      <c r="I1116" s="4">
        <v>6855.6</v>
      </c>
      <c r="J1116" s="4">
        <v>6855.6</v>
      </c>
    </row>
    <row r="1117" spans="1:10">
      <c r="A1117" s="3" t="s">
        <v>148</v>
      </c>
      <c r="B1117" s="3" t="s">
        <v>11</v>
      </c>
      <c r="C1117" s="3" t="s">
        <v>80</v>
      </c>
      <c r="D1117" s="3">
        <v>1.1000000000000001</v>
      </c>
      <c r="E1117" s="3" t="s">
        <v>81</v>
      </c>
      <c r="F1117" s="4">
        <v>450000</v>
      </c>
      <c r="G1117" s="4">
        <v>0</v>
      </c>
      <c r="H1117" s="4">
        <v>-440000</v>
      </c>
      <c r="I1117" s="4">
        <v>0</v>
      </c>
      <c r="J1117" s="4">
        <v>0</v>
      </c>
    </row>
    <row r="1118" spans="1:10">
      <c r="A1118" s="3" t="s">
        <v>149</v>
      </c>
      <c r="B1118" s="3" t="s">
        <v>11</v>
      </c>
      <c r="C1118" s="3" t="s">
        <v>14</v>
      </c>
      <c r="D1118" s="3">
        <v>1.1000000000000001</v>
      </c>
      <c r="E1118" s="3" t="s">
        <v>15</v>
      </c>
      <c r="F1118" s="4">
        <v>80000</v>
      </c>
      <c r="G1118" s="4">
        <v>0</v>
      </c>
      <c r="H1118" s="4">
        <v>0</v>
      </c>
      <c r="I1118" s="4">
        <v>2017.39</v>
      </c>
      <c r="J1118" s="4">
        <v>2017.39</v>
      </c>
    </row>
    <row r="1119" spans="1:10">
      <c r="A1119" s="3" t="s">
        <v>149</v>
      </c>
      <c r="B1119" s="3" t="s">
        <v>11</v>
      </c>
      <c r="C1119" s="3" t="s">
        <v>19</v>
      </c>
      <c r="D1119" s="3">
        <v>1.1000000000000001</v>
      </c>
      <c r="E1119" s="3" t="s">
        <v>21</v>
      </c>
      <c r="F1119" s="4">
        <v>200000</v>
      </c>
      <c r="G1119" s="4">
        <v>104698.89</v>
      </c>
      <c r="H1119" s="4">
        <v>0</v>
      </c>
      <c r="I1119" s="4">
        <v>123377.11</v>
      </c>
      <c r="J1119" s="4">
        <v>103203.2</v>
      </c>
    </row>
    <row r="1120" spans="1:10">
      <c r="A1120" s="3" t="s">
        <v>149</v>
      </c>
      <c r="B1120" s="3" t="s">
        <v>11</v>
      </c>
      <c r="C1120" s="3" t="s">
        <v>22</v>
      </c>
      <c r="D1120" s="3">
        <v>1.1000000000000001</v>
      </c>
      <c r="E1120" s="3" t="s">
        <v>23</v>
      </c>
      <c r="F1120" s="4">
        <v>35000</v>
      </c>
      <c r="G1120" s="4">
        <v>300000</v>
      </c>
      <c r="H1120" s="4">
        <v>-52931.67</v>
      </c>
      <c r="I1120" s="4">
        <v>180000</v>
      </c>
      <c r="J1120" s="4">
        <v>160000</v>
      </c>
    </row>
    <row r="1121" spans="1:10">
      <c r="A1121" s="3" t="s">
        <v>149</v>
      </c>
      <c r="B1121" s="3" t="s">
        <v>11</v>
      </c>
      <c r="C1121" s="3" t="s">
        <v>76</v>
      </c>
      <c r="D1121" s="3">
        <v>1.1000000000000001</v>
      </c>
      <c r="E1121" s="3" t="s">
        <v>77</v>
      </c>
      <c r="F1121" s="4">
        <v>643400</v>
      </c>
      <c r="G1121" s="4">
        <v>0</v>
      </c>
      <c r="H1121" s="4">
        <v>0</v>
      </c>
      <c r="I1121" s="4">
        <v>458365.53</v>
      </c>
      <c r="J1121" s="4">
        <v>458365.53</v>
      </c>
    </row>
    <row r="1122" spans="1:10">
      <c r="A1122" s="3" t="s">
        <v>150</v>
      </c>
      <c r="B1122" s="3" t="s">
        <v>11</v>
      </c>
      <c r="C1122" s="3" t="s">
        <v>27</v>
      </c>
      <c r="D1122" s="3">
        <v>1.1000000000000001</v>
      </c>
      <c r="E1122" s="3" t="s">
        <v>28</v>
      </c>
      <c r="F1122" s="4">
        <v>0</v>
      </c>
      <c r="G1122" s="4">
        <v>110000</v>
      </c>
      <c r="H1122" s="4">
        <v>0</v>
      </c>
      <c r="I1122" s="4">
        <v>0</v>
      </c>
      <c r="J1122" s="4">
        <v>0</v>
      </c>
    </row>
    <row r="1123" spans="1:10">
      <c r="A1123" s="3" t="s">
        <v>150</v>
      </c>
      <c r="B1123" s="3" t="s">
        <v>11</v>
      </c>
      <c r="C1123" s="3" t="s">
        <v>32</v>
      </c>
      <c r="D1123" s="3">
        <v>1.1000000000000001</v>
      </c>
      <c r="E1123" s="3" t="s">
        <v>33</v>
      </c>
      <c r="F1123" s="4">
        <v>2250000</v>
      </c>
      <c r="G1123" s="4">
        <v>0</v>
      </c>
      <c r="H1123" s="4">
        <v>0</v>
      </c>
      <c r="I1123" s="4">
        <v>1719115.89</v>
      </c>
      <c r="J1123" s="4">
        <v>1034715.89</v>
      </c>
    </row>
    <row r="1124" spans="1:10">
      <c r="A1124" s="3" t="s">
        <v>150</v>
      </c>
      <c r="B1124" s="3" t="s">
        <v>11</v>
      </c>
      <c r="C1124" s="3" t="s">
        <v>32</v>
      </c>
      <c r="D1124" s="3">
        <v>1.5</v>
      </c>
      <c r="E1124" s="3" t="s">
        <v>33</v>
      </c>
      <c r="F1124" s="4">
        <v>0</v>
      </c>
      <c r="G1124" s="4">
        <v>1600056.57</v>
      </c>
      <c r="H1124" s="4">
        <v>0</v>
      </c>
      <c r="I1124" s="4">
        <v>1598480</v>
      </c>
      <c r="J1124" s="4">
        <v>1598480</v>
      </c>
    </row>
    <row r="1125" spans="1:10">
      <c r="A1125" s="3" t="s">
        <v>150</v>
      </c>
      <c r="B1125" s="3" t="s">
        <v>11</v>
      </c>
      <c r="C1125" s="3" t="s">
        <v>37</v>
      </c>
      <c r="D1125" s="3">
        <v>1.1000000000000001</v>
      </c>
      <c r="E1125" s="3" t="s">
        <v>39</v>
      </c>
      <c r="F1125" s="4">
        <v>200000</v>
      </c>
      <c r="G1125" s="4">
        <v>0</v>
      </c>
      <c r="H1125" s="4">
        <v>-197268.44</v>
      </c>
      <c r="I1125" s="4">
        <v>2731.56</v>
      </c>
      <c r="J1125" s="4">
        <v>2731.56</v>
      </c>
    </row>
    <row r="1126" spans="1:10">
      <c r="A1126" s="3" t="s">
        <v>150</v>
      </c>
      <c r="B1126" s="3" t="s">
        <v>11</v>
      </c>
      <c r="C1126" s="3" t="s">
        <v>37</v>
      </c>
      <c r="D1126" s="3">
        <v>1.5</v>
      </c>
      <c r="E1126" s="3" t="s">
        <v>47</v>
      </c>
      <c r="F1126" s="4">
        <v>0</v>
      </c>
      <c r="G1126" s="4">
        <v>16008</v>
      </c>
      <c r="H1126" s="4">
        <v>0</v>
      </c>
      <c r="I1126" s="4">
        <v>16008</v>
      </c>
      <c r="J1126" s="4">
        <v>16008</v>
      </c>
    </row>
    <row r="1127" spans="1:10">
      <c r="A1127" s="3" t="s">
        <v>150</v>
      </c>
      <c r="B1127" s="3" t="s">
        <v>11</v>
      </c>
      <c r="C1127" s="3" t="s">
        <v>51</v>
      </c>
      <c r="D1127" s="3">
        <v>1.1000000000000001</v>
      </c>
      <c r="E1127" s="3" t="s">
        <v>52</v>
      </c>
      <c r="F1127" s="4">
        <v>10010000</v>
      </c>
      <c r="G1127" s="4">
        <v>3443994.85</v>
      </c>
      <c r="H1127" s="4">
        <v>0</v>
      </c>
      <c r="I1127" s="4">
        <v>8883825.5399999991</v>
      </c>
      <c r="J1127" s="4">
        <v>8883825.5399999991</v>
      </c>
    </row>
    <row r="1128" spans="1:10">
      <c r="A1128" s="3" t="s">
        <v>150</v>
      </c>
      <c r="B1128" s="3" t="s">
        <v>11</v>
      </c>
      <c r="C1128" s="3" t="s">
        <v>51</v>
      </c>
      <c r="D1128" s="3">
        <v>1.1000000000000001</v>
      </c>
      <c r="E1128" s="3" t="s">
        <v>53</v>
      </c>
      <c r="F1128" s="4">
        <v>200000</v>
      </c>
      <c r="G1128" s="4">
        <v>0</v>
      </c>
      <c r="H1128" s="4">
        <v>-162000</v>
      </c>
      <c r="I1128" s="4">
        <v>0</v>
      </c>
      <c r="J1128" s="4">
        <v>0</v>
      </c>
    </row>
    <row r="1129" spans="1:10">
      <c r="A1129" s="3" t="s">
        <v>150</v>
      </c>
      <c r="B1129" s="3" t="s">
        <v>11</v>
      </c>
      <c r="C1129" s="3" t="s">
        <v>51</v>
      </c>
      <c r="D1129" s="3">
        <v>1.5</v>
      </c>
      <c r="E1129" s="3" t="s">
        <v>52</v>
      </c>
      <c r="F1129" s="4">
        <v>0</v>
      </c>
      <c r="G1129" s="4">
        <v>5290997.91</v>
      </c>
      <c r="H1129" s="4">
        <v>-1531000</v>
      </c>
      <c r="I1129" s="4">
        <v>3723635.25</v>
      </c>
      <c r="J1129" s="4">
        <v>3723635.25</v>
      </c>
    </row>
    <row r="1130" spans="1:10">
      <c r="A1130" s="3" t="s">
        <v>150</v>
      </c>
      <c r="B1130" s="3" t="s">
        <v>11</v>
      </c>
      <c r="C1130" s="3" t="s">
        <v>51</v>
      </c>
      <c r="D1130" s="3">
        <v>2.5</v>
      </c>
      <c r="E1130" s="3" t="s">
        <v>52</v>
      </c>
      <c r="F1130" s="4">
        <v>2247279.79</v>
      </c>
      <c r="G1130" s="4">
        <v>7032806.7199999997</v>
      </c>
      <c r="H1130" s="4">
        <v>0</v>
      </c>
      <c r="I1130" s="4">
        <v>4391631.8600000003</v>
      </c>
      <c r="J1130" s="4">
        <v>4391631.8600000003</v>
      </c>
    </row>
    <row r="1131" spans="1:10">
      <c r="A1131" s="3" t="s">
        <v>150</v>
      </c>
      <c r="B1131" s="3" t="s">
        <v>11</v>
      </c>
      <c r="C1131" s="3" t="s">
        <v>54</v>
      </c>
      <c r="D1131" s="3">
        <v>1.1000000000000001</v>
      </c>
      <c r="E1131" s="3" t="s">
        <v>55</v>
      </c>
      <c r="F1131" s="4">
        <v>15000</v>
      </c>
      <c r="G1131" s="4">
        <v>0</v>
      </c>
      <c r="H1131" s="4">
        <v>0</v>
      </c>
      <c r="I1131" s="4">
        <v>0</v>
      </c>
      <c r="J1131" s="4">
        <v>0</v>
      </c>
    </row>
    <row r="1132" spans="1:10">
      <c r="A1132" s="3" t="s">
        <v>150</v>
      </c>
      <c r="B1132" s="3" t="s">
        <v>11</v>
      </c>
      <c r="C1132" s="3" t="s">
        <v>78</v>
      </c>
      <c r="D1132" s="3">
        <v>1.1000000000000001</v>
      </c>
      <c r="E1132" s="3" t="s">
        <v>79</v>
      </c>
      <c r="F1132" s="4">
        <v>28000</v>
      </c>
      <c r="G1132" s="4">
        <v>0</v>
      </c>
      <c r="H1132" s="4">
        <v>0</v>
      </c>
      <c r="I1132" s="4">
        <v>0</v>
      </c>
      <c r="J1132" s="4">
        <v>0</v>
      </c>
    </row>
    <row r="1133" spans="1:10">
      <c r="A1133" s="3" t="s">
        <v>151</v>
      </c>
      <c r="B1133" s="3" t="s">
        <v>11</v>
      </c>
      <c r="C1133" s="3" t="s">
        <v>12</v>
      </c>
      <c r="D1133" s="3">
        <v>1.1000000000000001</v>
      </c>
      <c r="E1133" s="3" t="s">
        <v>13</v>
      </c>
      <c r="F1133" s="4">
        <v>150000</v>
      </c>
      <c r="G1133" s="4">
        <v>0</v>
      </c>
      <c r="H1133" s="4">
        <v>0</v>
      </c>
      <c r="I1133" s="4">
        <v>92800</v>
      </c>
      <c r="J1133" s="4">
        <v>92800</v>
      </c>
    </row>
    <row r="1134" spans="1:10">
      <c r="A1134" s="3" t="s">
        <v>151</v>
      </c>
      <c r="B1134" s="3" t="s">
        <v>11</v>
      </c>
      <c r="C1134" s="3" t="s">
        <v>12</v>
      </c>
      <c r="D1134" s="3">
        <v>1.5</v>
      </c>
      <c r="E1134" s="3" t="s">
        <v>13</v>
      </c>
      <c r="F1134" s="4">
        <v>0</v>
      </c>
      <c r="G1134" s="4">
        <v>1253000</v>
      </c>
      <c r="H1134" s="4">
        <v>0</v>
      </c>
      <c r="I1134" s="4">
        <v>1252800</v>
      </c>
      <c r="J1134" s="4">
        <v>1252800</v>
      </c>
    </row>
    <row r="1135" spans="1:10">
      <c r="A1135" s="3" t="s">
        <v>151</v>
      </c>
      <c r="B1135" s="3" t="s">
        <v>11</v>
      </c>
      <c r="C1135" s="3" t="s">
        <v>22</v>
      </c>
      <c r="D1135" s="3">
        <v>1.1000000000000001</v>
      </c>
      <c r="E1135" s="3" t="s">
        <v>23</v>
      </c>
      <c r="F1135" s="4">
        <v>6000</v>
      </c>
      <c r="G1135" s="4">
        <v>0</v>
      </c>
      <c r="H1135" s="4">
        <v>0</v>
      </c>
      <c r="I1135" s="4">
        <v>0</v>
      </c>
      <c r="J1135" s="4">
        <v>0</v>
      </c>
    </row>
    <row r="1136" spans="1:10">
      <c r="A1136" s="3" t="s">
        <v>151</v>
      </c>
      <c r="B1136" s="3" t="s">
        <v>11</v>
      </c>
      <c r="C1136" s="3" t="s">
        <v>24</v>
      </c>
      <c r="D1136" s="3">
        <v>1.1000000000000001</v>
      </c>
      <c r="E1136" s="3" t="s">
        <v>25</v>
      </c>
      <c r="F1136" s="4">
        <v>100000</v>
      </c>
      <c r="G1136" s="4">
        <v>0</v>
      </c>
      <c r="H1136" s="4">
        <v>0</v>
      </c>
      <c r="I1136" s="4">
        <v>21000</v>
      </c>
      <c r="J1136" s="4">
        <v>21000</v>
      </c>
    </row>
    <row r="1137" spans="1:10">
      <c r="A1137" s="3" t="s">
        <v>151</v>
      </c>
      <c r="B1137" s="3" t="s">
        <v>11</v>
      </c>
      <c r="C1137" s="3" t="s">
        <v>24</v>
      </c>
      <c r="D1137" s="3">
        <v>1.5</v>
      </c>
      <c r="E1137" s="3" t="s">
        <v>25</v>
      </c>
      <c r="F1137" s="4">
        <v>0</v>
      </c>
      <c r="G1137" s="4">
        <v>2300000</v>
      </c>
      <c r="H1137" s="4">
        <v>-1714000</v>
      </c>
      <c r="I1137" s="4">
        <v>580000</v>
      </c>
      <c r="J1137" s="4">
        <v>580000</v>
      </c>
    </row>
    <row r="1138" spans="1:10">
      <c r="A1138" s="3" t="s">
        <v>151</v>
      </c>
      <c r="B1138" s="3" t="s">
        <v>11</v>
      </c>
      <c r="C1138" s="3" t="s">
        <v>29</v>
      </c>
      <c r="D1138" s="3">
        <v>1.1000000000000001</v>
      </c>
      <c r="E1138" s="3" t="s">
        <v>31</v>
      </c>
      <c r="F1138" s="4">
        <v>1851360</v>
      </c>
      <c r="G1138" s="4">
        <v>0</v>
      </c>
      <c r="H1138" s="4">
        <v>-1240000</v>
      </c>
      <c r="I1138" s="4">
        <v>90000</v>
      </c>
      <c r="J1138" s="4">
        <v>0</v>
      </c>
    </row>
    <row r="1139" spans="1:10">
      <c r="A1139" s="3" t="s">
        <v>151</v>
      </c>
      <c r="B1139" s="3" t="s">
        <v>11</v>
      </c>
      <c r="C1139" s="3" t="s">
        <v>32</v>
      </c>
      <c r="D1139" s="3">
        <v>1.5</v>
      </c>
      <c r="E1139" s="3" t="s">
        <v>33</v>
      </c>
      <c r="F1139" s="4">
        <v>0</v>
      </c>
      <c r="G1139" s="4">
        <v>214600</v>
      </c>
      <c r="H1139" s="4">
        <v>0</v>
      </c>
      <c r="I1139" s="4">
        <v>0</v>
      </c>
      <c r="J1139" s="4">
        <v>0</v>
      </c>
    </row>
    <row r="1140" spans="1:10">
      <c r="A1140" s="3" t="s">
        <v>151</v>
      </c>
      <c r="B1140" s="3" t="s">
        <v>11</v>
      </c>
      <c r="C1140" s="3" t="s">
        <v>34</v>
      </c>
      <c r="D1140" s="3">
        <v>1.1000000000000001</v>
      </c>
      <c r="E1140" s="3" t="s">
        <v>36</v>
      </c>
      <c r="F1140" s="4">
        <v>1500000</v>
      </c>
      <c r="G1140" s="4">
        <v>0</v>
      </c>
      <c r="H1140" s="4">
        <v>-1400000</v>
      </c>
      <c r="I1140" s="4">
        <v>22480.799999999999</v>
      </c>
      <c r="J1140" s="4">
        <v>22480.799999999999</v>
      </c>
    </row>
    <row r="1141" spans="1:10">
      <c r="A1141" s="3" t="s">
        <v>151</v>
      </c>
      <c r="B1141" s="3" t="s">
        <v>11</v>
      </c>
      <c r="C1141" s="3" t="s">
        <v>37</v>
      </c>
      <c r="D1141" s="3">
        <v>1.1000000000000001</v>
      </c>
      <c r="E1141" s="3" t="s">
        <v>39</v>
      </c>
      <c r="F1141" s="4">
        <v>200000</v>
      </c>
      <c r="G1141" s="4">
        <v>0</v>
      </c>
      <c r="H1141" s="4">
        <v>0</v>
      </c>
      <c r="I1141" s="4">
        <v>174000</v>
      </c>
      <c r="J1141" s="4">
        <v>174000</v>
      </c>
    </row>
    <row r="1142" spans="1:10">
      <c r="A1142" s="3" t="s">
        <v>151</v>
      </c>
      <c r="B1142" s="3" t="s">
        <v>11</v>
      </c>
      <c r="C1142" s="3" t="s">
        <v>37</v>
      </c>
      <c r="D1142" s="3">
        <v>1.1000000000000001</v>
      </c>
      <c r="E1142" s="3" t="s">
        <v>48</v>
      </c>
      <c r="F1142" s="4">
        <v>80000</v>
      </c>
      <c r="G1142" s="4">
        <v>0</v>
      </c>
      <c r="H1142" s="4">
        <v>-5000</v>
      </c>
      <c r="I1142" s="4">
        <v>0</v>
      </c>
      <c r="J1142" s="4">
        <v>0</v>
      </c>
    </row>
    <row r="1143" spans="1:10">
      <c r="A1143" s="3" t="s">
        <v>152</v>
      </c>
      <c r="B1143" s="3" t="s">
        <v>11</v>
      </c>
      <c r="C1143" s="3" t="s">
        <v>12</v>
      </c>
      <c r="D1143" s="3">
        <v>1.1000000000000001</v>
      </c>
      <c r="E1143" s="3" t="s">
        <v>13</v>
      </c>
      <c r="F1143" s="4">
        <v>150000</v>
      </c>
      <c r="G1143" s="4">
        <v>0</v>
      </c>
      <c r="H1143" s="4">
        <v>0</v>
      </c>
      <c r="I1143" s="4">
        <v>0</v>
      </c>
      <c r="J1143" s="4">
        <v>0</v>
      </c>
    </row>
    <row r="1144" spans="1:10">
      <c r="A1144" s="3" t="s">
        <v>152</v>
      </c>
      <c r="B1144" s="3" t="s">
        <v>11</v>
      </c>
      <c r="C1144" s="3" t="s">
        <v>17</v>
      </c>
      <c r="D1144" s="3">
        <v>1.1000000000000001</v>
      </c>
      <c r="E1144" s="3" t="s">
        <v>18</v>
      </c>
      <c r="F1144" s="4">
        <v>150000</v>
      </c>
      <c r="G1144" s="4">
        <v>0</v>
      </c>
      <c r="H1144" s="4">
        <v>-150000</v>
      </c>
      <c r="I1144" s="4">
        <v>0</v>
      </c>
      <c r="J1144" s="4">
        <v>0</v>
      </c>
    </row>
    <row r="1145" spans="1:10">
      <c r="A1145" s="3" t="s">
        <v>152</v>
      </c>
      <c r="B1145" s="3" t="s">
        <v>11</v>
      </c>
      <c r="C1145" s="3" t="s">
        <v>22</v>
      </c>
      <c r="D1145" s="3">
        <v>1.1000000000000001</v>
      </c>
      <c r="E1145" s="3" t="s">
        <v>23</v>
      </c>
      <c r="F1145" s="4">
        <v>50000</v>
      </c>
      <c r="G1145" s="4">
        <v>0</v>
      </c>
      <c r="H1145" s="4">
        <v>-10000</v>
      </c>
      <c r="I1145" s="4">
        <v>39720.19</v>
      </c>
      <c r="J1145" s="4">
        <v>39720.19</v>
      </c>
    </row>
    <row r="1146" spans="1:10">
      <c r="A1146" s="3" t="s">
        <v>152</v>
      </c>
      <c r="B1146" s="3" t="s">
        <v>11</v>
      </c>
      <c r="C1146" s="3" t="s">
        <v>24</v>
      </c>
      <c r="D1146" s="3">
        <v>1.1000000000000001</v>
      </c>
      <c r="E1146" s="3" t="s">
        <v>25</v>
      </c>
      <c r="F1146" s="4">
        <v>150000</v>
      </c>
      <c r="G1146" s="4">
        <v>0</v>
      </c>
      <c r="H1146" s="4">
        <v>0</v>
      </c>
      <c r="I1146" s="4">
        <v>0</v>
      </c>
      <c r="J1146" s="4">
        <v>0</v>
      </c>
    </row>
    <row r="1147" spans="1:10">
      <c r="A1147" s="3" t="s">
        <v>152</v>
      </c>
      <c r="B1147" s="3" t="s">
        <v>11</v>
      </c>
      <c r="C1147" s="3" t="s">
        <v>27</v>
      </c>
      <c r="D1147" s="3">
        <v>1.1000000000000001</v>
      </c>
      <c r="E1147" s="3" t="s">
        <v>28</v>
      </c>
      <c r="F1147" s="4">
        <v>10000</v>
      </c>
      <c r="G1147" s="4">
        <v>0</v>
      </c>
      <c r="H1147" s="4">
        <v>0</v>
      </c>
      <c r="I1147" s="4">
        <v>0</v>
      </c>
      <c r="J1147" s="4">
        <v>0</v>
      </c>
    </row>
    <row r="1148" spans="1:10">
      <c r="A1148" s="3" t="s">
        <v>152</v>
      </c>
      <c r="B1148" s="3" t="s">
        <v>11</v>
      </c>
      <c r="C1148" s="3" t="s">
        <v>29</v>
      </c>
      <c r="D1148" s="3">
        <v>1.5</v>
      </c>
      <c r="E1148" s="3" t="s">
        <v>31</v>
      </c>
      <c r="F1148" s="4">
        <v>0</v>
      </c>
      <c r="G1148" s="4">
        <v>1072165.56</v>
      </c>
      <c r="H1148" s="4">
        <v>0</v>
      </c>
      <c r="I1148" s="4">
        <v>1001000</v>
      </c>
      <c r="J1148" s="4">
        <v>1001000</v>
      </c>
    </row>
    <row r="1149" spans="1:10">
      <c r="A1149" s="3" t="s">
        <v>152</v>
      </c>
      <c r="B1149" s="3" t="s">
        <v>11</v>
      </c>
      <c r="C1149" s="3" t="s">
        <v>29</v>
      </c>
      <c r="D1149" s="3">
        <v>2.5</v>
      </c>
      <c r="E1149" s="3" t="s">
        <v>31</v>
      </c>
      <c r="F1149" s="4">
        <v>1500000</v>
      </c>
      <c r="G1149" s="4">
        <v>1721000</v>
      </c>
      <c r="H1149" s="4">
        <v>0</v>
      </c>
      <c r="I1149" s="4">
        <v>3221000</v>
      </c>
      <c r="J1149" s="4">
        <v>1121000</v>
      </c>
    </row>
    <row r="1150" spans="1:10">
      <c r="A1150" s="3" t="s">
        <v>152</v>
      </c>
      <c r="B1150" s="3" t="s">
        <v>11</v>
      </c>
      <c r="C1150" s="3" t="s">
        <v>34</v>
      </c>
      <c r="D1150" s="3">
        <v>1.1000000000000001</v>
      </c>
      <c r="E1150" s="3" t="s">
        <v>36</v>
      </c>
      <c r="F1150" s="4">
        <v>100000</v>
      </c>
      <c r="G1150" s="4">
        <v>0</v>
      </c>
      <c r="H1150" s="4">
        <v>-80000</v>
      </c>
      <c r="I1150" s="4">
        <v>12000</v>
      </c>
      <c r="J1150" s="4">
        <v>12000</v>
      </c>
    </row>
    <row r="1151" spans="1:10">
      <c r="A1151" s="3" t="s">
        <v>152</v>
      </c>
      <c r="B1151" s="3" t="s">
        <v>11</v>
      </c>
      <c r="C1151" s="3" t="s">
        <v>37</v>
      </c>
      <c r="D1151" s="3">
        <v>1.1000000000000001</v>
      </c>
      <c r="E1151" s="3" t="s">
        <v>39</v>
      </c>
      <c r="F1151" s="4">
        <v>0</v>
      </c>
      <c r="G1151" s="4">
        <v>21000</v>
      </c>
      <c r="H1151" s="4">
        <v>-21000</v>
      </c>
      <c r="I1151" s="4">
        <v>0</v>
      </c>
      <c r="J1151" s="4">
        <v>0</v>
      </c>
    </row>
    <row r="1152" spans="1:10">
      <c r="A1152" s="3" t="s">
        <v>152</v>
      </c>
      <c r="B1152" s="3" t="s">
        <v>11</v>
      </c>
      <c r="C1152" s="3" t="s">
        <v>37</v>
      </c>
      <c r="D1152" s="3">
        <v>1.1000000000000001</v>
      </c>
      <c r="E1152" s="3" t="s">
        <v>48</v>
      </c>
      <c r="F1152" s="4">
        <v>100000</v>
      </c>
      <c r="G1152" s="4">
        <v>0</v>
      </c>
      <c r="H1152" s="4">
        <v>0</v>
      </c>
      <c r="I1152" s="4">
        <v>0</v>
      </c>
      <c r="J1152" s="4">
        <v>0</v>
      </c>
    </row>
    <row r="1153" spans="1:10">
      <c r="A1153" s="3" t="s">
        <v>152</v>
      </c>
      <c r="B1153" s="3" t="s">
        <v>11</v>
      </c>
      <c r="C1153" s="3" t="s">
        <v>51</v>
      </c>
      <c r="D1153" s="3">
        <v>1.1000000000000001</v>
      </c>
      <c r="E1153" s="3" t="s">
        <v>52</v>
      </c>
      <c r="F1153" s="4">
        <v>8500</v>
      </c>
      <c r="G1153" s="4">
        <v>0</v>
      </c>
      <c r="H1153" s="4">
        <v>0</v>
      </c>
      <c r="I1153" s="4">
        <v>0</v>
      </c>
      <c r="J1153" s="4">
        <v>0</v>
      </c>
    </row>
    <row r="1154" spans="1:10">
      <c r="A1154" s="3" t="s">
        <v>153</v>
      </c>
      <c r="B1154" s="3" t="s">
        <v>11</v>
      </c>
      <c r="C1154" s="3" t="s">
        <v>49</v>
      </c>
      <c r="D1154" s="3">
        <v>1.1000000000000001</v>
      </c>
      <c r="E1154" s="3" t="s">
        <v>50</v>
      </c>
      <c r="F1154" s="4">
        <v>200000</v>
      </c>
      <c r="G1154" s="4">
        <v>0</v>
      </c>
      <c r="H1154" s="4">
        <v>-190000</v>
      </c>
      <c r="I1154" s="4">
        <v>0</v>
      </c>
      <c r="J1154" s="4">
        <v>0</v>
      </c>
    </row>
    <row r="1155" spans="1:10">
      <c r="A1155" s="3" t="s">
        <v>153</v>
      </c>
      <c r="B1155" s="3" t="s">
        <v>11</v>
      </c>
      <c r="C1155" s="3" t="s">
        <v>51</v>
      </c>
      <c r="D1155" s="3">
        <v>2.6</v>
      </c>
      <c r="E1155" s="3" t="s">
        <v>53</v>
      </c>
      <c r="F1155" s="4">
        <v>0</v>
      </c>
      <c r="G1155" s="4">
        <v>4078971.41</v>
      </c>
      <c r="H1155" s="4">
        <v>0</v>
      </c>
      <c r="I1155" s="4">
        <v>2025558.46</v>
      </c>
      <c r="J1155" s="4">
        <v>2025558.46</v>
      </c>
    </row>
    <row r="1156" spans="1:10">
      <c r="A1156" s="3" t="s">
        <v>153</v>
      </c>
      <c r="B1156" s="3" t="s">
        <v>11</v>
      </c>
      <c r="C1156" s="3" t="s">
        <v>58</v>
      </c>
      <c r="D1156" s="3">
        <v>1.1000000000000001</v>
      </c>
      <c r="E1156" s="3" t="s">
        <v>61</v>
      </c>
      <c r="F1156" s="4">
        <v>15000</v>
      </c>
      <c r="G1156" s="4">
        <v>0</v>
      </c>
      <c r="H1156" s="4">
        <v>-15000</v>
      </c>
      <c r="I1156" s="4">
        <v>0</v>
      </c>
      <c r="J1156" s="4">
        <v>0</v>
      </c>
    </row>
    <row r="1157" spans="1:10">
      <c r="A1157" s="3" t="s">
        <v>153</v>
      </c>
      <c r="B1157" s="3" t="s">
        <v>11</v>
      </c>
      <c r="C1157" s="3" t="s">
        <v>78</v>
      </c>
      <c r="D1157" s="3">
        <v>1.1000000000000001</v>
      </c>
      <c r="E1157" s="3" t="s">
        <v>79</v>
      </c>
      <c r="F1157" s="4">
        <v>150000</v>
      </c>
      <c r="G1157" s="4">
        <v>0</v>
      </c>
      <c r="H1157" s="4">
        <v>0</v>
      </c>
      <c r="I1157" s="4">
        <v>0</v>
      </c>
      <c r="J1157" s="4">
        <v>0</v>
      </c>
    </row>
    <row r="1158" spans="1:10">
      <c r="A1158" s="3" t="s">
        <v>154</v>
      </c>
      <c r="B1158" s="3" t="s">
        <v>11</v>
      </c>
      <c r="C1158" s="3" t="s">
        <v>12</v>
      </c>
      <c r="D1158" s="3">
        <v>1.1000000000000001</v>
      </c>
      <c r="E1158" s="3" t="s">
        <v>13</v>
      </c>
      <c r="F1158" s="4">
        <v>20000</v>
      </c>
      <c r="G1158" s="4">
        <v>0</v>
      </c>
      <c r="H1158" s="4">
        <v>0</v>
      </c>
      <c r="I1158" s="4">
        <v>4217.76</v>
      </c>
      <c r="J1158" s="4">
        <v>4217.76</v>
      </c>
    </row>
    <row r="1159" spans="1:10">
      <c r="A1159" s="3" t="s">
        <v>154</v>
      </c>
      <c r="B1159" s="3" t="s">
        <v>11</v>
      </c>
      <c r="C1159" s="3" t="s">
        <v>14</v>
      </c>
      <c r="D1159" s="3">
        <v>1.1000000000000001</v>
      </c>
      <c r="E1159" s="3" t="s">
        <v>15</v>
      </c>
      <c r="F1159" s="4">
        <v>5000</v>
      </c>
      <c r="G1159" s="4">
        <v>0</v>
      </c>
      <c r="H1159" s="4">
        <v>0</v>
      </c>
      <c r="I1159" s="4">
        <v>2436</v>
      </c>
      <c r="J1159" s="4">
        <v>2436</v>
      </c>
    </row>
    <row r="1160" spans="1:10">
      <c r="A1160" s="3" t="s">
        <v>154</v>
      </c>
      <c r="B1160" s="3" t="s">
        <v>11</v>
      </c>
      <c r="C1160" s="3" t="s">
        <v>19</v>
      </c>
      <c r="D1160" s="3">
        <v>1.1000000000000001</v>
      </c>
      <c r="E1160" s="3" t="s">
        <v>20</v>
      </c>
      <c r="F1160" s="4">
        <v>10000</v>
      </c>
      <c r="G1160" s="4">
        <v>0</v>
      </c>
      <c r="H1160" s="4">
        <v>0</v>
      </c>
      <c r="I1160" s="4">
        <v>0</v>
      </c>
      <c r="J1160" s="4">
        <v>0</v>
      </c>
    </row>
    <row r="1161" spans="1:10">
      <c r="A1161" s="3" t="s">
        <v>154</v>
      </c>
      <c r="B1161" s="3" t="s">
        <v>11</v>
      </c>
      <c r="C1161" s="3" t="s">
        <v>19</v>
      </c>
      <c r="D1161" s="3">
        <v>1.1000000000000001</v>
      </c>
      <c r="E1161" s="3" t="s">
        <v>21</v>
      </c>
      <c r="F1161" s="4">
        <v>50000</v>
      </c>
      <c r="G1161" s="4">
        <v>0</v>
      </c>
      <c r="H1161" s="4">
        <v>-39000</v>
      </c>
      <c r="I1161" s="4">
        <v>1168.8599999999999</v>
      </c>
      <c r="J1161" s="4">
        <v>1168.8599999999999</v>
      </c>
    </row>
    <row r="1162" spans="1:10">
      <c r="A1162" s="3" t="s">
        <v>154</v>
      </c>
      <c r="B1162" s="3" t="s">
        <v>11</v>
      </c>
      <c r="C1162" s="3" t="s">
        <v>22</v>
      </c>
      <c r="D1162" s="3">
        <v>1.1000000000000001</v>
      </c>
      <c r="E1162" s="3" t="s">
        <v>23</v>
      </c>
      <c r="F1162" s="4">
        <v>25000</v>
      </c>
      <c r="G1162" s="4">
        <v>20000</v>
      </c>
      <c r="H1162" s="4">
        <v>0</v>
      </c>
      <c r="I1162" s="4">
        <v>18586.66</v>
      </c>
      <c r="J1162" s="4">
        <v>18505.46</v>
      </c>
    </row>
    <row r="1163" spans="1:10">
      <c r="A1163" s="3" t="s">
        <v>154</v>
      </c>
      <c r="B1163" s="3" t="s">
        <v>11</v>
      </c>
      <c r="C1163" s="3" t="s">
        <v>24</v>
      </c>
      <c r="D1163" s="3">
        <v>1.1000000000000001</v>
      </c>
      <c r="E1163" s="3" t="s">
        <v>25</v>
      </c>
      <c r="F1163" s="4">
        <v>300000</v>
      </c>
      <c r="G1163" s="4">
        <v>40000</v>
      </c>
      <c r="H1163" s="4">
        <v>-4211.2</v>
      </c>
      <c r="I1163" s="4">
        <v>287308.79999999999</v>
      </c>
      <c r="J1163" s="4">
        <v>287308.79999999999</v>
      </c>
    </row>
    <row r="1164" spans="1:10">
      <c r="A1164" s="3" t="s">
        <v>154</v>
      </c>
      <c r="B1164" s="3" t="s">
        <v>11</v>
      </c>
      <c r="C1164" s="3" t="s">
        <v>27</v>
      </c>
      <c r="D1164" s="3">
        <v>1.1000000000000001</v>
      </c>
      <c r="E1164" s="3" t="s">
        <v>28</v>
      </c>
      <c r="F1164" s="4">
        <v>14000</v>
      </c>
      <c r="G1164" s="4">
        <v>0</v>
      </c>
      <c r="H1164" s="4">
        <v>-3521.95</v>
      </c>
      <c r="I1164" s="4">
        <v>10478.049999999999</v>
      </c>
      <c r="J1164" s="4">
        <v>10478.049999999999</v>
      </c>
    </row>
    <row r="1165" spans="1:10">
      <c r="A1165" s="3" t="s">
        <v>154</v>
      </c>
      <c r="B1165" s="3" t="s">
        <v>11</v>
      </c>
      <c r="C1165" s="3" t="s">
        <v>29</v>
      </c>
      <c r="D1165" s="3">
        <v>2.5</v>
      </c>
      <c r="E1165" s="3" t="s">
        <v>31</v>
      </c>
      <c r="F1165" s="4">
        <v>10000</v>
      </c>
      <c r="G1165" s="4">
        <v>90000</v>
      </c>
      <c r="H1165" s="4">
        <v>0</v>
      </c>
      <c r="I1165" s="4">
        <v>99389.38</v>
      </c>
      <c r="J1165" s="4">
        <v>3828</v>
      </c>
    </row>
    <row r="1166" spans="1:10">
      <c r="A1166" s="3" t="s">
        <v>154</v>
      </c>
      <c r="B1166" s="3" t="s">
        <v>11</v>
      </c>
      <c r="C1166" s="3" t="s">
        <v>32</v>
      </c>
      <c r="D1166" s="3">
        <v>1.1000000000000001</v>
      </c>
      <c r="E1166" s="3" t="s">
        <v>33</v>
      </c>
      <c r="F1166" s="4">
        <v>50000</v>
      </c>
      <c r="G1166" s="4">
        <v>0</v>
      </c>
      <c r="H1166" s="4">
        <v>-10000</v>
      </c>
      <c r="I1166" s="4">
        <v>11310</v>
      </c>
      <c r="J1166" s="4">
        <v>11310</v>
      </c>
    </row>
    <row r="1167" spans="1:10">
      <c r="A1167" s="3" t="s">
        <v>154</v>
      </c>
      <c r="B1167" s="3" t="s">
        <v>11</v>
      </c>
      <c r="C1167" s="3" t="s">
        <v>34</v>
      </c>
      <c r="D1167" s="3">
        <v>1.1000000000000001</v>
      </c>
      <c r="E1167" s="3" t="s">
        <v>35</v>
      </c>
      <c r="F1167" s="4">
        <v>15000</v>
      </c>
      <c r="G1167" s="4">
        <v>0</v>
      </c>
      <c r="H1167" s="4">
        <v>0</v>
      </c>
      <c r="I1167" s="4">
        <v>10440</v>
      </c>
      <c r="J1167" s="4">
        <v>10440</v>
      </c>
    </row>
    <row r="1168" spans="1:10">
      <c r="A1168" s="3" t="s">
        <v>154</v>
      </c>
      <c r="B1168" s="3" t="s">
        <v>11</v>
      </c>
      <c r="C1168" s="3" t="s">
        <v>37</v>
      </c>
      <c r="D1168" s="3">
        <v>1.1000000000000001</v>
      </c>
      <c r="E1168" s="3" t="s">
        <v>41</v>
      </c>
      <c r="F1168" s="4">
        <v>40000</v>
      </c>
      <c r="G1168" s="4">
        <v>0</v>
      </c>
      <c r="H1168" s="4">
        <v>-40000</v>
      </c>
      <c r="I1168" s="4">
        <v>0</v>
      </c>
      <c r="J1168" s="4">
        <v>0</v>
      </c>
    </row>
    <row r="1169" spans="1:10">
      <c r="A1169" s="3" t="s">
        <v>154</v>
      </c>
      <c r="B1169" s="3" t="s">
        <v>11</v>
      </c>
      <c r="C1169" s="3" t="s">
        <v>37</v>
      </c>
      <c r="D1169" s="3">
        <v>1.1000000000000001</v>
      </c>
      <c r="E1169" s="3" t="s">
        <v>43</v>
      </c>
      <c r="F1169" s="4">
        <v>20000</v>
      </c>
      <c r="G1169" s="4">
        <v>0</v>
      </c>
      <c r="H1169" s="4">
        <v>0</v>
      </c>
      <c r="I1169" s="4">
        <v>0</v>
      </c>
      <c r="J1169" s="4">
        <v>0</v>
      </c>
    </row>
    <row r="1170" spans="1:10">
      <c r="A1170" s="3" t="s">
        <v>154</v>
      </c>
      <c r="B1170" s="3" t="s">
        <v>11</v>
      </c>
      <c r="C1170" s="3" t="s">
        <v>37</v>
      </c>
      <c r="D1170" s="3">
        <v>1.1000000000000001</v>
      </c>
      <c r="E1170" s="3" t="s">
        <v>39</v>
      </c>
      <c r="F1170" s="4">
        <v>75500</v>
      </c>
      <c r="G1170" s="4">
        <v>69445</v>
      </c>
      <c r="H1170" s="4">
        <v>0</v>
      </c>
      <c r="I1170" s="4">
        <v>119410.4</v>
      </c>
      <c r="J1170" s="4">
        <v>75330.399999999994</v>
      </c>
    </row>
    <row r="1171" spans="1:10">
      <c r="A1171" s="3" t="s">
        <v>154</v>
      </c>
      <c r="B1171" s="3" t="s">
        <v>11</v>
      </c>
      <c r="C1171" s="3" t="s">
        <v>37</v>
      </c>
      <c r="D1171" s="3">
        <v>1.1000000000000001</v>
      </c>
      <c r="E1171" s="3" t="s">
        <v>44</v>
      </c>
      <c r="F1171" s="4">
        <v>10000</v>
      </c>
      <c r="G1171" s="4">
        <v>0</v>
      </c>
      <c r="H1171" s="4">
        <v>-10000</v>
      </c>
      <c r="I1171" s="4">
        <v>0</v>
      </c>
      <c r="J1171" s="4">
        <v>0</v>
      </c>
    </row>
    <row r="1172" spans="1:10">
      <c r="A1172" s="3" t="s">
        <v>154</v>
      </c>
      <c r="B1172" s="3" t="s">
        <v>11</v>
      </c>
      <c r="C1172" s="3" t="s">
        <v>37</v>
      </c>
      <c r="D1172" s="3">
        <v>1.1000000000000001</v>
      </c>
      <c r="E1172" s="3" t="s">
        <v>45</v>
      </c>
      <c r="F1172" s="4">
        <v>7500</v>
      </c>
      <c r="G1172" s="4">
        <v>0</v>
      </c>
      <c r="H1172" s="4">
        <v>0</v>
      </c>
      <c r="I1172" s="4">
        <v>7308</v>
      </c>
      <c r="J1172" s="4">
        <v>7308</v>
      </c>
    </row>
    <row r="1173" spans="1:10">
      <c r="A1173" s="3" t="s">
        <v>154</v>
      </c>
      <c r="B1173" s="3" t="s">
        <v>11</v>
      </c>
      <c r="C1173" s="3" t="s">
        <v>37</v>
      </c>
      <c r="D1173" s="3">
        <v>1.1000000000000001</v>
      </c>
      <c r="E1173" s="3" t="s">
        <v>40</v>
      </c>
      <c r="F1173" s="4">
        <v>9500</v>
      </c>
      <c r="G1173" s="4">
        <v>0</v>
      </c>
      <c r="H1173" s="4">
        <v>-4976</v>
      </c>
      <c r="I1173" s="4">
        <v>4524</v>
      </c>
      <c r="J1173" s="4">
        <v>4524</v>
      </c>
    </row>
    <row r="1174" spans="1:10">
      <c r="A1174" s="3" t="s">
        <v>154</v>
      </c>
      <c r="B1174" s="3" t="s">
        <v>11</v>
      </c>
      <c r="C1174" s="3" t="s">
        <v>37</v>
      </c>
      <c r="D1174" s="3">
        <v>1.1000000000000001</v>
      </c>
      <c r="E1174" s="3" t="s">
        <v>47</v>
      </c>
      <c r="F1174" s="4">
        <v>30000</v>
      </c>
      <c r="G1174" s="4">
        <v>80000</v>
      </c>
      <c r="H1174" s="4">
        <v>0</v>
      </c>
      <c r="I1174" s="4">
        <v>75263.7</v>
      </c>
      <c r="J1174" s="4">
        <v>75263.7</v>
      </c>
    </row>
    <row r="1175" spans="1:10">
      <c r="A1175" s="3" t="s">
        <v>154</v>
      </c>
      <c r="B1175" s="3" t="s">
        <v>11</v>
      </c>
      <c r="C1175" s="3" t="s">
        <v>37</v>
      </c>
      <c r="D1175" s="3">
        <v>1.1000000000000001</v>
      </c>
      <c r="E1175" s="3" t="s">
        <v>48</v>
      </c>
      <c r="F1175" s="4">
        <v>15600</v>
      </c>
      <c r="G1175" s="4">
        <v>0</v>
      </c>
      <c r="H1175" s="4">
        <v>-10000</v>
      </c>
      <c r="I1175" s="4">
        <v>495.1</v>
      </c>
      <c r="J1175" s="4">
        <v>495.1</v>
      </c>
    </row>
    <row r="1176" spans="1:10">
      <c r="A1176" s="3" t="s">
        <v>154</v>
      </c>
      <c r="B1176" s="3" t="s">
        <v>11</v>
      </c>
      <c r="C1176" s="3" t="s">
        <v>37</v>
      </c>
      <c r="D1176" s="3">
        <v>1.5</v>
      </c>
      <c r="E1176" s="3" t="s">
        <v>47</v>
      </c>
      <c r="F1176" s="4">
        <v>0</v>
      </c>
      <c r="G1176" s="4">
        <v>25346</v>
      </c>
      <c r="H1176" s="4">
        <v>0</v>
      </c>
      <c r="I1176" s="4">
        <v>25346</v>
      </c>
      <c r="J1176" s="4">
        <v>25346</v>
      </c>
    </row>
    <row r="1177" spans="1:10">
      <c r="A1177" s="3" t="s">
        <v>154</v>
      </c>
      <c r="B1177" s="3" t="s">
        <v>11</v>
      </c>
      <c r="C1177" s="3" t="s">
        <v>49</v>
      </c>
      <c r="D1177" s="3">
        <v>1.1000000000000001</v>
      </c>
      <c r="E1177" s="3" t="s">
        <v>50</v>
      </c>
      <c r="F1177" s="4">
        <v>35000</v>
      </c>
      <c r="G1177" s="4">
        <v>0</v>
      </c>
      <c r="H1177" s="4">
        <v>-6000</v>
      </c>
      <c r="I1177" s="4">
        <v>18096</v>
      </c>
      <c r="J1177" s="4">
        <v>18096</v>
      </c>
    </row>
    <row r="1178" spans="1:10">
      <c r="A1178" s="3" t="s">
        <v>154</v>
      </c>
      <c r="B1178" s="3" t="s">
        <v>11</v>
      </c>
      <c r="C1178" s="3" t="s">
        <v>51</v>
      </c>
      <c r="D1178" s="3">
        <v>1.1000000000000001</v>
      </c>
      <c r="E1178" s="3" t="s">
        <v>52</v>
      </c>
      <c r="F1178" s="4">
        <v>8500</v>
      </c>
      <c r="G1178" s="4">
        <v>0</v>
      </c>
      <c r="H1178" s="4">
        <v>0</v>
      </c>
      <c r="I1178" s="4">
        <v>419.99</v>
      </c>
      <c r="J1178" s="4">
        <v>419.99</v>
      </c>
    </row>
    <row r="1179" spans="1:10">
      <c r="A1179" s="3" t="s">
        <v>154</v>
      </c>
      <c r="B1179" s="3" t="s">
        <v>11</v>
      </c>
      <c r="C1179" s="3" t="s">
        <v>51</v>
      </c>
      <c r="D1179" s="3">
        <v>1.1000000000000001</v>
      </c>
      <c r="E1179" s="3" t="s">
        <v>53</v>
      </c>
      <c r="F1179" s="4">
        <v>7500</v>
      </c>
      <c r="G1179" s="4">
        <v>5000</v>
      </c>
      <c r="H1179" s="4">
        <v>-7500</v>
      </c>
      <c r="I1179" s="4">
        <v>0</v>
      </c>
      <c r="J1179" s="4">
        <v>0</v>
      </c>
    </row>
    <row r="1180" spans="1:10">
      <c r="A1180" s="3" t="s">
        <v>154</v>
      </c>
      <c r="B1180" s="3" t="s">
        <v>11</v>
      </c>
      <c r="C1180" s="3" t="s">
        <v>54</v>
      </c>
      <c r="D1180" s="3">
        <v>1.1000000000000001</v>
      </c>
      <c r="E1180" s="3" t="s">
        <v>55</v>
      </c>
      <c r="F1180" s="4">
        <v>35000</v>
      </c>
      <c r="G1180" s="4">
        <v>0</v>
      </c>
      <c r="H1180" s="4">
        <v>0</v>
      </c>
      <c r="I1180" s="4">
        <v>15201.1</v>
      </c>
      <c r="J1180" s="4">
        <v>15201.1</v>
      </c>
    </row>
    <row r="1181" spans="1:10">
      <c r="A1181" s="3" t="s">
        <v>154</v>
      </c>
      <c r="B1181" s="3" t="s">
        <v>11</v>
      </c>
      <c r="C1181" s="3" t="s">
        <v>58</v>
      </c>
      <c r="D1181" s="3">
        <v>1.1000000000000001</v>
      </c>
      <c r="E1181" s="3" t="s">
        <v>59</v>
      </c>
      <c r="F1181" s="4">
        <v>2500</v>
      </c>
      <c r="G1181" s="4">
        <v>10000</v>
      </c>
      <c r="H1181" s="4">
        <v>-5788.8</v>
      </c>
      <c r="I1181" s="4">
        <v>0</v>
      </c>
      <c r="J1181" s="4">
        <v>0</v>
      </c>
    </row>
    <row r="1182" spans="1:10">
      <c r="A1182" s="3" t="s">
        <v>154</v>
      </c>
      <c r="B1182" s="3" t="s">
        <v>11</v>
      </c>
      <c r="C1182" s="3" t="s">
        <v>58</v>
      </c>
      <c r="D1182" s="3">
        <v>1.1000000000000001</v>
      </c>
      <c r="E1182" s="3" t="s">
        <v>60</v>
      </c>
      <c r="F1182" s="4">
        <v>100000</v>
      </c>
      <c r="G1182" s="4">
        <v>0</v>
      </c>
      <c r="H1182" s="4">
        <v>-100000</v>
      </c>
      <c r="I1182" s="4">
        <v>0</v>
      </c>
      <c r="J1182" s="4">
        <v>0</v>
      </c>
    </row>
    <row r="1183" spans="1:10">
      <c r="A1183" s="3" t="s">
        <v>154</v>
      </c>
      <c r="B1183" s="3" t="s">
        <v>11</v>
      </c>
      <c r="C1183" s="3" t="s">
        <v>62</v>
      </c>
      <c r="D1183" s="3">
        <v>1.1000000000000001</v>
      </c>
      <c r="E1183" s="3" t="s">
        <v>64</v>
      </c>
      <c r="F1183" s="4">
        <v>95000</v>
      </c>
      <c r="G1183" s="4">
        <v>0</v>
      </c>
      <c r="H1183" s="4">
        <v>-38500</v>
      </c>
      <c r="I1183" s="4">
        <v>4150.38</v>
      </c>
      <c r="J1183" s="4">
        <v>4150.38</v>
      </c>
    </row>
    <row r="1184" spans="1:10">
      <c r="A1184" s="3" t="s">
        <v>154</v>
      </c>
      <c r="B1184" s="3" t="s">
        <v>11</v>
      </c>
      <c r="C1184" s="3" t="s">
        <v>62</v>
      </c>
      <c r="D1184" s="3">
        <v>1.1000000000000001</v>
      </c>
      <c r="E1184" s="3" t="s">
        <v>63</v>
      </c>
      <c r="F1184" s="4">
        <v>10400</v>
      </c>
      <c r="G1184" s="4">
        <v>0</v>
      </c>
      <c r="H1184" s="4">
        <v>-10300</v>
      </c>
      <c r="I1184" s="4">
        <v>100</v>
      </c>
      <c r="J1184" s="4">
        <v>100</v>
      </c>
    </row>
    <row r="1185" spans="1:10">
      <c r="A1185" s="3" t="s">
        <v>154</v>
      </c>
      <c r="B1185" s="3" t="s">
        <v>11</v>
      </c>
      <c r="C1185" s="3" t="s">
        <v>65</v>
      </c>
      <c r="D1185" s="3">
        <v>1.1000000000000001</v>
      </c>
      <c r="E1185" s="3" t="s">
        <v>66</v>
      </c>
      <c r="F1185" s="4">
        <v>20000</v>
      </c>
      <c r="G1185" s="4">
        <v>0</v>
      </c>
      <c r="H1185" s="4">
        <v>0</v>
      </c>
      <c r="I1185" s="4">
        <v>2514.63</v>
      </c>
      <c r="J1185" s="4">
        <v>2514.63</v>
      </c>
    </row>
    <row r="1186" spans="1:10">
      <c r="A1186" s="3" t="s">
        <v>154</v>
      </c>
      <c r="B1186" s="3" t="s">
        <v>11</v>
      </c>
      <c r="C1186" s="3" t="s">
        <v>71</v>
      </c>
      <c r="D1186" s="3">
        <v>1.1000000000000001</v>
      </c>
      <c r="E1186" s="3" t="s">
        <v>73</v>
      </c>
      <c r="F1186" s="4">
        <v>250000</v>
      </c>
      <c r="G1186" s="4">
        <v>239946.07</v>
      </c>
      <c r="H1186" s="4">
        <v>0</v>
      </c>
      <c r="I1186" s="4">
        <v>477409.6</v>
      </c>
      <c r="J1186" s="4">
        <v>408262</v>
      </c>
    </row>
    <row r="1187" spans="1:10">
      <c r="A1187" s="3" t="s">
        <v>154</v>
      </c>
      <c r="B1187" s="3" t="s">
        <v>11</v>
      </c>
      <c r="C1187" s="3" t="s">
        <v>76</v>
      </c>
      <c r="D1187" s="3">
        <v>1.1000000000000001</v>
      </c>
      <c r="E1187" s="3" t="s">
        <v>77</v>
      </c>
      <c r="F1187" s="4">
        <v>65000</v>
      </c>
      <c r="G1187" s="4">
        <v>0</v>
      </c>
      <c r="H1187" s="4">
        <v>0</v>
      </c>
      <c r="I1187" s="4">
        <v>47699.199999999997</v>
      </c>
      <c r="J1187" s="4">
        <v>47699.199999999997</v>
      </c>
    </row>
    <row r="1188" spans="1:10">
      <c r="A1188" s="3" t="s">
        <v>154</v>
      </c>
      <c r="B1188" s="3" t="s">
        <v>11</v>
      </c>
      <c r="C1188" s="3" t="s">
        <v>78</v>
      </c>
      <c r="D1188" s="3">
        <v>1.1000000000000001</v>
      </c>
      <c r="E1188" s="3" t="s">
        <v>79</v>
      </c>
      <c r="F1188" s="4">
        <v>8000</v>
      </c>
      <c r="G1188" s="4">
        <v>15000</v>
      </c>
      <c r="H1188" s="4">
        <v>-9080</v>
      </c>
      <c r="I1188" s="4">
        <v>13920</v>
      </c>
      <c r="J1188" s="4">
        <v>13920</v>
      </c>
    </row>
    <row r="1189" spans="1:10">
      <c r="A1189" s="3" t="s">
        <v>155</v>
      </c>
      <c r="B1189" s="3" t="s">
        <v>11</v>
      </c>
      <c r="C1189" s="3" t="s">
        <v>22</v>
      </c>
      <c r="D1189" s="3">
        <v>1.5</v>
      </c>
      <c r="E1189" s="3" t="s">
        <v>23</v>
      </c>
      <c r="F1189" s="4">
        <v>0</v>
      </c>
      <c r="G1189" s="4">
        <v>5000000</v>
      </c>
      <c r="H1189" s="4">
        <v>-4815000</v>
      </c>
      <c r="I1189" s="4">
        <v>0</v>
      </c>
      <c r="J1189" s="4">
        <v>0</v>
      </c>
    </row>
    <row r="1190" spans="1:10">
      <c r="A1190" s="3" t="s">
        <v>155</v>
      </c>
      <c r="B1190" s="3" t="s">
        <v>11</v>
      </c>
      <c r="C1190" s="3" t="s">
        <v>29</v>
      </c>
      <c r="D1190" s="3">
        <v>1.5</v>
      </c>
      <c r="E1190" s="3" t="s">
        <v>31</v>
      </c>
      <c r="F1190" s="4">
        <v>0</v>
      </c>
      <c r="G1190" s="4">
        <v>6000000</v>
      </c>
      <c r="H1190" s="4">
        <v>0</v>
      </c>
      <c r="I1190" s="4">
        <v>5830998.1799999997</v>
      </c>
      <c r="J1190" s="4">
        <v>5671041.2400000002</v>
      </c>
    </row>
    <row r="1191" spans="1:10">
      <c r="A1191" s="3" t="s">
        <v>155</v>
      </c>
      <c r="B1191" s="3" t="s">
        <v>11</v>
      </c>
      <c r="C1191" s="3" t="s">
        <v>29</v>
      </c>
      <c r="D1191" s="3">
        <v>2.5</v>
      </c>
      <c r="E1191" s="3" t="s">
        <v>31</v>
      </c>
      <c r="F1191" s="4">
        <v>0</v>
      </c>
      <c r="G1191" s="4">
        <v>9600000</v>
      </c>
      <c r="H1191" s="4">
        <v>-6992205.0300000003</v>
      </c>
      <c r="I1191" s="4">
        <v>2591451.87</v>
      </c>
      <c r="J1191" s="4">
        <v>2587340.79</v>
      </c>
    </row>
    <row r="1192" spans="1:10">
      <c r="A1192" s="3" t="s">
        <v>156</v>
      </c>
      <c r="B1192" s="3" t="s">
        <v>11</v>
      </c>
      <c r="C1192" s="3" t="s">
        <v>14</v>
      </c>
      <c r="D1192" s="3">
        <v>1.1000000000000001</v>
      </c>
      <c r="E1192" s="3" t="s">
        <v>15</v>
      </c>
      <c r="F1192" s="4">
        <v>480000</v>
      </c>
      <c r="G1192" s="4">
        <v>0</v>
      </c>
      <c r="H1192" s="4">
        <v>0</v>
      </c>
      <c r="I1192" s="4">
        <v>467122.28</v>
      </c>
      <c r="J1192" s="4">
        <v>467122.28</v>
      </c>
    </row>
    <row r="1193" spans="1:10">
      <c r="A1193" s="3" t="s">
        <v>156</v>
      </c>
      <c r="B1193" s="3" t="s">
        <v>11</v>
      </c>
      <c r="C1193" s="3" t="s">
        <v>14</v>
      </c>
      <c r="D1193" s="3">
        <v>1.5</v>
      </c>
      <c r="E1193" s="3" t="s">
        <v>15</v>
      </c>
      <c r="F1193" s="4">
        <v>0</v>
      </c>
      <c r="G1193" s="4">
        <v>773333.6</v>
      </c>
      <c r="H1193" s="4">
        <v>0</v>
      </c>
      <c r="I1193" s="4">
        <v>117681.2</v>
      </c>
      <c r="J1193" s="4">
        <v>117681.2</v>
      </c>
    </row>
    <row r="1194" spans="1:10">
      <c r="A1194" s="3" t="s">
        <v>156</v>
      </c>
      <c r="B1194" s="3" t="s">
        <v>11</v>
      </c>
      <c r="C1194" s="3" t="s">
        <v>17</v>
      </c>
      <c r="D1194" s="3">
        <v>1.1000000000000001</v>
      </c>
      <c r="E1194" s="3" t="s">
        <v>18</v>
      </c>
      <c r="F1194" s="4">
        <v>100000</v>
      </c>
      <c r="G1194" s="4">
        <v>0</v>
      </c>
      <c r="H1194" s="4">
        <v>-57500</v>
      </c>
      <c r="I1194" s="4">
        <v>0</v>
      </c>
      <c r="J1194" s="4">
        <v>0</v>
      </c>
    </row>
    <row r="1195" spans="1:10">
      <c r="A1195" s="3" t="s">
        <v>156</v>
      </c>
      <c r="B1195" s="3" t="s">
        <v>11</v>
      </c>
      <c r="C1195" s="3" t="s">
        <v>24</v>
      </c>
      <c r="D1195" s="3">
        <v>1.1000000000000001</v>
      </c>
      <c r="E1195" s="3" t="s">
        <v>25</v>
      </c>
      <c r="F1195" s="4">
        <v>450000</v>
      </c>
      <c r="G1195" s="4">
        <v>100000</v>
      </c>
      <c r="H1195" s="4">
        <v>-150000</v>
      </c>
      <c r="I1195" s="4">
        <v>297178</v>
      </c>
      <c r="J1195" s="4">
        <v>283258</v>
      </c>
    </row>
    <row r="1196" spans="1:10">
      <c r="A1196" s="3" t="s">
        <v>156</v>
      </c>
      <c r="B1196" s="3" t="s">
        <v>11</v>
      </c>
      <c r="C1196" s="3" t="s">
        <v>24</v>
      </c>
      <c r="D1196" s="3">
        <v>1.5</v>
      </c>
      <c r="E1196" s="3" t="s">
        <v>25</v>
      </c>
      <c r="F1196" s="4">
        <v>0</v>
      </c>
      <c r="G1196" s="4">
        <v>1000000</v>
      </c>
      <c r="H1196" s="4">
        <v>-160000</v>
      </c>
      <c r="I1196" s="4">
        <v>153871.67999999999</v>
      </c>
      <c r="J1196" s="4">
        <v>129309.84</v>
      </c>
    </row>
    <row r="1197" spans="1:10">
      <c r="A1197" s="3" t="s">
        <v>156</v>
      </c>
      <c r="B1197" s="3" t="s">
        <v>11</v>
      </c>
      <c r="C1197" s="3" t="s">
        <v>29</v>
      </c>
      <c r="D1197" s="3">
        <v>2.5</v>
      </c>
      <c r="E1197" s="3" t="s">
        <v>31</v>
      </c>
      <c r="F1197" s="4">
        <v>0</v>
      </c>
      <c r="G1197" s="4">
        <v>2025000</v>
      </c>
      <c r="H1197" s="4">
        <v>0</v>
      </c>
      <c r="I1197" s="4">
        <v>2025000</v>
      </c>
      <c r="J1197" s="4">
        <v>1280000</v>
      </c>
    </row>
    <row r="1198" spans="1:10">
      <c r="A1198" s="3" t="s">
        <v>156</v>
      </c>
      <c r="B1198" s="3" t="s">
        <v>11</v>
      </c>
      <c r="C1198" s="3" t="s">
        <v>32</v>
      </c>
      <c r="D1198" s="3">
        <v>1.1000000000000001</v>
      </c>
      <c r="E1198" s="3" t="s">
        <v>33</v>
      </c>
      <c r="F1198" s="4">
        <v>250000</v>
      </c>
      <c r="G1198" s="4">
        <v>0</v>
      </c>
      <c r="H1198" s="4">
        <v>0</v>
      </c>
      <c r="I1198" s="4">
        <v>0</v>
      </c>
      <c r="J1198" s="4">
        <v>0</v>
      </c>
    </row>
    <row r="1199" spans="1:10">
      <c r="A1199" s="3" t="s">
        <v>156</v>
      </c>
      <c r="B1199" s="3" t="s">
        <v>11</v>
      </c>
      <c r="C1199" s="3" t="s">
        <v>37</v>
      </c>
      <c r="D1199" s="3">
        <v>1.1000000000000001</v>
      </c>
      <c r="E1199" s="3" t="s">
        <v>43</v>
      </c>
      <c r="F1199" s="4">
        <v>0</v>
      </c>
      <c r="G1199" s="4">
        <v>53100</v>
      </c>
      <c r="H1199" s="4">
        <v>0</v>
      </c>
      <c r="I1199" s="4">
        <v>53098.78</v>
      </c>
      <c r="J1199" s="4">
        <v>53098.78</v>
      </c>
    </row>
    <row r="1200" spans="1:10">
      <c r="A1200" s="3" t="s">
        <v>156</v>
      </c>
      <c r="B1200" s="3" t="s">
        <v>11</v>
      </c>
      <c r="C1200" s="3" t="s">
        <v>49</v>
      </c>
      <c r="D1200" s="3">
        <v>1.1000000000000001</v>
      </c>
      <c r="E1200" s="3" t="s">
        <v>50</v>
      </c>
      <c r="F1200" s="4">
        <v>0</v>
      </c>
      <c r="G1200" s="4">
        <v>5000</v>
      </c>
      <c r="H1200" s="4">
        <v>0</v>
      </c>
      <c r="I1200" s="4">
        <v>0</v>
      </c>
      <c r="J1200" s="4">
        <v>0</v>
      </c>
    </row>
    <row r="1201" spans="1:10">
      <c r="A1201" s="3" t="s">
        <v>156</v>
      </c>
      <c r="B1201" s="3" t="s">
        <v>11</v>
      </c>
      <c r="C1201" s="3" t="s">
        <v>51</v>
      </c>
      <c r="D1201" s="3">
        <v>1.1000000000000001</v>
      </c>
      <c r="E1201" s="3" t="s">
        <v>52</v>
      </c>
      <c r="F1201" s="4">
        <v>250000</v>
      </c>
      <c r="G1201" s="4">
        <v>0</v>
      </c>
      <c r="H1201" s="4">
        <v>0</v>
      </c>
      <c r="I1201" s="4">
        <v>167736</v>
      </c>
      <c r="J1201" s="4">
        <v>167736</v>
      </c>
    </row>
    <row r="1202" spans="1:10">
      <c r="A1202" s="3" t="s">
        <v>156</v>
      </c>
      <c r="B1202" s="3" t="s">
        <v>11</v>
      </c>
      <c r="C1202" s="3" t="s">
        <v>51</v>
      </c>
      <c r="D1202" s="3">
        <v>1.1000000000000001</v>
      </c>
      <c r="E1202" s="3" t="s">
        <v>53</v>
      </c>
      <c r="F1202" s="4">
        <v>150000</v>
      </c>
      <c r="G1202" s="4">
        <v>100000</v>
      </c>
      <c r="H1202" s="4">
        <v>0</v>
      </c>
      <c r="I1202" s="4">
        <v>110469.26</v>
      </c>
      <c r="J1202" s="4">
        <v>110469.26</v>
      </c>
    </row>
    <row r="1203" spans="1:10">
      <c r="A1203" s="3" t="s">
        <v>156</v>
      </c>
      <c r="B1203" s="3" t="s">
        <v>11</v>
      </c>
      <c r="C1203" s="3" t="s">
        <v>51</v>
      </c>
      <c r="D1203" s="3">
        <v>1.5</v>
      </c>
      <c r="E1203" s="3" t="s">
        <v>52</v>
      </c>
      <c r="F1203" s="4">
        <v>0</v>
      </c>
      <c r="G1203" s="4">
        <v>10000000</v>
      </c>
      <c r="H1203" s="4">
        <v>-2000000</v>
      </c>
      <c r="I1203" s="4">
        <v>6243461.6299999999</v>
      </c>
      <c r="J1203" s="4">
        <v>115822.46</v>
      </c>
    </row>
    <row r="1204" spans="1:10">
      <c r="A1204" s="3" t="s">
        <v>156</v>
      </c>
      <c r="B1204" s="3" t="s">
        <v>11</v>
      </c>
      <c r="C1204" s="3" t="s">
        <v>51</v>
      </c>
      <c r="D1204" s="3">
        <v>2.5</v>
      </c>
      <c r="E1204" s="3" t="s">
        <v>52</v>
      </c>
      <c r="F1204" s="4">
        <v>0</v>
      </c>
      <c r="G1204" s="4">
        <v>4200000</v>
      </c>
      <c r="H1204" s="4">
        <v>0</v>
      </c>
      <c r="I1204" s="4">
        <v>3410659.7</v>
      </c>
      <c r="J1204" s="4">
        <v>3175739.98</v>
      </c>
    </row>
    <row r="1205" spans="1:10">
      <c r="A1205" s="3" t="s">
        <v>156</v>
      </c>
      <c r="B1205" s="3" t="s">
        <v>11</v>
      </c>
      <c r="C1205" s="3" t="s">
        <v>54</v>
      </c>
      <c r="D1205" s="3">
        <v>1.1000000000000001</v>
      </c>
      <c r="E1205" s="3" t="s">
        <v>55</v>
      </c>
      <c r="F1205" s="4">
        <v>180000</v>
      </c>
      <c r="G1205" s="4">
        <v>0</v>
      </c>
      <c r="H1205" s="4">
        <v>0</v>
      </c>
      <c r="I1205" s="4">
        <v>125596.24</v>
      </c>
      <c r="J1205" s="4">
        <v>125596.24</v>
      </c>
    </row>
    <row r="1206" spans="1:10">
      <c r="A1206" s="3" t="s">
        <v>156</v>
      </c>
      <c r="B1206" s="3" t="s">
        <v>11</v>
      </c>
      <c r="C1206" s="3" t="s">
        <v>54</v>
      </c>
      <c r="D1206" s="3">
        <v>1.5</v>
      </c>
      <c r="E1206" s="3" t="s">
        <v>55</v>
      </c>
      <c r="F1206" s="4">
        <v>0</v>
      </c>
      <c r="G1206" s="4">
        <v>8394.36</v>
      </c>
      <c r="H1206" s="4">
        <v>0</v>
      </c>
      <c r="I1206" s="4">
        <v>0</v>
      </c>
      <c r="J1206" s="4">
        <v>0</v>
      </c>
    </row>
    <row r="1207" spans="1:10">
      <c r="A1207" s="3" t="s">
        <v>156</v>
      </c>
      <c r="B1207" s="3" t="s">
        <v>11</v>
      </c>
      <c r="C1207" s="3" t="s">
        <v>65</v>
      </c>
      <c r="D1207" s="3">
        <v>1.1000000000000001</v>
      </c>
      <c r="E1207" s="3" t="s">
        <v>66</v>
      </c>
      <c r="F1207" s="4">
        <v>2300000</v>
      </c>
      <c r="G1207" s="4">
        <v>0</v>
      </c>
      <c r="H1207" s="4">
        <v>-600000</v>
      </c>
      <c r="I1207" s="4">
        <v>1338146.8</v>
      </c>
      <c r="J1207" s="4">
        <v>1338146.8</v>
      </c>
    </row>
    <row r="1208" spans="1:10">
      <c r="A1208" s="3" t="s">
        <v>156</v>
      </c>
      <c r="B1208" s="3" t="s">
        <v>11</v>
      </c>
      <c r="C1208" s="3" t="s">
        <v>65</v>
      </c>
      <c r="D1208" s="3">
        <v>1.6</v>
      </c>
      <c r="E1208" s="3" t="s">
        <v>66</v>
      </c>
      <c r="F1208" s="4">
        <v>0</v>
      </c>
      <c r="G1208" s="4">
        <v>26920</v>
      </c>
      <c r="H1208" s="4">
        <v>0</v>
      </c>
      <c r="I1208" s="4">
        <v>0</v>
      </c>
      <c r="J1208" s="4">
        <v>0</v>
      </c>
    </row>
    <row r="1209" spans="1:10">
      <c r="A1209" s="3" t="s">
        <v>156</v>
      </c>
      <c r="B1209" s="3" t="s">
        <v>11</v>
      </c>
      <c r="C1209" s="3" t="s">
        <v>71</v>
      </c>
      <c r="D1209" s="3">
        <v>1.1000000000000001</v>
      </c>
      <c r="E1209" s="3" t="s">
        <v>72</v>
      </c>
      <c r="F1209" s="4">
        <v>208000</v>
      </c>
      <c r="G1209" s="4">
        <v>0</v>
      </c>
      <c r="H1209" s="4">
        <v>0</v>
      </c>
      <c r="I1209" s="4">
        <v>0</v>
      </c>
      <c r="J1209" s="4">
        <v>0</v>
      </c>
    </row>
    <row r="1210" spans="1:10">
      <c r="A1210" s="3" t="s">
        <v>156</v>
      </c>
      <c r="B1210" s="3" t="s">
        <v>11</v>
      </c>
      <c r="C1210" s="3" t="s">
        <v>71</v>
      </c>
      <c r="D1210" s="3">
        <v>1.1000000000000001</v>
      </c>
      <c r="E1210" s="3" t="s">
        <v>74</v>
      </c>
      <c r="F1210" s="4">
        <v>150000</v>
      </c>
      <c r="G1210" s="4">
        <v>0</v>
      </c>
      <c r="H1210" s="4">
        <v>-148480.4</v>
      </c>
      <c r="I1210" s="4">
        <v>0</v>
      </c>
      <c r="J1210" s="4">
        <v>0</v>
      </c>
    </row>
    <row r="1211" spans="1:10">
      <c r="A1211" s="3" t="s">
        <v>156</v>
      </c>
      <c r="B1211" s="3" t="s">
        <v>11</v>
      </c>
      <c r="C1211" s="3" t="s">
        <v>76</v>
      </c>
      <c r="D1211" s="3">
        <v>1.1000000000000001</v>
      </c>
      <c r="E1211" s="3" t="s">
        <v>77</v>
      </c>
      <c r="F1211" s="4">
        <v>300000</v>
      </c>
      <c r="G1211" s="4">
        <v>0</v>
      </c>
      <c r="H1211" s="4">
        <v>0</v>
      </c>
      <c r="I1211" s="4">
        <v>104007.73</v>
      </c>
      <c r="J1211" s="4">
        <v>104007.73</v>
      </c>
    </row>
    <row r="1212" spans="1:10">
      <c r="A1212" s="3" t="s">
        <v>156</v>
      </c>
      <c r="B1212" s="3" t="s">
        <v>11</v>
      </c>
      <c r="C1212" s="3" t="s">
        <v>80</v>
      </c>
      <c r="D1212" s="3">
        <v>1.1000000000000001</v>
      </c>
      <c r="E1212" s="3" t="s">
        <v>81</v>
      </c>
      <c r="F1212" s="4">
        <v>300000</v>
      </c>
      <c r="G1212" s="4">
        <v>0</v>
      </c>
      <c r="H1212" s="4">
        <v>0</v>
      </c>
      <c r="I1212" s="4">
        <v>0</v>
      </c>
      <c r="J1212" s="4">
        <v>0</v>
      </c>
    </row>
    <row r="1213" spans="1:10">
      <c r="A1213" s="3" t="s">
        <v>157</v>
      </c>
      <c r="B1213" s="3" t="s">
        <v>11</v>
      </c>
      <c r="C1213" s="3" t="s">
        <v>24</v>
      </c>
      <c r="D1213" s="3">
        <v>1.1000000000000001</v>
      </c>
      <c r="E1213" s="3" t="s">
        <v>25</v>
      </c>
      <c r="F1213" s="4">
        <v>600000</v>
      </c>
      <c r="G1213" s="4">
        <v>0</v>
      </c>
      <c r="H1213" s="4">
        <v>0</v>
      </c>
      <c r="I1213" s="4">
        <v>299331.3</v>
      </c>
      <c r="J1213" s="4">
        <v>299331.3</v>
      </c>
    </row>
    <row r="1214" spans="1:10">
      <c r="A1214" s="3" t="s">
        <v>158</v>
      </c>
      <c r="B1214" s="3" t="s">
        <v>11</v>
      </c>
      <c r="C1214" s="3" t="s">
        <v>12</v>
      </c>
      <c r="D1214" s="3">
        <v>1.1000000000000001</v>
      </c>
      <c r="E1214" s="3" t="s">
        <v>13</v>
      </c>
      <c r="F1214" s="4">
        <v>45000</v>
      </c>
      <c r="G1214" s="4">
        <v>0</v>
      </c>
      <c r="H1214" s="4">
        <v>0</v>
      </c>
      <c r="I1214" s="4">
        <v>0</v>
      </c>
      <c r="J1214" s="4">
        <v>0</v>
      </c>
    </row>
    <row r="1215" spans="1:10">
      <c r="A1215" s="3" t="s">
        <v>158</v>
      </c>
      <c r="B1215" s="3" t="s">
        <v>11</v>
      </c>
      <c r="C1215" s="3" t="s">
        <v>19</v>
      </c>
      <c r="D1215" s="3">
        <v>1.1000000000000001</v>
      </c>
      <c r="E1215" s="3" t="s">
        <v>21</v>
      </c>
      <c r="F1215" s="4">
        <v>10000</v>
      </c>
      <c r="G1215" s="4">
        <v>0</v>
      </c>
      <c r="H1215" s="4">
        <v>0</v>
      </c>
      <c r="I1215" s="4">
        <v>8682</v>
      </c>
      <c r="J1215" s="4">
        <v>8682</v>
      </c>
    </row>
    <row r="1216" spans="1:10">
      <c r="A1216" s="3" t="s">
        <v>158</v>
      </c>
      <c r="B1216" s="3" t="s">
        <v>11</v>
      </c>
      <c r="C1216" s="3" t="s">
        <v>22</v>
      </c>
      <c r="D1216" s="3">
        <v>1.1000000000000001</v>
      </c>
      <c r="E1216" s="3" t="s">
        <v>23</v>
      </c>
      <c r="F1216" s="4">
        <v>12400</v>
      </c>
      <c r="G1216" s="4">
        <v>0</v>
      </c>
      <c r="H1216" s="4">
        <v>0</v>
      </c>
      <c r="I1216" s="4">
        <v>0</v>
      </c>
      <c r="J1216" s="4">
        <v>0</v>
      </c>
    </row>
    <row r="1217" spans="1:10">
      <c r="A1217" s="3" t="s">
        <v>158</v>
      </c>
      <c r="B1217" s="3" t="s">
        <v>11</v>
      </c>
      <c r="C1217" s="3" t="s">
        <v>24</v>
      </c>
      <c r="D1217" s="3">
        <v>1.1000000000000001</v>
      </c>
      <c r="E1217" s="3" t="s">
        <v>25</v>
      </c>
      <c r="F1217" s="4">
        <v>105000</v>
      </c>
      <c r="G1217" s="4">
        <v>0</v>
      </c>
      <c r="H1217" s="4">
        <v>0</v>
      </c>
      <c r="I1217" s="4">
        <v>90590.51</v>
      </c>
      <c r="J1217" s="4">
        <v>90590.51</v>
      </c>
    </row>
    <row r="1218" spans="1:10">
      <c r="A1218" s="3" t="s">
        <v>158</v>
      </c>
      <c r="B1218" s="3" t="s">
        <v>11</v>
      </c>
      <c r="C1218" s="3" t="s">
        <v>29</v>
      </c>
      <c r="D1218" s="3">
        <v>2.5</v>
      </c>
      <c r="E1218" s="3" t="s">
        <v>31</v>
      </c>
      <c r="F1218" s="4">
        <v>400000</v>
      </c>
      <c r="G1218" s="4">
        <v>0</v>
      </c>
      <c r="H1218" s="4">
        <v>0</v>
      </c>
      <c r="I1218" s="4">
        <v>399465.35</v>
      </c>
      <c r="J1218" s="4">
        <v>54500.25</v>
      </c>
    </row>
    <row r="1219" spans="1:10">
      <c r="A1219" s="3" t="s">
        <v>158</v>
      </c>
      <c r="B1219" s="3" t="s">
        <v>11</v>
      </c>
      <c r="C1219" s="3" t="s">
        <v>54</v>
      </c>
      <c r="D1219" s="3">
        <v>1.1000000000000001</v>
      </c>
      <c r="E1219" s="3" t="s">
        <v>55</v>
      </c>
      <c r="F1219" s="4">
        <v>2500</v>
      </c>
      <c r="G1219" s="4">
        <v>0</v>
      </c>
      <c r="H1219" s="4">
        <v>0</v>
      </c>
      <c r="I1219" s="4">
        <v>0</v>
      </c>
      <c r="J1219" s="4">
        <v>0</v>
      </c>
    </row>
    <row r="1220" spans="1:10">
      <c r="A1220" s="3" t="s">
        <v>158</v>
      </c>
      <c r="B1220" s="3" t="s">
        <v>11</v>
      </c>
      <c r="C1220" s="3" t="s">
        <v>71</v>
      </c>
      <c r="D1220" s="3">
        <v>1.1000000000000001</v>
      </c>
      <c r="E1220" s="3" t="s">
        <v>73</v>
      </c>
      <c r="F1220" s="4">
        <v>3600000</v>
      </c>
      <c r="G1220" s="4">
        <v>0</v>
      </c>
      <c r="H1220" s="4">
        <v>0</v>
      </c>
      <c r="I1220" s="4">
        <v>2474624.6</v>
      </c>
      <c r="J1220" s="4">
        <v>2474624.6</v>
      </c>
    </row>
    <row r="1221" spans="1:10">
      <c r="A1221" s="3" t="s">
        <v>159</v>
      </c>
      <c r="B1221" s="3" t="s">
        <v>11</v>
      </c>
      <c r="C1221" s="3" t="s">
        <v>12</v>
      </c>
      <c r="D1221" s="3">
        <v>1.1000000000000001</v>
      </c>
      <c r="E1221" s="3" t="s">
        <v>13</v>
      </c>
      <c r="F1221" s="4">
        <v>45000</v>
      </c>
      <c r="G1221" s="4">
        <v>0</v>
      </c>
      <c r="H1221" s="4">
        <v>0</v>
      </c>
      <c r="I1221" s="4">
        <v>3549.6</v>
      </c>
      <c r="J1221" s="4">
        <v>3549.6</v>
      </c>
    </row>
    <row r="1222" spans="1:10">
      <c r="A1222" s="3" t="s">
        <v>159</v>
      </c>
      <c r="B1222" s="3" t="s">
        <v>11</v>
      </c>
      <c r="C1222" s="3" t="s">
        <v>17</v>
      </c>
      <c r="D1222" s="3">
        <v>1.1000000000000001</v>
      </c>
      <c r="E1222" s="3" t="s">
        <v>18</v>
      </c>
      <c r="F1222" s="4">
        <v>0</v>
      </c>
      <c r="G1222" s="4">
        <v>7500</v>
      </c>
      <c r="H1222" s="4">
        <v>0</v>
      </c>
      <c r="I1222" s="4">
        <v>0</v>
      </c>
      <c r="J1222" s="4">
        <v>0</v>
      </c>
    </row>
    <row r="1223" spans="1:10">
      <c r="A1223" s="3" t="s">
        <v>159</v>
      </c>
      <c r="B1223" s="3" t="s">
        <v>11</v>
      </c>
      <c r="C1223" s="3" t="s">
        <v>19</v>
      </c>
      <c r="D1223" s="3">
        <v>1.1000000000000001</v>
      </c>
      <c r="E1223" s="3" t="s">
        <v>20</v>
      </c>
      <c r="F1223" s="4">
        <v>5000</v>
      </c>
      <c r="G1223" s="4">
        <v>0</v>
      </c>
      <c r="H1223" s="4">
        <v>0</v>
      </c>
      <c r="I1223" s="4">
        <v>0</v>
      </c>
      <c r="J1223" s="4">
        <v>0</v>
      </c>
    </row>
    <row r="1224" spans="1:10">
      <c r="A1224" s="3" t="s">
        <v>159</v>
      </c>
      <c r="B1224" s="3" t="s">
        <v>11</v>
      </c>
      <c r="C1224" s="3" t="s">
        <v>22</v>
      </c>
      <c r="D1224" s="3">
        <v>1.1000000000000001</v>
      </c>
      <c r="E1224" s="3" t="s">
        <v>23</v>
      </c>
      <c r="F1224" s="4">
        <v>15000</v>
      </c>
      <c r="G1224" s="4">
        <v>0</v>
      </c>
      <c r="H1224" s="4">
        <v>-15000</v>
      </c>
      <c r="I1224" s="4">
        <v>0</v>
      </c>
      <c r="J1224" s="4">
        <v>0</v>
      </c>
    </row>
    <row r="1225" spans="1:10">
      <c r="A1225" s="3" t="s">
        <v>159</v>
      </c>
      <c r="B1225" s="3" t="s">
        <v>11</v>
      </c>
      <c r="C1225" s="3" t="s">
        <v>24</v>
      </c>
      <c r="D1225" s="3">
        <v>1.1000000000000001</v>
      </c>
      <c r="E1225" s="3" t="s">
        <v>25</v>
      </c>
      <c r="F1225" s="4">
        <v>125000</v>
      </c>
      <c r="G1225" s="4">
        <v>0</v>
      </c>
      <c r="H1225" s="4">
        <v>0</v>
      </c>
      <c r="I1225" s="4">
        <v>5138.8</v>
      </c>
      <c r="J1225" s="4">
        <v>5138.8</v>
      </c>
    </row>
    <row r="1226" spans="1:10">
      <c r="A1226" s="3" t="s">
        <v>159</v>
      </c>
      <c r="B1226" s="3" t="s">
        <v>11</v>
      </c>
      <c r="C1226" s="3" t="s">
        <v>27</v>
      </c>
      <c r="D1226" s="3">
        <v>1.1000000000000001</v>
      </c>
      <c r="E1226" s="3" t="s">
        <v>28</v>
      </c>
      <c r="F1226" s="4">
        <v>5000</v>
      </c>
      <c r="G1226" s="4">
        <v>0</v>
      </c>
      <c r="H1226" s="4">
        <v>0</v>
      </c>
      <c r="I1226" s="4">
        <v>4095.99</v>
      </c>
      <c r="J1226" s="4">
        <v>4095.99</v>
      </c>
    </row>
    <row r="1227" spans="1:10">
      <c r="A1227" s="3" t="s">
        <v>159</v>
      </c>
      <c r="B1227" s="3" t="s">
        <v>11</v>
      </c>
      <c r="C1227" s="3" t="s">
        <v>29</v>
      </c>
      <c r="D1227" s="3">
        <v>1.1000000000000001</v>
      </c>
      <c r="E1227" s="3" t="s">
        <v>31</v>
      </c>
      <c r="F1227" s="4">
        <v>20000</v>
      </c>
      <c r="G1227" s="4">
        <v>10000</v>
      </c>
      <c r="H1227" s="4">
        <v>0</v>
      </c>
      <c r="I1227" s="4">
        <v>29463.83</v>
      </c>
      <c r="J1227" s="4">
        <v>29463.83</v>
      </c>
    </row>
    <row r="1228" spans="1:10">
      <c r="A1228" s="3" t="s">
        <v>159</v>
      </c>
      <c r="B1228" s="3" t="s">
        <v>11</v>
      </c>
      <c r="C1228" s="3" t="s">
        <v>29</v>
      </c>
      <c r="D1228" s="3">
        <v>2.5</v>
      </c>
      <c r="E1228" s="3" t="s">
        <v>31</v>
      </c>
      <c r="F1228" s="4">
        <v>0</v>
      </c>
      <c r="G1228" s="4">
        <v>330000</v>
      </c>
      <c r="H1228" s="4">
        <v>0</v>
      </c>
      <c r="I1228" s="4">
        <v>327831.09999999998</v>
      </c>
      <c r="J1228" s="4">
        <v>119031.1</v>
      </c>
    </row>
    <row r="1229" spans="1:10">
      <c r="A1229" s="3" t="s">
        <v>159</v>
      </c>
      <c r="B1229" s="3" t="s">
        <v>11</v>
      </c>
      <c r="C1229" s="3" t="s">
        <v>34</v>
      </c>
      <c r="D1229" s="3">
        <v>1.1000000000000001</v>
      </c>
      <c r="E1229" s="3" t="s">
        <v>36</v>
      </c>
      <c r="F1229" s="4">
        <v>8500</v>
      </c>
      <c r="G1229" s="4">
        <v>0</v>
      </c>
      <c r="H1229" s="4">
        <v>-8500</v>
      </c>
      <c r="I1229" s="4">
        <v>0</v>
      </c>
      <c r="J1229" s="4">
        <v>0</v>
      </c>
    </row>
    <row r="1230" spans="1:10">
      <c r="A1230" s="3" t="s">
        <v>159</v>
      </c>
      <c r="B1230" s="3" t="s">
        <v>11</v>
      </c>
      <c r="C1230" s="3" t="s">
        <v>37</v>
      </c>
      <c r="D1230" s="3">
        <v>1.1000000000000001</v>
      </c>
      <c r="E1230" s="3" t="s">
        <v>41</v>
      </c>
      <c r="F1230" s="4">
        <v>5000</v>
      </c>
      <c r="G1230" s="4">
        <v>0</v>
      </c>
      <c r="H1230" s="4">
        <v>0</v>
      </c>
      <c r="I1230" s="4">
        <v>0</v>
      </c>
      <c r="J1230" s="4">
        <v>0</v>
      </c>
    </row>
    <row r="1231" spans="1:10">
      <c r="A1231" s="3" t="s">
        <v>159</v>
      </c>
      <c r="B1231" s="3" t="s">
        <v>11</v>
      </c>
      <c r="C1231" s="3" t="s">
        <v>37</v>
      </c>
      <c r="D1231" s="3">
        <v>1.1000000000000001</v>
      </c>
      <c r="E1231" s="3" t="s">
        <v>42</v>
      </c>
      <c r="F1231" s="4">
        <v>95000</v>
      </c>
      <c r="G1231" s="4">
        <v>0</v>
      </c>
      <c r="H1231" s="4">
        <v>-25000</v>
      </c>
      <c r="I1231" s="4">
        <v>0</v>
      </c>
      <c r="J1231" s="4">
        <v>0</v>
      </c>
    </row>
    <row r="1232" spans="1:10">
      <c r="A1232" s="3" t="s">
        <v>159</v>
      </c>
      <c r="B1232" s="3" t="s">
        <v>11</v>
      </c>
      <c r="C1232" s="3" t="s">
        <v>37</v>
      </c>
      <c r="D1232" s="3">
        <v>1.1000000000000001</v>
      </c>
      <c r="E1232" s="3" t="s">
        <v>43</v>
      </c>
      <c r="F1232" s="4">
        <v>50000</v>
      </c>
      <c r="G1232" s="4">
        <v>0</v>
      </c>
      <c r="H1232" s="4">
        <v>0</v>
      </c>
      <c r="I1232" s="4">
        <v>3364</v>
      </c>
      <c r="J1232" s="4">
        <v>3364</v>
      </c>
    </row>
    <row r="1233" spans="1:10">
      <c r="A1233" s="3" t="s">
        <v>159</v>
      </c>
      <c r="B1233" s="3" t="s">
        <v>11</v>
      </c>
      <c r="C1233" s="3" t="s">
        <v>37</v>
      </c>
      <c r="D1233" s="3">
        <v>1.1000000000000001</v>
      </c>
      <c r="E1233" s="3" t="s">
        <v>39</v>
      </c>
      <c r="F1233" s="4">
        <v>95000</v>
      </c>
      <c r="G1233" s="4">
        <v>0</v>
      </c>
      <c r="H1233" s="4">
        <v>0</v>
      </c>
      <c r="I1233" s="4">
        <v>0</v>
      </c>
      <c r="J1233" s="4">
        <v>0</v>
      </c>
    </row>
    <row r="1234" spans="1:10">
      <c r="A1234" s="3" t="s">
        <v>159</v>
      </c>
      <c r="B1234" s="3" t="s">
        <v>11</v>
      </c>
      <c r="C1234" s="3" t="s">
        <v>37</v>
      </c>
      <c r="D1234" s="3">
        <v>1.1000000000000001</v>
      </c>
      <c r="E1234" s="3" t="s">
        <v>44</v>
      </c>
      <c r="F1234" s="4">
        <v>175000</v>
      </c>
      <c r="G1234" s="4">
        <v>0</v>
      </c>
      <c r="H1234" s="4">
        <v>0</v>
      </c>
      <c r="I1234" s="4">
        <v>0</v>
      </c>
      <c r="J1234" s="4">
        <v>0</v>
      </c>
    </row>
    <row r="1235" spans="1:10">
      <c r="A1235" s="3" t="s">
        <v>159</v>
      </c>
      <c r="B1235" s="3" t="s">
        <v>11</v>
      </c>
      <c r="C1235" s="3" t="s">
        <v>37</v>
      </c>
      <c r="D1235" s="3">
        <v>1.1000000000000001</v>
      </c>
      <c r="E1235" s="3" t="s">
        <v>46</v>
      </c>
      <c r="F1235" s="4">
        <v>10400</v>
      </c>
      <c r="G1235" s="4">
        <v>17100</v>
      </c>
      <c r="H1235" s="4">
        <v>0</v>
      </c>
      <c r="I1235" s="4">
        <v>27492</v>
      </c>
      <c r="J1235" s="4">
        <v>27492</v>
      </c>
    </row>
    <row r="1236" spans="1:10">
      <c r="A1236" s="3" t="s">
        <v>159</v>
      </c>
      <c r="B1236" s="3" t="s">
        <v>11</v>
      </c>
      <c r="C1236" s="3" t="s">
        <v>37</v>
      </c>
      <c r="D1236" s="3">
        <v>1.1000000000000001</v>
      </c>
      <c r="E1236" s="3" t="s">
        <v>48</v>
      </c>
      <c r="F1236" s="4">
        <v>5000</v>
      </c>
      <c r="G1236" s="4">
        <v>0</v>
      </c>
      <c r="H1236" s="4">
        <v>0</v>
      </c>
      <c r="I1236" s="4">
        <v>452.4</v>
      </c>
      <c r="J1236" s="4">
        <v>452.4</v>
      </c>
    </row>
    <row r="1237" spans="1:10">
      <c r="A1237" s="3" t="s">
        <v>159</v>
      </c>
      <c r="B1237" s="3" t="s">
        <v>11</v>
      </c>
      <c r="C1237" s="3" t="s">
        <v>37</v>
      </c>
      <c r="D1237" s="3">
        <v>1.5</v>
      </c>
      <c r="E1237" s="3" t="s">
        <v>46</v>
      </c>
      <c r="F1237" s="4">
        <v>0</v>
      </c>
      <c r="G1237" s="4">
        <v>139600</v>
      </c>
      <c r="H1237" s="4">
        <v>-75000</v>
      </c>
      <c r="I1237" s="4">
        <v>0</v>
      </c>
      <c r="J1237" s="4">
        <v>0</v>
      </c>
    </row>
    <row r="1238" spans="1:10">
      <c r="A1238" s="3" t="s">
        <v>159</v>
      </c>
      <c r="B1238" s="3" t="s">
        <v>11</v>
      </c>
      <c r="C1238" s="3" t="s">
        <v>37</v>
      </c>
      <c r="D1238" s="3">
        <v>1.5</v>
      </c>
      <c r="E1238" s="3" t="s">
        <v>47</v>
      </c>
      <c r="F1238" s="4">
        <v>0</v>
      </c>
      <c r="G1238" s="4">
        <v>812</v>
      </c>
      <c r="H1238" s="4">
        <v>0</v>
      </c>
      <c r="I1238" s="4">
        <v>812</v>
      </c>
      <c r="J1238" s="4">
        <v>812</v>
      </c>
    </row>
    <row r="1239" spans="1:10">
      <c r="A1239" s="3" t="s">
        <v>159</v>
      </c>
      <c r="B1239" s="3" t="s">
        <v>11</v>
      </c>
      <c r="C1239" s="3" t="s">
        <v>49</v>
      </c>
      <c r="D1239" s="3">
        <v>1.1000000000000001</v>
      </c>
      <c r="E1239" s="3" t="s">
        <v>50</v>
      </c>
      <c r="F1239" s="4">
        <v>0</v>
      </c>
      <c r="G1239" s="4">
        <v>6000</v>
      </c>
      <c r="H1239" s="4">
        <v>0</v>
      </c>
      <c r="I1239" s="4">
        <v>4640</v>
      </c>
      <c r="J1239" s="4">
        <v>4640</v>
      </c>
    </row>
    <row r="1240" spans="1:10">
      <c r="A1240" s="3" t="s">
        <v>159</v>
      </c>
      <c r="B1240" s="3" t="s">
        <v>11</v>
      </c>
      <c r="C1240" s="3" t="s">
        <v>51</v>
      </c>
      <c r="D1240" s="3">
        <v>1.1000000000000001</v>
      </c>
      <c r="E1240" s="3" t="s">
        <v>52</v>
      </c>
      <c r="F1240" s="4">
        <v>835500</v>
      </c>
      <c r="G1240" s="4">
        <v>0</v>
      </c>
      <c r="H1240" s="4">
        <v>-450000</v>
      </c>
      <c r="I1240" s="4">
        <v>0</v>
      </c>
      <c r="J1240" s="4">
        <v>0</v>
      </c>
    </row>
    <row r="1241" spans="1:10">
      <c r="A1241" s="3" t="s">
        <v>159</v>
      </c>
      <c r="B1241" s="3" t="s">
        <v>11</v>
      </c>
      <c r="C1241" s="3" t="s">
        <v>51</v>
      </c>
      <c r="D1241" s="3">
        <v>1.1000000000000001</v>
      </c>
      <c r="E1241" s="3" t="s">
        <v>53</v>
      </c>
      <c r="F1241" s="4">
        <v>8500</v>
      </c>
      <c r="G1241" s="4">
        <v>0</v>
      </c>
      <c r="H1241" s="4">
        <v>0</v>
      </c>
      <c r="I1241" s="4">
        <v>0</v>
      </c>
      <c r="J1241" s="4">
        <v>0</v>
      </c>
    </row>
    <row r="1242" spans="1:10">
      <c r="A1242" s="3" t="s">
        <v>159</v>
      </c>
      <c r="B1242" s="3" t="s">
        <v>11</v>
      </c>
      <c r="C1242" s="3" t="s">
        <v>54</v>
      </c>
      <c r="D1242" s="3">
        <v>1.1000000000000001</v>
      </c>
      <c r="E1242" s="3" t="s">
        <v>55</v>
      </c>
      <c r="F1242" s="4">
        <v>65000</v>
      </c>
      <c r="G1242" s="4">
        <v>0</v>
      </c>
      <c r="H1242" s="4">
        <v>0</v>
      </c>
      <c r="I1242" s="4">
        <v>0</v>
      </c>
      <c r="J1242" s="4">
        <v>0</v>
      </c>
    </row>
    <row r="1243" spans="1:10">
      <c r="A1243" s="3" t="s">
        <v>159</v>
      </c>
      <c r="B1243" s="3" t="s">
        <v>11</v>
      </c>
      <c r="C1243" s="3" t="s">
        <v>56</v>
      </c>
      <c r="D1243" s="3">
        <v>1.1000000000000001</v>
      </c>
      <c r="E1243" s="3" t="s">
        <v>57</v>
      </c>
      <c r="F1243" s="4">
        <v>7500</v>
      </c>
      <c r="G1243" s="4">
        <v>0</v>
      </c>
      <c r="H1243" s="4">
        <v>0</v>
      </c>
      <c r="I1243" s="4">
        <v>0</v>
      </c>
      <c r="J1243" s="4">
        <v>0</v>
      </c>
    </row>
    <row r="1244" spans="1:10">
      <c r="A1244" s="3" t="s">
        <v>159</v>
      </c>
      <c r="B1244" s="3" t="s">
        <v>11</v>
      </c>
      <c r="C1244" s="3" t="s">
        <v>58</v>
      </c>
      <c r="D1244" s="3">
        <v>1.1000000000000001</v>
      </c>
      <c r="E1244" s="3" t="s">
        <v>59</v>
      </c>
      <c r="F1244" s="4">
        <v>2500000</v>
      </c>
      <c r="G1244" s="4">
        <v>0</v>
      </c>
      <c r="H1244" s="4">
        <v>-1960000</v>
      </c>
      <c r="I1244" s="4">
        <v>235</v>
      </c>
      <c r="J1244" s="4">
        <v>235</v>
      </c>
    </row>
    <row r="1245" spans="1:10">
      <c r="A1245" s="3" t="s">
        <v>159</v>
      </c>
      <c r="B1245" s="3" t="s">
        <v>11</v>
      </c>
      <c r="C1245" s="3" t="s">
        <v>62</v>
      </c>
      <c r="D1245" s="3">
        <v>1.1000000000000001</v>
      </c>
      <c r="E1245" s="3" t="s">
        <v>64</v>
      </c>
      <c r="F1245" s="4">
        <v>15000</v>
      </c>
      <c r="G1245" s="4">
        <v>0</v>
      </c>
      <c r="H1245" s="4">
        <v>0</v>
      </c>
      <c r="I1245" s="4">
        <v>0</v>
      </c>
      <c r="J1245" s="4">
        <v>0</v>
      </c>
    </row>
    <row r="1246" spans="1:10">
      <c r="A1246" s="3" t="s">
        <v>159</v>
      </c>
      <c r="B1246" s="3" t="s">
        <v>11</v>
      </c>
      <c r="C1246" s="3" t="s">
        <v>62</v>
      </c>
      <c r="D1246" s="3">
        <v>1.1000000000000001</v>
      </c>
      <c r="E1246" s="3" t="s">
        <v>63</v>
      </c>
      <c r="F1246" s="4">
        <v>750000</v>
      </c>
      <c r="G1246" s="4">
        <v>0</v>
      </c>
      <c r="H1246" s="4">
        <v>-170000</v>
      </c>
      <c r="I1246" s="4">
        <v>0</v>
      </c>
      <c r="J1246" s="4">
        <v>0</v>
      </c>
    </row>
    <row r="1247" spans="1:10">
      <c r="A1247" s="3" t="s">
        <v>159</v>
      </c>
      <c r="B1247" s="3" t="s">
        <v>11</v>
      </c>
      <c r="C1247" s="3" t="s">
        <v>65</v>
      </c>
      <c r="D1247" s="3">
        <v>1.1000000000000001</v>
      </c>
      <c r="E1247" s="3" t="s">
        <v>66</v>
      </c>
      <c r="F1247" s="4">
        <v>30000</v>
      </c>
      <c r="G1247" s="4">
        <v>120000</v>
      </c>
      <c r="H1247" s="4">
        <v>0</v>
      </c>
      <c r="I1247" s="4">
        <v>6066.8</v>
      </c>
      <c r="J1247" s="4">
        <v>6066.8</v>
      </c>
    </row>
    <row r="1248" spans="1:10">
      <c r="A1248" s="3" t="s">
        <v>159</v>
      </c>
      <c r="B1248" s="3" t="s">
        <v>11</v>
      </c>
      <c r="C1248" s="3" t="s">
        <v>67</v>
      </c>
      <c r="D1248" s="3">
        <v>1.1000000000000001</v>
      </c>
      <c r="E1248" s="3" t="s">
        <v>68</v>
      </c>
      <c r="F1248" s="4">
        <v>36400</v>
      </c>
      <c r="G1248" s="4">
        <v>0</v>
      </c>
      <c r="H1248" s="4">
        <v>-5000</v>
      </c>
      <c r="I1248" s="4">
        <v>0</v>
      </c>
      <c r="J1248" s="4">
        <v>0</v>
      </c>
    </row>
    <row r="1249" spans="1:10">
      <c r="A1249" s="3" t="s">
        <v>159</v>
      </c>
      <c r="B1249" s="3" t="s">
        <v>11</v>
      </c>
      <c r="C1249" s="3" t="s">
        <v>69</v>
      </c>
      <c r="D1249" s="3">
        <v>1.1000000000000001</v>
      </c>
      <c r="E1249" s="3" t="s">
        <v>70</v>
      </c>
      <c r="F1249" s="4">
        <v>45000</v>
      </c>
      <c r="G1249" s="4">
        <v>0</v>
      </c>
      <c r="H1249" s="4">
        <v>0</v>
      </c>
      <c r="I1249" s="4">
        <v>0</v>
      </c>
      <c r="J1249" s="4">
        <v>0</v>
      </c>
    </row>
    <row r="1250" spans="1:10">
      <c r="A1250" s="3" t="s">
        <v>159</v>
      </c>
      <c r="B1250" s="3" t="s">
        <v>11</v>
      </c>
      <c r="C1250" s="3" t="s">
        <v>71</v>
      </c>
      <c r="D1250" s="3">
        <v>1.1000000000000001</v>
      </c>
      <c r="E1250" s="3" t="s">
        <v>72</v>
      </c>
      <c r="F1250" s="4">
        <v>104000</v>
      </c>
      <c r="G1250" s="4">
        <v>0</v>
      </c>
      <c r="H1250" s="4">
        <v>0</v>
      </c>
      <c r="I1250" s="4">
        <v>9280</v>
      </c>
      <c r="J1250" s="4">
        <v>9280</v>
      </c>
    </row>
    <row r="1251" spans="1:10">
      <c r="A1251" s="3" t="s">
        <v>159</v>
      </c>
      <c r="B1251" s="3" t="s">
        <v>11</v>
      </c>
      <c r="C1251" s="3" t="s">
        <v>71</v>
      </c>
      <c r="D1251" s="3">
        <v>1.1000000000000001</v>
      </c>
      <c r="E1251" s="3" t="s">
        <v>73</v>
      </c>
      <c r="F1251" s="4">
        <v>300000</v>
      </c>
      <c r="G1251" s="4">
        <v>0</v>
      </c>
      <c r="H1251" s="4">
        <v>-100000</v>
      </c>
      <c r="I1251" s="4">
        <v>187833.76</v>
      </c>
      <c r="J1251" s="4">
        <v>187833.76</v>
      </c>
    </row>
    <row r="1252" spans="1:10">
      <c r="A1252" s="3" t="s">
        <v>159</v>
      </c>
      <c r="B1252" s="3" t="s">
        <v>11</v>
      </c>
      <c r="C1252" s="3" t="s">
        <v>71</v>
      </c>
      <c r="D1252" s="3">
        <v>1.1000000000000001</v>
      </c>
      <c r="E1252" s="3" t="s">
        <v>74</v>
      </c>
      <c r="F1252" s="4">
        <v>50000</v>
      </c>
      <c r="G1252" s="4">
        <v>0</v>
      </c>
      <c r="H1252" s="4">
        <v>0</v>
      </c>
      <c r="I1252" s="4">
        <v>0</v>
      </c>
      <c r="J1252" s="4">
        <v>0</v>
      </c>
    </row>
    <row r="1253" spans="1:10">
      <c r="A1253" s="3" t="s">
        <v>159</v>
      </c>
      <c r="B1253" s="3" t="s">
        <v>11</v>
      </c>
      <c r="C1253" s="3" t="s">
        <v>71</v>
      </c>
      <c r="D1253" s="3">
        <v>1.1000000000000001</v>
      </c>
      <c r="E1253" s="3" t="s">
        <v>75</v>
      </c>
      <c r="F1253" s="4">
        <v>400000</v>
      </c>
      <c r="G1253" s="4">
        <v>1412</v>
      </c>
      <c r="H1253" s="4">
        <v>0</v>
      </c>
      <c r="I1253" s="4">
        <v>1412</v>
      </c>
      <c r="J1253" s="4">
        <v>0</v>
      </c>
    </row>
    <row r="1254" spans="1:10">
      <c r="A1254" s="3" t="s">
        <v>159</v>
      </c>
      <c r="B1254" s="3" t="s">
        <v>11</v>
      </c>
      <c r="C1254" s="3" t="s">
        <v>76</v>
      </c>
      <c r="D1254" s="3">
        <v>1.1000000000000001</v>
      </c>
      <c r="E1254" s="3" t="s">
        <v>77</v>
      </c>
      <c r="F1254" s="4">
        <v>7500</v>
      </c>
      <c r="G1254" s="4">
        <v>0</v>
      </c>
      <c r="H1254" s="4">
        <v>0</v>
      </c>
      <c r="I1254" s="4">
        <v>1624</v>
      </c>
      <c r="J1254" s="4">
        <v>1624</v>
      </c>
    </row>
    <row r="1255" spans="1:10">
      <c r="A1255" s="3" t="s">
        <v>159</v>
      </c>
      <c r="B1255" s="3" t="s">
        <v>11</v>
      </c>
      <c r="C1255" s="3" t="s">
        <v>78</v>
      </c>
      <c r="D1255" s="3">
        <v>1.1000000000000001</v>
      </c>
      <c r="E1255" s="3" t="s">
        <v>79</v>
      </c>
      <c r="F1255" s="4">
        <v>15000</v>
      </c>
      <c r="G1255" s="4">
        <v>0</v>
      </c>
      <c r="H1255" s="4">
        <v>0</v>
      </c>
      <c r="I1255" s="4">
        <v>0</v>
      </c>
      <c r="J1255" s="4">
        <v>0</v>
      </c>
    </row>
    <row r="1256" spans="1:10">
      <c r="A1256" s="3" t="s">
        <v>160</v>
      </c>
      <c r="B1256" s="3" t="s">
        <v>11</v>
      </c>
      <c r="C1256" s="3" t="s">
        <v>19</v>
      </c>
      <c r="D1256" s="3">
        <v>1.1000000000000001</v>
      </c>
      <c r="E1256" s="3" t="s">
        <v>20</v>
      </c>
      <c r="F1256" s="4">
        <v>6000</v>
      </c>
      <c r="G1256" s="4">
        <v>0</v>
      </c>
      <c r="H1256" s="4">
        <v>0</v>
      </c>
      <c r="I1256" s="4">
        <v>0</v>
      </c>
      <c r="J1256" s="4">
        <v>0</v>
      </c>
    </row>
    <row r="1257" spans="1:10">
      <c r="A1257" s="3" t="s">
        <v>160</v>
      </c>
      <c r="B1257" s="3" t="s">
        <v>11</v>
      </c>
      <c r="C1257" s="3" t="s">
        <v>24</v>
      </c>
      <c r="D1257" s="3">
        <v>1.1000000000000001</v>
      </c>
      <c r="E1257" s="3" t="s">
        <v>26</v>
      </c>
      <c r="F1257" s="4">
        <v>4500</v>
      </c>
      <c r="G1257" s="4">
        <v>0</v>
      </c>
      <c r="H1257" s="4">
        <v>0</v>
      </c>
      <c r="I1257" s="4">
        <v>0</v>
      </c>
      <c r="J1257" s="4">
        <v>0</v>
      </c>
    </row>
    <row r="1258" spans="1:10">
      <c r="A1258" s="3" t="s">
        <v>160</v>
      </c>
      <c r="B1258" s="3" t="s">
        <v>11</v>
      </c>
      <c r="C1258" s="3" t="s">
        <v>29</v>
      </c>
      <c r="D1258" s="3">
        <v>1.1000000000000001</v>
      </c>
      <c r="E1258" s="3" t="s">
        <v>31</v>
      </c>
      <c r="F1258" s="4">
        <v>30000</v>
      </c>
      <c r="G1258" s="4">
        <v>0</v>
      </c>
      <c r="H1258" s="4">
        <v>0</v>
      </c>
      <c r="I1258" s="4">
        <v>25082.52</v>
      </c>
      <c r="J1258" s="4">
        <v>25082.52</v>
      </c>
    </row>
    <row r="1259" spans="1:10">
      <c r="A1259" s="3" t="s">
        <v>160</v>
      </c>
      <c r="B1259" s="3" t="s">
        <v>11</v>
      </c>
      <c r="C1259" s="3" t="s">
        <v>51</v>
      </c>
      <c r="D1259" s="3">
        <v>1.1000000000000001</v>
      </c>
      <c r="E1259" s="3" t="s">
        <v>52</v>
      </c>
      <c r="F1259" s="4">
        <v>25000</v>
      </c>
      <c r="G1259" s="4">
        <v>0</v>
      </c>
      <c r="H1259" s="4">
        <v>0</v>
      </c>
      <c r="I1259" s="4">
        <v>0</v>
      </c>
      <c r="J1259" s="4">
        <v>0</v>
      </c>
    </row>
    <row r="1260" spans="1:10">
      <c r="A1260" s="3" t="s">
        <v>160</v>
      </c>
      <c r="B1260" s="3" t="s">
        <v>11</v>
      </c>
      <c r="C1260" s="3" t="s">
        <v>54</v>
      </c>
      <c r="D1260" s="3">
        <v>1.1000000000000001</v>
      </c>
      <c r="E1260" s="3" t="s">
        <v>55</v>
      </c>
      <c r="F1260" s="4">
        <v>2000</v>
      </c>
      <c r="G1260" s="4">
        <v>0</v>
      </c>
      <c r="H1260" s="4">
        <v>0</v>
      </c>
      <c r="I1260" s="4">
        <v>0</v>
      </c>
      <c r="J1260" s="4">
        <v>0</v>
      </c>
    </row>
    <row r="1261" spans="1:10">
      <c r="A1261" s="3" t="s">
        <v>160</v>
      </c>
      <c r="B1261" s="3" t="s">
        <v>11</v>
      </c>
      <c r="C1261" s="3" t="s">
        <v>62</v>
      </c>
      <c r="D1261" s="3">
        <v>1.5</v>
      </c>
      <c r="E1261" s="3" t="s">
        <v>64</v>
      </c>
      <c r="F1261" s="4">
        <v>0</v>
      </c>
      <c r="G1261" s="4">
        <v>100000</v>
      </c>
      <c r="H1261" s="4">
        <v>-100000</v>
      </c>
      <c r="I1261" s="4">
        <v>0</v>
      </c>
      <c r="J1261" s="4">
        <v>0</v>
      </c>
    </row>
    <row r="1262" spans="1:10">
      <c r="A1262" s="3" t="s">
        <v>160</v>
      </c>
      <c r="B1262" s="3" t="s">
        <v>11</v>
      </c>
      <c r="C1262" s="3" t="s">
        <v>65</v>
      </c>
      <c r="D1262" s="3">
        <v>1.1000000000000001</v>
      </c>
      <c r="E1262" s="3" t="s">
        <v>66</v>
      </c>
      <c r="F1262" s="4">
        <v>22800</v>
      </c>
      <c r="G1262" s="4">
        <v>3000</v>
      </c>
      <c r="H1262" s="4">
        <v>0</v>
      </c>
      <c r="I1262" s="4">
        <v>2702.8</v>
      </c>
      <c r="J1262" s="4">
        <v>2702.8</v>
      </c>
    </row>
    <row r="1263" spans="1:10">
      <c r="A1263" s="3" t="s">
        <v>160</v>
      </c>
      <c r="B1263" s="3" t="s">
        <v>11</v>
      </c>
      <c r="C1263" s="3" t="s">
        <v>71</v>
      </c>
      <c r="D1263" s="3">
        <v>1.1000000000000001</v>
      </c>
      <c r="E1263" s="3" t="s">
        <v>73</v>
      </c>
      <c r="F1263" s="4">
        <v>50000</v>
      </c>
      <c r="G1263" s="4">
        <v>0</v>
      </c>
      <c r="H1263" s="4">
        <v>-50000</v>
      </c>
      <c r="I1263" s="4">
        <v>0</v>
      </c>
      <c r="J1263" s="4">
        <v>0</v>
      </c>
    </row>
    <row r="1264" spans="1:10">
      <c r="A1264" s="3" t="s">
        <v>160</v>
      </c>
      <c r="B1264" s="3" t="s">
        <v>11</v>
      </c>
      <c r="C1264" s="3" t="s">
        <v>76</v>
      </c>
      <c r="D1264" s="3">
        <v>1.1000000000000001</v>
      </c>
      <c r="E1264" s="3" t="s">
        <v>77</v>
      </c>
      <c r="F1264" s="4">
        <v>12000</v>
      </c>
      <c r="G1264" s="4">
        <v>0</v>
      </c>
      <c r="H1264" s="4">
        <v>0</v>
      </c>
      <c r="I1264" s="4">
        <v>0</v>
      </c>
      <c r="J1264" s="4">
        <v>0</v>
      </c>
    </row>
    <row r="1265" spans="1:10">
      <c r="A1265" s="3" t="s">
        <v>160</v>
      </c>
      <c r="B1265" s="3" t="s">
        <v>11</v>
      </c>
      <c r="C1265" s="3" t="s">
        <v>80</v>
      </c>
      <c r="D1265" s="3">
        <v>1.1000000000000001</v>
      </c>
      <c r="E1265" s="3" t="s">
        <v>81</v>
      </c>
      <c r="F1265" s="4">
        <v>10000</v>
      </c>
      <c r="G1265" s="4">
        <v>0</v>
      </c>
      <c r="H1265" s="4">
        <v>0</v>
      </c>
      <c r="I1265" s="4">
        <v>0</v>
      </c>
      <c r="J1265" s="4">
        <v>0</v>
      </c>
    </row>
    <row r="1266" spans="1:10">
      <c r="A1266" s="3" t="s">
        <v>161</v>
      </c>
      <c r="B1266" s="3" t="s">
        <v>11</v>
      </c>
      <c r="C1266" s="3" t="s">
        <v>12</v>
      </c>
      <c r="D1266" s="3">
        <v>1.1000000000000001</v>
      </c>
      <c r="E1266" s="3" t="s">
        <v>13</v>
      </c>
      <c r="F1266" s="4">
        <v>5000</v>
      </c>
      <c r="G1266" s="4">
        <v>0</v>
      </c>
      <c r="H1266" s="4">
        <v>0</v>
      </c>
      <c r="I1266" s="4">
        <v>0</v>
      </c>
      <c r="J1266" s="4">
        <v>0</v>
      </c>
    </row>
    <row r="1267" spans="1:10">
      <c r="A1267" s="3" t="s">
        <v>161</v>
      </c>
      <c r="B1267" s="3" t="s">
        <v>11</v>
      </c>
      <c r="C1267" s="3" t="s">
        <v>14</v>
      </c>
      <c r="D1267" s="3">
        <v>1.1000000000000001</v>
      </c>
      <c r="E1267" s="3" t="s">
        <v>15</v>
      </c>
      <c r="F1267" s="4">
        <v>5000</v>
      </c>
      <c r="G1267" s="4">
        <v>0</v>
      </c>
      <c r="H1267" s="4">
        <v>0</v>
      </c>
      <c r="I1267" s="4">
        <v>0</v>
      </c>
      <c r="J1267" s="4">
        <v>0</v>
      </c>
    </row>
    <row r="1268" spans="1:10">
      <c r="A1268" s="3" t="s">
        <v>161</v>
      </c>
      <c r="B1268" s="3" t="s">
        <v>11</v>
      </c>
      <c r="C1268" s="3" t="s">
        <v>19</v>
      </c>
      <c r="D1268" s="3">
        <v>1.1000000000000001</v>
      </c>
      <c r="E1268" s="3" t="s">
        <v>20</v>
      </c>
      <c r="F1268" s="4">
        <v>2000</v>
      </c>
      <c r="G1268" s="4">
        <v>0</v>
      </c>
      <c r="H1268" s="4">
        <v>0</v>
      </c>
      <c r="I1268" s="4">
        <v>0</v>
      </c>
      <c r="J1268" s="4">
        <v>0</v>
      </c>
    </row>
    <row r="1269" spans="1:10">
      <c r="A1269" s="3" t="s">
        <v>161</v>
      </c>
      <c r="B1269" s="3" t="s">
        <v>11</v>
      </c>
      <c r="C1269" s="3" t="s">
        <v>19</v>
      </c>
      <c r="D1269" s="3">
        <v>1.1000000000000001</v>
      </c>
      <c r="E1269" s="3" t="s">
        <v>21</v>
      </c>
      <c r="F1269" s="4">
        <v>0</v>
      </c>
      <c r="G1269" s="4">
        <v>2000</v>
      </c>
      <c r="H1269" s="4">
        <v>0</v>
      </c>
      <c r="I1269" s="4">
        <v>0</v>
      </c>
      <c r="J1269" s="4">
        <v>0</v>
      </c>
    </row>
    <row r="1270" spans="1:10">
      <c r="A1270" s="3" t="s">
        <v>161</v>
      </c>
      <c r="B1270" s="3" t="s">
        <v>11</v>
      </c>
      <c r="C1270" s="3" t="s">
        <v>22</v>
      </c>
      <c r="D1270" s="3">
        <v>1.1000000000000001</v>
      </c>
      <c r="E1270" s="3" t="s">
        <v>23</v>
      </c>
      <c r="F1270" s="4">
        <v>12000</v>
      </c>
      <c r="G1270" s="4">
        <v>0</v>
      </c>
      <c r="H1270" s="4">
        <v>-12000</v>
      </c>
      <c r="I1270" s="4">
        <v>0</v>
      </c>
      <c r="J1270" s="4">
        <v>0</v>
      </c>
    </row>
    <row r="1271" spans="1:10">
      <c r="A1271" s="3" t="s">
        <v>161</v>
      </c>
      <c r="B1271" s="3" t="s">
        <v>11</v>
      </c>
      <c r="C1271" s="3" t="s">
        <v>24</v>
      </c>
      <c r="D1271" s="3">
        <v>1.1000000000000001</v>
      </c>
      <c r="E1271" s="3" t="s">
        <v>25</v>
      </c>
      <c r="F1271" s="4">
        <v>25000</v>
      </c>
      <c r="G1271" s="4">
        <v>0</v>
      </c>
      <c r="H1271" s="4">
        <v>0</v>
      </c>
      <c r="I1271" s="4">
        <v>24753</v>
      </c>
      <c r="J1271" s="4">
        <v>24753</v>
      </c>
    </row>
    <row r="1272" spans="1:10">
      <c r="A1272" s="3" t="s">
        <v>161</v>
      </c>
      <c r="B1272" s="3" t="s">
        <v>11</v>
      </c>
      <c r="C1272" s="3" t="s">
        <v>24</v>
      </c>
      <c r="D1272" s="3">
        <v>1.1000000000000001</v>
      </c>
      <c r="E1272" s="3" t="s">
        <v>26</v>
      </c>
      <c r="F1272" s="4">
        <v>24000</v>
      </c>
      <c r="G1272" s="4">
        <v>0</v>
      </c>
      <c r="H1272" s="4">
        <v>0</v>
      </c>
      <c r="I1272" s="4">
        <v>0</v>
      </c>
      <c r="J1272" s="4">
        <v>0</v>
      </c>
    </row>
    <row r="1273" spans="1:10">
      <c r="A1273" s="3" t="s">
        <v>161</v>
      </c>
      <c r="B1273" s="3" t="s">
        <v>11</v>
      </c>
      <c r="C1273" s="3" t="s">
        <v>24</v>
      </c>
      <c r="D1273" s="3">
        <v>1.5</v>
      </c>
      <c r="E1273" s="3" t="s">
        <v>25</v>
      </c>
      <c r="F1273" s="4">
        <v>0</v>
      </c>
      <c r="G1273" s="4">
        <v>90000</v>
      </c>
      <c r="H1273" s="4">
        <v>0</v>
      </c>
      <c r="I1273" s="4">
        <v>55462.96</v>
      </c>
      <c r="J1273" s="4">
        <v>55462.96</v>
      </c>
    </row>
    <row r="1274" spans="1:10">
      <c r="A1274" s="3" t="s">
        <v>161</v>
      </c>
      <c r="B1274" s="3" t="s">
        <v>11</v>
      </c>
      <c r="C1274" s="3" t="s">
        <v>29</v>
      </c>
      <c r="D1274" s="3">
        <v>2.5</v>
      </c>
      <c r="E1274" s="3" t="s">
        <v>31</v>
      </c>
      <c r="F1274" s="4">
        <v>1095510</v>
      </c>
      <c r="G1274" s="4">
        <v>548000</v>
      </c>
      <c r="H1274" s="4">
        <v>0</v>
      </c>
      <c r="I1274" s="4">
        <v>1643435.07</v>
      </c>
      <c r="J1274" s="4">
        <v>1095535.07</v>
      </c>
    </row>
    <row r="1275" spans="1:10">
      <c r="A1275" s="3" t="s">
        <v>161</v>
      </c>
      <c r="B1275" s="3" t="s">
        <v>11</v>
      </c>
      <c r="C1275" s="3" t="s">
        <v>32</v>
      </c>
      <c r="D1275" s="3">
        <v>1.1000000000000001</v>
      </c>
      <c r="E1275" s="3" t="s">
        <v>33</v>
      </c>
      <c r="F1275" s="4">
        <v>27000</v>
      </c>
      <c r="G1275" s="4">
        <v>0</v>
      </c>
      <c r="H1275" s="4">
        <v>0</v>
      </c>
      <c r="I1275" s="4">
        <v>4798.97</v>
      </c>
      <c r="J1275" s="4">
        <v>4798.97</v>
      </c>
    </row>
    <row r="1276" spans="1:10">
      <c r="A1276" s="3" t="s">
        <v>161</v>
      </c>
      <c r="B1276" s="3" t="s">
        <v>11</v>
      </c>
      <c r="C1276" s="3" t="s">
        <v>34</v>
      </c>
      <c r="D1276" s="3">
        <v>1.1000000000000001</v>
      </c>
      <c r="E1276" s="3" t="s">
        <v>36</v>
      </c>
      <c r="F1276" s="4">
        <v>50000</v>
      </c>
      <c r="G1276" s="4">
        <v>0</v>
      </c>
      <c r="H1276" s="4">
        <v>0</v>
      </c>
      <c r="I1276" s="4">
        <v>1392</v>
      </c>
      <c r="J1276" s="4">
        <v>1392</v>
      </c>
    </row>
    <row r="1277" spans="1:10">
      <c r="A1277" s="3" t="s">
        <v>161</v>
      </c>
      <c r="B1277" s="3" t="s">
        <v>11</v>
      </c>
      <c r="C1277" s="3" t="s">
        <v>37</v>
      </c>
      <c r="D1277" s="3">
        <v>1.1000000000000001</v>
      </c>
      <c r="E1277" s="3" t="s">
        <v>39</v>
      </c>
      <c r="F1277" s="4">
        <v>15000</v>
      </c>
      <c r="G1277" s="4">
        <v>0</v>
      </c>
      <c r="H1277" s="4">
        <v>0</v>
      </c>
      <c r="I1277" s="4">
        <v>7590.99</v>
      </c>
      <c r="J1277" s="4">
        <v>7590.99</v>
      </c>
    </row>
    <row r="1278" spans="1:10">
      <c r="A1278" s="3" t="s">
        <v>161</v>
      </c>
      <c r="B1278" s="3" t="s">
        <v>11</v>
      </c>
      <c r="C1278" s="3" t="s">
        <v>37</v>
      </c>
      <c r="D1278" s="3">
        <v>1.1000000000000001</v>
      </c>
      <c r="E1278" s="3" t="s">
        <v>47</v>
      </c>
      <c r="F1278" s="4">
        <v>7500</v>
      </c>
      <c r="G1278" s="4">
        <v>0</v>
      </c>
      <c r="H1278" s="4">
        <v>0</v>
      </c>
      <c r="I1278" s="4">
        <v>928</v>
      </c>
      <c r="J1278" s="4">
        <v>928</v>
      </c>
    </row>
    <row r="1279" spans="1:10">
      <c r="A1279" s="3" t="s">
        <v>161</v>
      </c>
      <c r="B1279" s="3" t="s">
        <v>11</v>
      </c>
      <c r="C1279" s="3" t="s">
        <v>49</v>
      </c>
      <c r="D1279" s="3">
        <v>1.1000000000000001</v>
      </c>
      <c r="E1279" s="3" t="s">
        <v>50</v>
      </c>
      <c r="F1279" s="4">
        <v>15000</v>
      </c>
      <c r="G1279" s="4">
        <v>0</v>
      </c>
      <c r="H1279" s="4">
        <v>0</v>
      </c>
      <c r="I1279" s="4">
        <v>0</v>
      </c>
      <c r="J1279" s="4">
        <v>0</v>
      </c>
    </row>
    <row r="1280" spans="1:10">
      <c r="A1280" s="3" t="s">
        <v>161</v>
      </c>
      <c r="B1280" s="3" t="s">
        <v>11</v>
      </c>
      <c r="C1280" s="3" t="s">
        <v>51</v>
      </c>
      <c r="D1280" s="3">
        <v>1.1000000000000001</v>
      </c>
      <c r="E1280" s="3" t="s">
        <v>52</v>
      </c>
      <c r="F1280" s="4">
        <v>5500</v>
      </c>
      <c r="G1280" s="4">
        <v>0</v>
      </c>
      <c r="H1280" s="4">
        <v>0</v>
      </c>
      <c r="I1280" s="4">
        <v>0</v>
      </c>
      <c r="J1280" s="4">
        <v>0</v>
      </c>
    </row>
    <row r="1281" spans="1:10">
      <c r="A1281" s="3" t="s">
        <v>161</v>
      </c>
      <c r="B1281" s="3" t="s">
        <v>11</v>
      </c>
      <c r="C1281" s="3" t="s">
        <v>51</v>
      </c>
      <c r="D1281" s="3">
        <v>1.1000000000000001</v>
      </c>
      <c r="E1281" s="3" t="s">
        <v>53</v>
      </c>
      <c r="F1281" s="4">
        <v>8500</v>
      </c>
      <c r="G1281" s="4">
        <v>0</v>
      </c>
      <c r="H1281" s="4">
        <v>0</v>
      </c>
      <c r="I1281" s="4">
        <v>0</v>
      </c>
      <c r="J1281" s="4">
        <v>0</v>
      </c>
    </row>
    <row r="1282" spans="1:10">
      <c r="A1282" s="3" t="s">
        <v>161</v>
      </c>
      <c r="B1282" s="3" t="s">
        <v>11</v>
      </c>
      <c r="C1282" s="3" t="s">
        <v>65</v>
      </c>
      <c r="D1282" s="3">
        <v>1.1000000000000001</v>
      </c>
      <c r="E1282" s="3" t="s">
        <v>66</v>
      </c>
      <c r="F1282" s="4">
        <v>5500</v>
      </c>
      <c r="G1282" s="4">
        <v>0</v>
      </c>
      <c r="H1282" s="4">
        <v>0</v>
      </c>
      <c r="I1282" s="4">
        <v>0</v>
      </c>
      <c r="J1282" s="4">
        <v>0</v>
      </c>
    </row>
    <row r="1283" spans="1:10">
      <c r="A1283" s="3" t="s">
        <v>161</v>
      </c>
      <c r="B1283" s="3" t="s">
        <v>11</v>
      </c>
      <c r="C1283" s="3" t="s">
        <v>71</v>
      </c>
      <c r="D1283" s="3">
        <v>1.1000000000000001</v>
      </c>
      <c r="E1283" s="3" t="s">
        <v>72</v>
      </c>
      <c r="F1283" s="4">
        <v>20800</v>
      </c>
      <c r="G1283" s="4">
        <v>0</v>
      </c>
      <c r="H1283" s="4">
        <v>0</v>
      </c>
      <c r="I1283" s="4">
        <v>0</v>
      </c>
      <c r="J1283" s="4">
        <v>0</v>
      </c>
    </row>
    <row r="1284" spans="1:10">
      <c r="A1284" s="3" t="s">
        <v>161</v>
      </c>
      <c r="B1284" s="3" t="s">
        <v>11</v>
      </c>
      <c r="C1284" s="3" t="s">
        <v>71</v>
      </c>
      <c r="D1284" s="3">
        <v>1.1000000000000001</v>
      </c>
      <c r="E1284" s="3" t="s">
        <v>73</v>
      </c>
      <c r="F1284" s="4">
        <v>7500</v>
      </c>
      <c r="G1284" s="4">
        <v>0</v>
      </c>
      <c r="H1284" s="4">
        <v>0</v>
      </c>
      <c r="I1284" s="4">
        <v>0</v>
      </c>
      <c r="J1284" s="4">
        <v>0</v>
      </c>
    </row>
    <row r="1285" spans="1:10">
      <c r="A1285" s="3" t="s">
        <v>161</v>
      </c>
      <c r="B1285" s="3" t="s">
        <v>11</v>
      </c>
      <c r="C1285" s="3" t="s">
        <v>71</v>
      </c>
      <c r="D1285" s="3">
        <v>1.1000000000000001</v>
      </c>
      <c r="E1285" s="3" t="s">
        <v>74</v>
      </c>
      <c r="F1285" s="4">
        <v>45000</v>
      </c>
      <c r="G1285" s="4">
        <v>0</v>
      </c>
      <c r="H1285" s="4">
        <v>0</v>
      </c>
      <c r="I1285" s="4">
        <v>406</v>
      </c>
      <c r="J1285" s="4">
        <v>406</v>
      </c>
    </row>
    <row r="1286" spans="1:10">
      <c r="A1286" s="3" t="s">
        <v>162</v>
      </c>
      <c r="B1286" s="3" t="s">
        <v>11</v>
      </c>
      <c r="C1286" s="3" t="s">
        <v>17</v>
      </c>
      <c r="D1286" s="3">
        <v>1.1000000000000001</v>
      </c>
      <c r="E1286" s="3" t="s">
        <v>18</v>
      </c>
      <c r="F1286" s="4">
        <v>54000</v>
      </c>
      <c r="G1286" s="4">
        <v>0</v>
      </c>
      <c r="H1286" s="4">
        <v>0</v>
      </c>
      <c r="I1286" s="4">
        <v>53679.4</v>
      </c>
      <c r="J1286" s="4">
        <v>0</v>
      </c>
    </row>
    <row r="1287" spans="1:10">
      <c r="A1287" s="3" t="s">
        <v>162</v>
      </c>
      <c r="B1287" s="3" t="s">
        <v>11</v>
      </c>
      <c r="C1287" s="3" t="s">
        <v>19</v>
      </c>
      <c r="D1287" s="3">
        <v>1.1000000000000001</v>
      </c>
      <c r="E1287" s="3" t="s">
        <v>20</v>
      </c>
      <c r="F1287" s="4">
        <v>5000</v>
      </c>
      <c r="G1287" s="4">
        <v>4000</v>
      </c>
      <c r="H1287" s="4">
        <v>0</v>
      </c>
      <c r="I1287" s="4">
        <v>7890.61</v>
      </c>
      <c r="J1287" s="4">
        <v>1470.01</v>
      </c>
    </row>
    <row r="1288" spans="1:10">
      <c r="A1288" s="3" t="s">
        <v>162</v>
      </c>
      <c r="B1288" s="3" t="s">
        <v>11</v>
      </c>
      <c r="C1288" s="3" t="s">
        <v>22</v>
      </c>
      <c r="D1288" s="3">
        <v>1.1000000000000001</v>
      </c>
      <c r="E1288" s="3" t="s">
        <v>23</v>
      </c>
      <c r="F1288" s="4">
        <v>2500</v>
      </c>
      <c r="G1288" s="4">
        <v>0</v>
      </c>
      <c r="H1288" s="4">
        <v>0</v>
      </c>
      <c r="I1288" s="4">
        <v>2378</v>
      </c>
      <c r="J1288" s="4">
        <v>0</v>
      </c>
    </row>
    <row r="1289" spans="1:10">
      <c r="A1289" s="3" t="s">
        <v>162</v>
      </c>
      <c r="B1289" s="3" t="s">
        <v>11</v>
      </c>
      <c r="C1289" s="3" t="s">
        <v>24</v>
      </c>
      <c r="D1289" s="3">
        <v>1.1000000000000001</v>
      </c>
      <c r="E1289" s="3" t="s">
        <v>25</v>
      </c>
      <c r="F1289" s="4">
        <v>75000</v>
      </c>
      <c r="G1289" s="4">
        <v>0</v>
      </c>
      <c r="H1289" s="4">
        <v>0</v>
      </c>
      <c r="I1289" s="4">
        <v>74091.539999999994</v>
      </c>
      <c r="J1289" s="4">
        <v>10451.93</v>
      </c>
    </row>
    <row r="1290" spans="1:10">
      <c r="A1290" s="3" t="s">
        <v>162</v>
      </c>
      <c r="B1290" s="3" t="s">
        <v>11</v>
      </c>
      <c r="C1290" s="3" t="s">
        <v>29</v>
      </c>
      <c r="D1290" s="3">
        <v>2.5</v>
      </c>
      <c r="E1290" s="3" t="s">
        <v>31</v>
      </c>
      <c r="F1290" s="4">
        <v>500000</v>
      </c>
      <c r="G1290" s="4">
        <v>65000</v>
      </c>
      <c r="H1290" s="4">
        <v>0</v>
      </c>
      <c r="I1290" s="4">
        <v>565000</v>
      </c>
      <c r="J1290" s="4">
        <v>88740.29</v>
      </c>
    </row>
    <row r="1291" spans="1:10">
      <c r="A1291" s="3" t="s">
        <v>162</v>
      </c>
      <c r="B1291" s="3" t="s">
        <v>11</v>
      </c>
      <c r="C1291" s="3" t="s">
        <v>37</v>
      </c>
      <c r="D1291" s="3">
        <v>1.5</v>
      </c>
      <c r="E1291" s="3" t="s">
        <v>40</v>
      </c>
      <c r="F1291" s="4">
        <v>0</v>
      </c>
      <c r="G1291" s="4">
        <v>1000000</v>
      </c>
      <c r="H1291" s="4">
        <v>0</v>
      </c>
      <c r="I1291" s="4">
        <v>999924.16</v>
      </c>
      <c r="J1291" s="4">
        <v>974231.32</v>
      </c>
    </row>
    <row r="1292" spans="1:10">
      <c r="A1292" s="3" t="s">
        <v>162</v>
      </c>
      <c r="B1292" s="3" t="s">
        <v>11</v>
      </c>
      <c r="C1292" s="3" t="s">
        <v>49</v>
      </c>
      <c r="D1292" s="3">
        <v>1.1000000000000001</v>
      </c>
      <c r="E1292" s="3" t="s">
        <v>50</v>
      </c>
      <c r="F1292" s="4">
        <v>35000</v>
      </c>
      <c r="G1292" s="4">
        <v>0</v>
      </c>
      <c r="H1292" s="4">
        <v>0</v>
      </c>
      <c r="I1292" s="4">
        <v>34771</v>
      </c>
      <c r="J1292" s="4">
        <v>0</v>
      </c>
    </row>
    <row r="1293" spans="1:10">
      <c r="A1293" s="3" t="s">
        <v>162</v>
      </c>
      <c r="B1293" s="3" t="s">
        <v>11</v>
      </c>
      <c r="C1293" s="3" t="s">
        <v>71</v>
      </c>
      <c r="D1293" s="3">
        <v>1.1000000000000001</v>
      </c>
      <c r="E1293" s="3" t="s">
        <v>73</v>
      </c>
      <c r="F1293" s="4">
        <v>3500000</v>
      </c>
      <c r="G1293" s="4">
        <v>600000</v>
      </c>
      <c r="H1293" s="4">
        <v>0</v>
      </c>
      <c r="I1293" s="4">
        <v>4039199.22</v>
      </c>
      <c r="J1293" s="4">
        <v>3988469.74</v>
      </c>
    </row>
    <row r="1294" spans="1:10">
      <c r="A1294" s="3" t="s">
        <v>162</v>
      </c>
      <c r="B1294" s="3" t="s">
        <v>11</v>
      </c>
      <c r="C1294" s="3" t="s">
        <v>80</v>
      </c>
      <c r="D1294" s="3">
        <v>1.1000000000000001</v>
      </c>
      <c r="E1294" s="3" t="s">
        <v>81</v>
      </c>
      <c r="F1294" s="4">
        <v>10000</v>
      </c>
      <c r="G1294" s="4">
        <v>0</v>
      </c>
      <c r="H1294" s="4">
        <v>0</v>
      </c>
      <c r="I1294" s="4">
        <v>5130.3</v>
      </c>
      <c r="J1294" s="4">
        <v>5130.3</v>
      </c>
    </row>
    <row r="1295" spans="1:10">
      <c r="A1295" s="3" t="s">
        <v>163</v>
      </c>
      <c r="B1295" s="3" t="s">
        <v>11</v>
      </c>
      <c r="C1295" s="3" t="s">
        <v>12</v>
      </c>
      <c r="D1295" s="3">
        <v>1.1000000000000001</v>
      </c>
      <c r="E1295" s="3" t="s">
        <v>13</v>
      </c>
      <c r="F1295" s="4">
        <v>60000</v>
      </c>
      <c r="G1295" s="4">
        <v>505000</v>
      </c>
      <c r="H1295" s="4">
        <v>0</v>
      </c>
      <c r="I1295" s="4">
        <v>544623.41</v>
      </c>
      <c r="J1295" s="4">
        <v>544623.41</v>
      </c>
    </row>
    <row r="1296" spans="1:10">
      <c r="A1296" s="3" t="s">
        <v>163</v>
      </c>
      <c r="B1296" s="3" t="s">
        <v>11</v>
      </c>
      <c r="C1296" s="3" t="s">
        <v>19</v>
      </c>
      <c r="D1296" s="3">
        <v>1.1000000000000001</v>
      </c>
      <c r="E1296" s="3" t="s">
        <v>20</v>
      </c>
      <c r="F1296" s="4">
        <v>15000</v>
      </c>
      <c r="G1296" s="4">
        <v>0</v>
      </c>
      <c r="H1296" s="4">
        <v>0</v>
      </c>
      <c r="I1296" s="4">
        <v>0</v>
      </c>
      <c r="J1296" s="4">
        <v>0</v>
      </c>
    </row>
    <row r="1297" spans="1:10">
      <c r="A1297" s="3" t="s">
        <v>163</v>
      </c>
      <c r="B1297" s="3" t="s">
        <v>11</v>
      </c>
      <c r="C1297" s="3" t="s">
        <v>22</v>
      </c>
      <c r="D1297" s="3">
        <v>1.1000000000000001</v>
      </c>
      <c r="E1297" s="3" t="s">
        <v>23</v>
      </c>
      <c r="F1297" s="4">
        <v>65000</v>
      </c>
      <c r="G1297" s="4">
        <v>0</v>
      </c>
      <c r="H1297" s="4">
        <v>-50000</v>
      </c>
      <c r="I1297" s="4">
        <v>0</v>
      </c>
      <c r="J1297" s="4">
        <v>0</v>
      </c>
    </row>
    <row r="1298" spans="1:10">
      <c r="A1298" s="3" t="s">
        <v>163</v>
      </c>
      <c r="B1298" s="3" t="s">
        <v>11</v>
      </c>
      <c r="C1298" s="3" t="s">
        <v>24</v>
      </c>
      <c r="D1298" s="3">
        <v>1.1000000000000001</v>
      </c>
      <c r="E1298" s="3" t="s">
        <v>25</v>
      </c>
      <c r="F1298" s="4">
        <v>75000</v>
      </c>
      <c r="G1298" s="4">
        <v>0</v>
      </c>
      <c r="H1298" s="4">
        <v>0</v>
      </c>
      <c r="I1298" s="4">
        <v>27399.46</v>
      </c>
      <c r="J1298" s="4">
        <v>27399.46</v>
      </c>
    </row>
    <row r="1299" spans="1:10">
      <c r="A1299" s="3" t="s">
        <v>163</v>
      </c>
      <c r="B1299" s="3" t="s">
        <v>11</v>
      </c>
      <c r="C1299" s="3" t="s">
        <v>29</v>
      </c>
      <c r="D1299" s="3">
        <v>1.1000000000000001</v>
      </c>
      <c r="E1299" s="3" t="s">
        <v>31</v>
      </c>
      <c r="F1299" s="4">
        <v>0</v>
      </c>
      <c r="G1299" s="4">
        <v>70000</v>
      </c>
      <c r="H1299" s="4">
        <v>0</v>
      </c>
      <c r="I1299" s="4">
        <v>40106.54</v>
      </c>
      <c r="J1299" s="4">
        <v>40106.54</v>
      </c>
    </row>
    <row r="1300" spans="1:10">
      <c r="A1300" s="3" t="s">
        <v>163</v>
      </c>
      <c r="B1300" s="3" t="s">
        <v>11</v>
      </c>
      <c r="C1300" s="3" t="s">
        <v>34</v>
      </c>
      <c r="D1300" s="3">
        <v>1.1000000000000001</v>
      </c>
      <c r="E1300" s="3" t="s">
        <v>35</v>
      </c>
      <c r="F1300" s="4">
        <v>20000</v>
      </c>
      <c r="G1300" s="4">
        <v>16000</v>
      </c>
      <c r="H1300" s="4">
        <v>0</v>
      </c>
      <c r="I1300" s="4">
        <v>26904.32</v>
      </c>
      <c r="J1300" s="4">
        <v>26904.32</v>
      </c>
    </row>
    <row r="1301" spans="1:10">
      <c r="A1301" s="3" t="s">
        <v>163</v>
      </c>
      <c r="B1301" s="3" t="s">
        <v>11</v>
      </c>
      <c r="C1301" s="3" t="s">
        <v>34</v>
      </c>
      <c r="D1301" s="3">
        <v>1.1000000000000001</v>
      </c>
      <c r="E1301" s="3" t="s">
        <v>36</v>
      </c>
      <c r="F1301" s="4">
        <v>35000</v>
      </c>
      <c r="G1301" s="4">
        <v>0</v>
      </c>
      <c r="H1301" s="4">
        <v>0</v>
      </c>
      <c r="I1301" s="4">
        <v>10792.8</v>
      </c>
      <c r="J1301" s="4">
        <v>8523.84</v>
      </c>
    </row>
    <row r="1302" spans="1:10">
      <c r="A1302" s="3" t="s">
        <v>163</v>
      </c>
      <c r="B1302" s="3" t="s">
        <v>11</v>
      </c>
      <c r="C1302" s="3" t="s">
        <v>37</v>
      </c>
      <c r="D1302" s="3">
        <v>1.1000000000000001</v>
      </c>
      <c r="E1302" s="3" t="s">
        <v>41</v>
      </c>
      <c r="F1302" s="4">
        <v>25000</v>
      </c>
      <c r="G1302" s="4">
        <v>0</v>
      </c>
      <c r="H1302" s="4">
        <v>-3000</v>
      </c>
      <c r="I1302" s="4">
        <v>0</v>
      </c>
      <c r="J1302" s="4">
        <v>0</v>
      </c>
    </row>
    <row r="1303" spans="1:10">
      <c r="A1303" s="3" t="s">
        <v>163</v>
      </c>
      <c r="B1303" s="3" t="s">
        <v>11</v>
      </c>
      <c r="C1303" s="3" t="s">
        <v>37</v>
      </c>
      <c r="D1303" s="3">
        <v>1.1000000000000001</v>
      </c>
      <c r="E1303" s="3" t="s">
        <v>43</v>
      </c>
      <c r="F1303" s="4">
        <v>47000</v>
      </c>
      <c r="G1303" s="4">
        <v>0</v>
      </c>
      <c r="H1303" s="4">
        <v>0</v>
      </c>
      <c r="I1303" s="4">
        <v>5813.92</v>
      </c>
      <c r="J1303" s="4">
        <v>5813.92</v>
      </c>
    </row>
    <row r="1304" spans="1:10">
      <c r="A1304" s="3" t="s">
        <v>163</v>
      </c>
      <c r="B1304" s="3" t="s">
        <v>11</v>
      </c>
      <c r="C1304" s="3" t="s">
        <v>37</v>
      </c>
      <c r="D1304" s="3">
        <v>1.1000000000000001</v>
      </c>
      <c r="E1304" s="3" t="s">
        <v>39</v>
      </c>
      <c r="F1304" s="4">
        <v>67000</v>
      </c>
      <c r="G1304" s="4">
        <v>0</v>
      </c>
      <c r="H1304" s="4">
        <v>0</v>
      </c>
      <c r="I1304" s="4">
        <v>0</v>
      </c>
      <c r="J1304" s="4">
        <v>0</v>
      </c>
    </row>
    <row r="1305" spans="1:10">
      <c r="A1305" s="3" t="s">
        <v>163</v>
      </c>
      <c r="B1305" s="3" t="s">
        <v>11</v>
      </c>
      <c r="C1305" s="3" t="s">
        <v>37</v>
      </c>
      <c r="D1305" s="3">
        <v>1.1000000000000001</v>
      </c>
      <c r="E1305" s="3" t="s">
        <v>44</v>
      </c>
      <c r="F1305" s="4">
        <v>4500</v>
      </c>
      <c r="G1305" s="4">
        <v>0</v>
      </c>
      <c r="H1305" s="4">
        <v>0</v>
      </c>
      <c r="I1305" s="4">
        <v>3812</v>
      </c>
      <c r="J1305" s="4">
        <v>3812</v>
      </c>
    </row>
    <row r="1306" spans="1:10">
      <c r="A1306" s="3" t="s">
        <v>163</v>
      </c>
      <c r="B1306" s="3" t="s">
        <v>11</v>
      </c>
      <c r="C1306" s="3" t="s">
        <v>37</v>
      </c>
      <c r="D1306" s="3">
        <v>1.1000000000000001</v>
      </c>
      <c r="E1306" s="3" t="s">
        <v>48</v>
      </c>
      <c r="F1306" s="4">
        <v>12000</v>
      </c>
      <c r="G1306" s="4">
        <v>0</v>
      </c>
      <c r="H1306" s="4">
        <v>0</v>
      </c>
      <c r="I1306" s="4">
        <v>0</v>
      </c>
      <c r="J1306" s="4">
        <v>0</v>
      </c>
    </row>
    <row r="1307" spans="1:10">
      <c r="A1307" s="3" t="s">
        <v>163</v>
      </c>
      <c r="B1307" s="3" t="s">
        <v>11</v>
      </c>
      <c r="C1307" s="3" t="s">
        <v>37</v>
      </c>
      <c r="D1307" s="3">
        <v>1.5</v>
      </c>
      <c r="E1307" s="3" t="s">
        <v>46</v>
      </c>
      <c r="F1307" s="4">
        <v>0</v>
      </c>
      <c r="G1307" s="4">
        <v>400000</v>
      </c>
      <c r="H1307" s="4">
        <v>0</v>
      </c>
      <c r="I1307" s="4">
        <v>400000</v>
      </c>
      <c r="J1307" s="4">
        <v>400000</v>
      </c>
    </row>
    <row r="1308" spans="1:10">
      <c r="A1308" s="3" t="s">
        <v>163</v>
      </c>
      <c r="B1308" s="3" t="s">
        <v>11</v>
      </c>
      <c r="C1308" s="3" t="s">
        <v>49</v>
      </c>
      <c r="D1308" s="3">
        <v>1.1000000000000001</v>
      </c>
      <c r="E1308" s="3" t="s">
        <v>50</v>
      </c>
      <c r="F1308" s="4">
        <v>5000</v>
      </c>
      <c r="G1308" s="4">
        <v>6000</v>
      </c>
      <c r="H1308" s="4">
        <v>0</v>
      </c>
      <c r="I1308" s="4">
        <v>5916</v>
      </c>
      <c r="J1308" s="4">
        <v>5916</v>
      </c>
    </row>
    <row r="1309" spans="1:10">
      <c r="A1309" s="3" t="s">
        <v>163</v>
      </c>
      <c r="B1309" s="3" t="s">
        <v>11</v>
      </c>
      <c r="C1309" s="3" t="s">
        <v>51</v>
      </c>
      <c r="D1309" s="3">
        <v>1.1000000000000001</v>
      </c>
      <c r="E1309" s="3" t="s">
        <v>52</v>
      </c>
      <c r="F1309" s="4">
        <v>35000</v>
      </c>
      <c r="G1309" s="4">
        <v>0</v>
      </c>
      <c r="H1309" s="4">
        <v>0</v>
      </c>
      <c r="I1309" s="4">
        <v>0</v>
      </c>
      <c r="J1309" s="4">
        <v>0</v>
      </c>
    </row>
    <row r="1310" spans="1:10">
      <c r="A1310" s="3" t="s">
        <v>163</v>
      </c>
      <c r="B1310" s="3" t="s">
        <v>11</v>
      </c>
      <c r="C1310" s="3" t="s">
        <v>51</v>
      </c>
      <c r="D1310" s="3">
        <v>1.1000000000000001</v>
      </c>
      <c r="E1310" s="3" t="s">
        <v>53</v>
      </c>
      <c r="F1310" s="4">
        <v>28000</v>
      </c>
      <c r="G1310" s="4">
        <v>0</v>
      </c>
      <c r="H1310" s="4">
        <v>0</v>
      </c>
      <c r="I1310" s="4">
        <v>0</v>
      </c>
      <c r="J1310" s="4">
        <v>0</v>
      </c>
    </row>
    <row r="1311" spans="1:10">
      <c r="A1311" s="3" t="s">
        <v>163</v>
      </c>
      <c r="B1311" s="3" t="s">
        <v>11</v>
      </c>
      <c r="C1311" s="3" t="s">
        <v>54</v>
      </c>
      <c r="D1311" s="3">
        <v>1.1000000000000001</v>
      </c>
      <c r="E1311" s="3" t="s">
        <v>55</v>
      </c>
      <c r="F1311" s="4">
        <v>25000</v>
      </c>
      <c r="G1311" s="4">
        <v>0</v>
      </c>
      <c r="H1311" s="4">
        <v>0</v>
      </c>
      <c r="I1311" s="4">
        <v>0</v>
      </c>
      <c r="J1311" s="4">
        <v>0</v>
      </c>
    </row>
    <row r="1312" spans="1:10">
      <c r="A1312" s="3" t="s">
        <v>163</v>
      </c>
      <c r="B1312" s="3" t="s">
        <v>11</v>
      </c>
      <c r="C1312" s="3" t="s">
        <v>54</v>
      </c>
      <c r="D1312" s="3">
        <v>1.5</v>
      </c>
      <c r="E1312" s="3" t="s">
        <v>55</v>
      </c>
      <c r="F1312" s="4">
        <v>0</v>
      </c>
      <c r="G1312" s="4">
        <v>222234.4</v>
      </c>
      <c r="H1312" s="4">
        <v>0</v>
      </c>
      <c r="I1312" s="4">
        <v>168740</v>
      </c>
      <c r="J1312" s="4">
        <v>168740</v>
      </c>
    </row>
    <row r="1313" spans="1:10">
      <c r="A1313" s="3" t="s">
        <v>163</v>
      </c>
      <c r="B1313" s="3" t="s">
        <v>11</v>
      </c>
      <c r="C1313" s="3" t="s">
        <v>56</v>
      </c>
      <c r="D1313" s="3">
        <v>1.1000000000000001</v>
      </c>
      <c r="E1313" s="3" t="s">
        <v>57</v>
      </c>
      <c r="F1313" s="4">
        <v>65000</v>
      </c>
      <c r="G1313" s="4">
        <v>0</v>
      </c>
      <c r="H1313" s="4">
        <v>0</v>
      </c>
      <c r="I1313" s="4">
        <v>0</v>
      </c>
      <c r="J1313" s="4">
        <v>0</v>
      </c>
    </row>
    <row r="1314" spans="1:10">
      <c r="A1314" s="3" t="s">
        <v>163</v>
      </c>
      <c r="B1314" s="3" t="s">
        <v>11</v>
      </c>
      <c r="C1314" s="3" t="s">
        <v>58</v>
      </c>
      <c r="D1314" s="3">
        <v>1.1000000000000001</v>
      </c>
      <c r="E1314" s="3" t="s">
        <v>46</v>
      </c>
      <c r="F1314" s="4">
        <v>0</v>
      </c>
      <c r="G1314" s="4">
        <v>75000</v>
      </c>
      <c r="H1314" s="4">
        <v>-17100</v>
      </c>
      <c r="I1314" s="4">
        <v>15575.8</v>
      </c>
      <c r="J1314" s="4">
        <v>15575.8</v>
      </c>
    </row>
    <row r="1315" spans="1:10">
      <c r="A1315" s="3" t="s">
        <v>163</v>
      </c>
      <c r="B1315" s="3" t="s">
        <v>11</v>
      </c>
      <c r="C1315" s="3" t="s">
        <v>62</v>
      </c>
      <c r="D1315" s="3">
        <v>1.1000000000000001</v>
      </c>
      <c r="E1315" s="3" t="s">
        <v>63</v>
      </c>
      <c r="F1315" s="4">
        <v>0</v>
      </c>
      <c r="G1315" s="4">
        <v>120000</v>
      </c>
      <c r="H1315" s="4">
        <v>0</v>
      </c>
      <c r="I1315" s="4">
        <v>5568</v>
      </c>
      <c r="J1315" s="4">
        <v>5568</v>
      </c>
    </row>
    <row r="1316" spans="1:10">
      <c r="A1316" s="3" t="s">
        <v>163</v>
      </c>
      <c r="B1316" s="3" t="s">
        <v>11</v>
      </c>
      <c r="C1316" s="3" t="s">
        <v>71</v>
      </c>
      <c r="D1316" s="3">
        <v>1.1000000000000001</v>
      </c>
      <c r="E1316" s="3" t="s">
        <v>72</v>
      </c>
      <c r="F1316" s="4">
        <v>44720</v>
      </c>
      <c r="G1316" s="4">
        <v>0</v>
      </c>
      <c r="H1316" s="4">
        <v>0</v>
      </c>
      <c r="I1316" s="4">
        <v>10800.01</v>
      </c>
      <c r="J1316" s="4">
        <v>10800.01</v>
      </c>
    </row>
    <row r="1317" spans="1:10">
      <c r="A1317" s="3" t="s">
        <v>163</v>
      </c>
      <c r="B1317" s="3" t="s">
        <v>11</v>
      </c>
      <c r="C1317" s="3" t="s">
        <v>71</v>
      </c>
      <c r="D1317" s="3">
        <v>1.1000000000000001</v>
      </c>
      <c r="E1317" s="3" t="s">
        <v>73</v>
      </c>
      <c r="F1317" s="4">
        <v>75000</v>
      </c>
      <c r="G1317" s="4">
        <v>0</v>
      </c>
      <c r="H1317" s="4">
        <v>-62154.16</v>
      </c>
      <c r="I1317" s="4">
        <v>12845.84</v>
      </c>
      <c r="J1317" s="4">
        <v>12845.84</v>
      </c>
    </row>
    <row r="1318" spans="1:10">
      <c r="A1318" s="3" t="s">
        <v>163</v>
      </c>
      <c r="B1318" s="3" t="s">
        <v>11</v>
      </c>
      <c r="C1318" s="3" t="s">
        <v>76</v>
      </c>
      <c r="D1318" s="3">
        <v>1.1000000000000001</v>
      </c>
      <c r="E1318" s="3" t="s">
        <v>77</v>
      </c>
      <c r="F1318" s="4">
        <v>50000</v>
      </c>
      <c r="G1318" s="4">
        <v>0</v>
      </c>
      <c r="H1318" s="4">
        <v>-22600</v>
      </c>
      <c r="I1318" s="4">
        <v>0</v>
      </c>
      <c r="J1318" s="4">
        <v>0</v>
      </c>
    </row>
    <row r="1319" spans="1:10">
      <c r="A1319" s="3" t="s">
        <v>163</v>
      </c>
      <c r="B1319" s="3" t="s">
        <v>11</v>
      </c>
      <c r="C1319" s="3" t="s">
        <v>78</v>
      </c>
      <c r="D1319" s="3">
        <v>1.1000000000000001</v>
      </c>
      <c r="E1319" s="3" t="s">
        <v>79</v>
      </c>
      <c r="F1319" s="4">
        <v>2000000</v>
      </c>
      <c r="G1319" s="4">
        <v>0</v>
      </c>
      <c r="H1319" s="4">
        <v>0</v>
      </c>
      <c r="I1319" s="4">
        <v>372181.17</v>
      </c>
      <c r="J1319" s="4">
        <v>372181.17</v>
      </c>
    </row>
    <row r="1320" spans="1:10">
      <c r="A1320" s="3" t="s">
        <v>164</v>
      </c>
      <c r="B1320" s="3" t="s">
        <v>11</v>
      </c>
      <c r="C1320" s="3" t="s">
        <v>24</v>
      </c>
      <c r="D1320" s="3">
        <v>1.1000000000000001</v>
      </c>
      <c r="E1320" s="3" t="s">
        <v>25</v>
      </c>
      <c r="F1320" s="4">
        <v>15000</v>
      </c>
      <c r="G1320" s="4">
        <v>0</v>
      </c>
      <c r="H1320" s="4">
        <v>0</v>
      </c>
      <c r="I1320" s="4">
        <v>0</v>
      </c>
      <c r="J1320" s="4">
        <v>0</v>
      </c>
    </row>
    <row r="1321" spans="1:10">
      <c r="A1321" s="3" t="s">
        <v>164</v>
      </c>
      <c r="B1321" s="3" t="s">
        <v>11</v>
      </c>
      <c r="C1321" s="3" t="s">
        <v>27</v>
      </c>
      <c r="D1321" s="3">
        <v>1.1000000000000001</v>
      </c>
      <c r="E1321" s="3" t="s">
        <v>28</v>
      </c>
      <c r="F1321" s="4">
        <v>1000000</v>
      </c>
      <c r="G1321" s="4">
        <v>0</v>
      </c>
      <c r="H1321" s="4">
        <v>-191350</v>
      </c>
      <c r="I1321" s="4">
        <v>0</v>
      </c>
      <c r="J1321" s="4">
        <v>0</v>
      </c>
    </row>
    <row r="1322" spans="1:10">
      <c r="A1322" s="3" t="s">
        <v>164</v>
      </c>
      <c r="B1322" s="3" t="s">
        <v>11</v>
      </c>
      <c r="C1322" s="3" t="s">
        <v>58</v>
      </c>
      <c r="D1322" s="3">
        <v>1.5</v>
      </c>
      <c r="E1322" s="3" t="s">
        <v>60</v>
      </c>
      <c r="F1322" s="4">
        <v>750000</v>
      </c>
      <c r="G1322" s="4">
        <v>0</v>
      </c>
      <c r="H1322" s="4">
        <v>0</v>
      </c>
      <c r="I1322" s="4">
        <v>0</v>
      </c>
      <c r="J1322" s="4">
        <v>0</v>
      </c>
    </row>
    <row r="1323" spans="1:10">
      <c r="A1323" s="3" t="s">
        <v>164</v>
      </c>
      <c r="B1323" s="3" t="s">
        <v>11</v>
      </c>
      <c r="C1323" s="3" t="s">
        <v>71</v>
      </c>
      <c r="D1323" s="3">
        <v>1.1000000000000001</v>
      </c>
      <c r="E1323" s="3" t="s">
        <v>73</v>
      </c>
      <c r="F1323" s="4">
        <v>0</v>
      </c>
      <c r="G1323" s="4">
        <v>1412</v>
      </c>
      <c r="H1323" s="4">
        <v>0</v>
      </c>
      <c r="I1323" s="4">
        <v>0</v>
      </c>
      <c r="J1323" s="4">
        <v>0</v>
      </c>
    </row>
    <row r="1324" spans="1:10">
      <c r="A1324" s="3" t="s">
        <v>164</v>
      </c>
      <c r="B1324" s="3" t="s">
        <v>11</v>
      </c>
      <c r="C1324" s="3" t="s">
        <v>71</v>
      </c>
      <c r="D1324" s="3">
        <v>1.1000000000000001</v>
      </c>
      <c r="E1324" s="3" t="s">
        <v>75</v>
      </c>
      <c r="F1324" s="4">
        <v>1200</v>
      </c>
      <c r="G1324" s="4">
        <v>0</v>
      </c>
      <c r="H1324" s="4">
        <v>0</v>
      </c>
      <c r="I1324" s="4">
        <v>0</v>
      </c>
      <c r="J1324" s="4">
        <v>0</v>
      </c>
    </row>
    <row r="1325" spans="1:10">
      <c r="A1325" s="3" t="s">
        <v>164</v>
      </c>
      <c r="B1325" s="3" t="s">
        <v>11</v>
      </c>
      <c r="C1325" s="3" t="s">
        <v>78</v>
      </c>
      <c r="D1325" s="3">
        <v>1.1000000000000001</v>
      </c>
      <c r="E1325" s="3" t="s">
        <v>79</v>
      </c>
      <c r="F1325" s="4">
        <v>150000</v>
      </c>
      <c r="G1325" s="4">
        <v>0</v>
      </c>
      <c r="H1325" s="4">
        <v>0</v>
      </c>
      <c r="I1325" s="4">
        <v>0</v>
      </c>
      <c r="J1325" s="4">
        <v>0</v>
      </c>
    </row>
    <row r="1326" spans="1:10">
      <c r="A1326" s="3" t="s">
        <v>165</v>
      </c>
      <c r="B1326" s="3" t="s">
        <v>11</v>
      </c>
      <c r="C1326" s="3" t="s">
        <v>12</v>
      </c>
      <c r="D1326" s="3">
        <v>1.1000000000000001</v>
      </c>
      <c r="E1326" s="3" t="s">
        <v>13</v>
      </c>
      <c r="F1326" s="4">
        <v>10000</v>
      </c>
      <c r="G1326" s="4">
        <v>0</v>
      </c>
      <c r="H1326" s="4">
        <v>0</v>
      </c>
      <c r="I1326" s="4">
        <v>5568</v>
      </c>
      <c r="J1326" s="4">
        <v>5568</v>
      </c>
    </row>
    <row r="1327" spans="1:10">
      <c r="A1327" s="3" t="s">
        <v>165</v>
      </c>
      <c r="B1327" s="3" t="s">
        <v>11</v>
      </c>
      <c r="C1327" s="3" t="s">
        <v>17</v>
      </c>
      <c r="D1327" s="3">
        <v>1.1000000000000001</v>
      </c>
      <c r="E1327" s="3" t="s">
        <v>18</v>
      </c>
      <c r="F1327" s="4">
        <v>20000</v>
      </c>
      <c r="G1327" s="4">
        <v>0</v>
      </c>
      <c r="H1327" s="4">
        <v>0</v>
      </c>
      <c r="I1327" s="4">
        <v>0</v>
      </c>
      <c r="J1327" s="4">
        <v>0</v>
      </c>
    </row>
    <row r="1328" spans="1:10">
      <c r="A1328" s="3" t="s">
        <v>165</v>
      </c>
      <c r="B1328" s="3" t="s">
        <v>11</v>
      </c>
      <c r="C1328" s="3" t="s">
        <v>29</v>
      </c>
      <c r="D1328" s="3">
        <v>1.1000000000000001</v>
      </c>
      <c r="E1328" s="3" t="s">
        <v>31</v>
      </c>
      <c r="F1328" s="4">
        <v>35000</v>
      </c>
      <c r="G1328" s="4">
        <v>20000</v>
      </c>
      <c r="H1328" s="4">
        <v>0</v>
      </c>
      <c r="I1328" s="4">
        <v>44428</v>
      </c>
      <c r="J1328" s="4">
        <v>44428</v>
      </c>
    </row>
    <row r="1329" spans="1:10">
      <c r="A1329" s="3" t="s">
        <v>165</v>
      </c>
      <c r="B1329" s="3" t="s">
        <v>11</v>
      </c>
      <c r="C1329" s="3" t="s">
        <v>29</v>
      </c>
      <c r="D1329" s="3">
        <v>2.5</v>
      </c>
      <c r="E1329" s="3" t="s">
        <v>31</v>
      </c>
      <c r="F1329" s="4">
        <v>0</v>
      </c>
      <c r="G1329" s="4">
        <v>50000</v>
      </c>
      <c r="H1329" s="4">
        <v>0</v>
      </c>
      <c r="I1329" s="4">
        <v>50000</v>
      </c>
      <c r="J1329" s="4">
        <v>50000</v>
      </c>
    </row>
    <row r="1330" spans="1:10">
      <c r="A1330" s="3" t="s">
        <v>165</v>
      </c>
      <c r="B1330" s="3" t="s">
        <v>11</v>
      </c>
      <c r="C1330" s="3" t="s">
        <v>32</v>
      </c>
      <c r="D1330" s="3">
        <v>1.1000000000000001</v>
      </c>
      <c r="E1330" s="3" t="s">
        <v>33</v>
      </c>
      <c r="F1330" s="4">
        <v>12500</v>
      </c>
      <c r="G1330" s="4">
        <v>0</v>
      </c>
      <c r="H1330" s="4">
        <v>-5000</v>
      </c>
      <c r="I1330" s="4">
        <v>1392</v>
      </c>
      <c r="J1330" s="4">
        <v>1392</v>
      </c>
    </row>
    <row r="1331" spans="1:10">
      <c r="A1331" s="3" t="s">
        <v>165</v>
      </c>
      <c r="B1331" s="3" t="s">
        <v>11</v>
      </c>
      <c r="C1331" s="3" t="s">
        <v>37</v>
      </c>
      <c r="D1331" s="3">
        <v>1.1000000000000001</v>
      </c>
      <c r="E1331" s="3" t="s">
        <v>41</v>
      </c>
      <c r="F1331" s="4">
        <v>10000</v>
      </c>
      <c r="G1331" s="4">
        <v>0</v>
      </c>
      <c r="H1331" s="4">
        <v>0</v>
      </c>
      <c r="I1331" s="4">
        <v>2784</v>
      </c>
      <c r="J1331" s="4">
        <v>2784</v>
      </c>
    </row>
    <row r="1332" spans="1:10">
      <c r="A1332" s="3" t="s">
        <v>165</v>
      </c>
      <c r="B1332" s="3" t="s">
        <v>11</v>
      </c>
      <c r="C1332" s="3" t="s">
        <v>37</v>
      </c>
      <c r="D1332" s="3">
        <v>1.1000000000000001</v>
      </c>
      <c r="E1332" s="3" t="s">
        <v>42</v>
      </c>
      <c r="F1332" s="4">
        <v>5000</v>
      </c>
      <c r="G1332" s="4">
        <v>0</v>
      </c>
      <c r="H1332" s="4">
        <v>0</v>
      </c>
      <c r="I1332" s="4">
        <v>0</v>
      </c>
      <c r="J1332" s="4">
        <v>0</v>
      </c>
    </row>
    <row r="1333" spans="1:10">
      <c r="A1333" s="3" t="s">
        <v>165</v>
      </c>
      <c r="B1333" s="3" t="s">
        <v>11</v>
      </c>
      <c r="C1333" s="3" t="s">
        <v>37</v>
      </c>
      <c r="D1333" s="3">
        <v>1.1000000000000001</v>
      </c>
      <c r="E1333" s="3" t="s">
        <v>43</v>
      </c>
      <c r="F1333" s="4">
        <v>3500</v>
      </c>
      <c r="G1333" s="4">
        <v>0</v>
      </c>
      <c r="H1333" s="4">
        <v>0</v>
      </c>
      <c r="I1333" s="4">
        <v>0</v>
      </c>
      <c r="J1333" s="4">
        <v>0</v>
      </c>
    </row>
    <row r="1334" spans="1:10">
      <c r="A1334" s="3" t="s">
        <v>165</v>
      </c>
      <c r="B1334" s="3" t="s">
        <v>11</v>
      </c>
      <c r="C1334" s="3" t="s">
        <v>37</v>
      </c>
      <c r="D1334" s="3">
        <v>1.1000000000000001</v>
      </c>
      <c r="E1334" s="3" t="s">
        <v>39</v>
      </c>
      <c r="F1334" s="4">
        <v>15000</v>
      </c>
      <c r="G1334" s="4">
        <v>0</v>
      </c>
      <c r="H1334" s="4">
        <v>-11752</v>
      </c>
      <c r="I1334" s="4">
        <v>3248</v>
      </c>
      <c r="J1334" s="4">
        <v>3248</v>
      </c>
    </row>
    <row r="1335" spans="1:10">
      <c r="A1335" s="3" t="s">
        <v>165</v>
      </c>
      <c r="B1335" s="3" t="s">
        <v>11</v>
      </c>
      <c r="C1335" s="3" t="s">
        <v>37</v>
      </c>
      <c r="D1335" s="3">
        <v>1.1000000000000001</v>
      </c>
      <c r="E1335" s="3" t="s">
        <v>44</v>
      </c>
      <c r="F1335" s="4">
        <v>17000</v>
      </c>
      <c r="G1335" s="4">
        <v>0</v>
      </c>
      <c r="H1335" s="4">
        <v>0</v>
      </c>
      <c r="I1335" s="4">
        <v>0</v>
      </c>
      <c r="J1335" s="4">
        <v>0</v>
      </c>
    </row>
    <row r="1336" spans="1:10">
      <c r="A1336" s="3" t="s">
        <v>165</v>
      </c>
      <c r="B1336" s="3" t="s">
        <v>11</v>
      </c>
      <c r="C1336" s="3" t="s">
        <v>37</v>
      </c>
      <c r="D1336" s="3">
        <v>1.1000000000000001</v>
      </c>
      <c r="E1336" s="3" t="s">
        <v>48</v>
      </c>
      <c r="F1336" s="4">
        <v>7500</v>
      </c>
      <c r="G1336" s="4">
        <v>0</v>
      </c>
      <c r="H1336" s="4">
        <v>-3000</v>
      </c>
      <c r="I1336" s="4">
        <v>0</v>
      </c>
      <c r="J1336" s="4">
        <v>0</v>
      </c>
    </row>
    <row r="1337" spans="1:10">
      <c r="A1337" s="3" t="s">
        <v>165</v>
      </c>
      <c r="B1337" s="3" t="s">
        <v>11</v>
      </c>
      <c r="C1337" s="3" t="s">
        <v>49</v>
      </c>
      <c r="D1337" s="3">
        <v>1.5</v>
      </c>
      <c r="E1337" s="3" t="s">
        <v>50</v>
      </c>
      <c r="F1337" s="4">
        <v>0</v>
      </c>
      <c r="G1337" s="4">
        <v>400000</v>
      </c>
      <c r="H1337" s="4">
        <v>-25000</v>
      </c>
      <c r="I1337" s="4">
        <v>0</v>
      </c>
      <c r="J1337" s="4">
        <v>0</v>
      </c>
    </row>
    <row r="1338" spans="1:10">
      <c r="A1338" s="3" t="s">
        <v>165</v>
      </c>
      <c r="B1338" s="3" t="s">
        <v>11</v>
      </c>
      <c r="C1338" s="3" t="s">
        <v>51</v>
      </c>
      <c r="D1338" s="3">
        <v>1.1000000000000001</v>
      </c>
      <c r="E1338" s="3" t="s">
        <v>52</v>
      </c>
      <c r="F1338" s="4">
        <v>10000</v>
      </c>
      <c r="G1338" s="4">
        <v>0</v>
      </c>
      <c r="H1338" s="4">
        <v>0</v>
      </c>
      <c r="I1338" s="4">
        <v>0</v>
      </c>
      <c r="J1338" s="4">
        <v>0</v>
      </c>
    </row>
    <row r="1339" spans="1:10">
      <c r="A1339" s="3" t="s">
        <v>165</v>
      </c>
      <c r="B1339" s="3" t="s">
        <v>11</v>
      </c>
      <c r="C1339" s="3" t="s">
        <v>56</v>
      </c>
      <c r="D1339" s="3">
        <v>1.1000000000000001</v>
      </c>
      <c r="E1339" s="3" t="s">
        <v>57</v>
      </c>
      <c r="F1339" s="4">
        <v>80000</v>
      </c>
      <c r="G1339" s="4">
        <v>0</v>
      </c>
      <c r="H1339" s="4">
        <v>0</v>
      </c>
      <c r="I1339" s="4">
        <v>0</v>
      </c>
      <c r="J1339" s="4">
        <v>0</v>
      </c>
    </row>
    <row r="1340" spans="1:10">
      <c r="A1340" s="3" t="s">
        <v>165</v>
      </c>
      <c r="B1340" s="3" t="s">
        <v>11</v>
      </c>
      <c r="C1340" s="3" t="s">
        <v>58</v>
      </c>
      <c r="D1340" s="3">
        <v>1.1000000000000001</v>
      </c>
      <c r="E1340" s="3" t="s">
        <v>59</v>
      </c>
      <c r="F1340" s="4">
        <v>2500</v>
      </c>
      <c r="G1340" s="4">
        <v>0</v>
      </c>
      <c r="H1340" s="4">
        <v>0</v>
      </c>
      <c r="I1340" s="4">
        <v>0</v>
      </c>
      <c r="J1340" s="4">
        <v>0</v>
      </c>
    </row>
    <row r="1341" spans="1:10">
      <c r="A1341" s="3" t="s">
        <v>165</v>
      </c>
      <c r="B1341" s="3" t="s">
        <v>11</v>
      </c>
      <c r="C1341" s="3" t="s">
        <v>58</v>
      </c>
      <c r="D1341" s="3">
        <v>1.1000000000000001</v>
      </c>
      <c r="E1341" s="3" t="s">
        <v>60</v>
      </c>
      <c r="F1341" s="4">
        <v>25000</v>
      </c>
      <c r="G1341" s="4">
        <v>0</v>
      </c>
      <c r="H1341" s="4">
        <v>0</v>
      </c>
      <c r="I1341" s="4">
        <v>0</v>
      </c>
      <c r="J1341" s="4">
        <v>0</v>
      </c>
    </row>
    <row r="1342" spans="1:10">
      <c r="A1342" s="3" t="s">
        <v>165</v>
      </c>
      <c r="B1342" s="3" t="s">
        <v>11</v>
      </c>
      <c r="C1342" s="3" t="s">
        <v>58</v>
      </c>
      <c r="D1342" s="3">
        <v>1.1000000000000001</v>
      </c>
      <c r="E1342" s="3" t="s">
        <v>61</v>
      </c>
      <c r="F1342" s="4">
        <v>104000</v>
      </c>
      <c r="G1342" s="4">
        <v>0</v>
      </c>
      <c r="H1342" s="4">
        <v>0</v>
      </c>
      <c r="I1342" s="4">
        <v>85000</v>
      </c>
      <c r="J1342" s="4">
        <v>85000</v>
      </c>
    </row>
    <row r="1343" spans="1:10">
      <c r="A1343" s="3" t="s">
        <v>165</v>
      </c>
      <c r="B1343" s="3" t="s">
        <v>11</v>
      </c>
      <c r="C1343" s="3" t="s">
        <v>58</v>
      </c>
      <c r="D1343" s="3">
        <v>2.5</v>
      </c>
      <c r="E1343" s="3" t="s">
        <v>61</v>
      </c>
      <c r="F1343" s="4">
        <v>150000</v>
      </c>
      <c r="G1343" s="4">
        <v>0</v>
      </c>
      <c r="H1343" s="4">
        <v>0</v>
      </c>
      <c r="I1343" s="4">
        <v>125500</v>
      </c>
      <c r="J1343" s="4">
        <v>125500</v>
      </c>
    </row>
    <row r="1344" spans="1:10">
      <c r="A1344" s="3" t="s">
        <v>165</v>
      </c>
      <c r="B1344" s="3" t="s">
        <v>11</v>
      </c>
      <c r="C1344" s="3" t="s">
        <v>62</v>
      </c>
      <c r="D1344" s="3">
        <v>1.1000000000000001</v>
      </c>
      <c r="E1344" s="3" t="s">
        <v>63</v>
      </c>
      <c r="F1344" s="4">
        <v>15000</v>
      </c>
      <c r="G1344" s="4">
        <v>0</v>
      </c>
      <c r="H1344" s="4">
        <v>-10000</v>
      </c>
      <c r="I1344" s="4">
        <v>0</v>
      </c>
      <c r="J1344" s="4">
        <v>0</v>
      </c>
    </row>
    <row r="1345" spans="1:10">
      <c r="A1345" s="3" t="s">
        <v>165</v>
      </c>
      <c r="B1345" s="3" t="s">
        <v>11</v>
      </c>
      <c r="C1345" s="3" t="s">
        <v>65</v>
      </c>
      <c r="D1345" s="3">
        <v>1.1000000000000001</v>
      </c>
      <c r="E1345" s="3" t="s">
        <v>66</v>
      </c>
      <c r="F1345" s="4">
        <v>8320</v>
      </c>
      <c r="G1345" s="4">
        <v>0</v>
      </c>
      <c r="H1345" s="4">
        <v>0</v>
      </c>
      <c r="I1345" s="4">
        <v>4408</v>
      </c>
      <c r="J1345" s="4">
        <v>4408</v>
      </c>
    </row>
    <row r="1346" spans="1:10">
      <c r="A1346" s="3" t="s">
        <v>165</v>
      </c>
      <c r="B1346" s="3" t="s">
        <v>11</v>
      </c>
      <c r="C1346" s="3" t="s">
        <v>69</v>
      </c>
      <c r="D1346" s="3">
        <v>1.1000000000000001</v>
      </c>
      <c r="E1346" s="3" t="s">
        <v>70</v>
      </c>
      <c r="F1346" s="4">
        <v>40000</v>
      </c>
      <c r="G1346" s="4">
        <v>0</v>
      </c>
      <c r="H1346" s="4">
        <v>0</v>
      </c>
      <c r="I1346" s="4">
        <v>0</v>
      </c>
      <c r="J1346" s="4">
        <v>0</v>
      </c>
    </row>
    <row r="1347" spans="1:10">
      <c r="A1347" s="3" t="s">
        <v>165</v>
      </c>
      <c r="B1347" s="3" t="s">
        <v>11</v>
      </c>
      <c r="C1347" s="3" t="s">
        <v>71</v>
      </c>
      <c r="D1347" s="3">
        <v>1.1000000000000001</v>
      </c>
      <c r="E1347" s="3" t="s">
        <v>73</v>
      </c>
      <c r="F1347" s="4">
        <v>5500</v>
      </c>
      <c r="G1347" s="4">
        <v>0</v>
      </c>
      <c r="H1347" s="4">
        <v>-3412</v>
      </c>
      <c r="I1347" s="4">
        <v>2088</v>
      </c>
      <c r="J1347" s="4">
        <v>2088</v>
      </c>
    </row>
    <row r="1348" spans="1:10">
      <c r="A1348" s="3" t="s">
        <v>165</v>
      </c>
      <c r="B1348" s="3" t="s">
        <v>11</v>
      </c>
      <c r="C1348" s="3" t="s">
        <v>71</v>
      </c>
      <c r="D1348" s="3">
        <v>1.1000000000000001</v>
      </c>
      <c r="E1348" s="3" t="s">
        <v>74</v>
      </c>
      <c r="F1348" s="4">
        <v>40000</v>
      </c>
      <c r="G1348" s="4">
        <v>0</v>
      </c>
      <c r="H1348" s="4">
        <v>0</v>
      </c>
      <c r="I1348" s="4">
        <v>12992</v>
      </c>
      <c r="J1348" s="4">
        <v>12992</v>
      </c>
    </row>
    <row r="1349" spans="1:10">
      <c r="A1349" s="3" t="s">
        <v>165</v>
      </c>
      <c r="B1349" s="3" t="s">
        <v>11</v>
      </c>
      <c r="C1349" s="3" t="s">
        <v>71</v>
      </c>
      <c r="D1349" s="3">
        <v>1.1000000000000001</v>
      </c>
      <c r="E1349" s="3" t="s">
        <v>75</v>
      </c>
      <c r="F1349" s="4">
        <v>34000</v>
      </c>
      <c r="G1349" s="4">
        <v>0</v>
      </c>
      <c r="H1349" s="4">
        <v>-1412</v>
      </c>
      <c r="I1349" s="4">
        <v>14848</v>
      </c>
      <c r="J1349" s="4">
        <v>14848</v>
      </c>
    </row>
    <row r="1350" spans="1:10">
      <c r="A1350" s="3" t="s">
        <v>165</v>
      </c>
      <c r="B1350" s="3" t="s">
        <v>11</v>
      </c>
      <c r="C1350" s="3" t="s">
        <v>78</v>
      </c>
      <c r="D1350" s="3">
        <v>1.1000000000000001</v>
      </c>
      <c r="E1350" s="3" t="s">
        <v>79</v>
      </c>
      <c r="F1350" s="4">
        <v>55000</v>
      </c>
      <c r="G1350" s="4">
        <v>25000</v>
      </c>
      <c r="H1350" s="4">
        <v>0</v>
      </c>
      <c r="I1350" s="4">
        <v>61480</v>
      </c>
      <c r="J1350" s="4">
        <v>61480</v>
      </c>
    </row>
    <row r="1351" spans="1:10">
      <c r="A1351" s="3" t="s">
        <v>166</v>
      </c>
      <c r="B1351" s="3" t="s">
        <v>11</v>
      </c>
      <c r="C1351" s="3" t="s">
        <v>12</v>
      </c>
      <c r="D1351" s="3">
        <v>1.1000000000000001</v>
      </c>
      <c r="E1351" s="3" t="s">
        <v>13</v>
      </c>
      <c r="F1351" s="4">
        <v>250000</v>
      </c>
      <c r="G1351" s="4">
        <v>0</v>
      </c>
      <c r="H1351" s="4">
        <v>0</v>
      </c>
      <c r="I1351" s="4">
        <v>19503.27</v>
      </c>
      <c r="J1351" s="4">
        <v>19503.27</v>
      </c>
    </row>
    <row r="1352" spans="1:10">
      <c r="A1352" s="3" t="s">
        <v>166</v>
      </c>
      <c r="B1352" s="3" t="s">
        <v>11</v>
      </c>
      <c r="C1352" s="3" t="s">
        <v>12</v>
      </c>
      <c r="D1352" s="3">
        <v>1.5</v>
      </c>
      <c r="E1352" s="3" t="s">
        <v>13</v>
      </c>
      <c r="F1352" s="4">
        <v>0</v>
      </c>
      <c r="G1352" s="4">
        <v>1000000</v>
      </c>
      <c r="H1352" s="4">
        <v>-1000000</v>
      </c>
      <c r="I1352" s="4">
        <v>0</v>
      </c>
      <c r="J1352" s="4">
        <v>0</v>
      </c>
    </row>
    <row r="1353" spans="1:10">
      <c r="A1353" s="3" t="s">
        <v>166</v>
      </c>
      <c r="B1353" s="3" t="s">
        <v>11</v>
      </c>
      <c r="C1353" s="3" t="s">
        <v>17</v>
      </c>
      <c r="D1353" s="3">
        <v>1.1000000000000001</v>
      </c>
      <c r="E1353" s="3" t="s">
        <v>18</v>
      </c>
      <c r="F1353" s="4">
        <v>15000</v>
      </c>
      <c r="G1353" s="4">
        <v>0</v>
      </c>
      <c r="H1353" s="4">
        <v>0</v>
      </c>
      <c r="I1353" s="4">
        <v>0</v>
      </c>
      <c r="J1353" s="4">
        <v>0</v>
      </c>
    </row>
    <row r="1354" spans="1:10">
      <c r="A1354" s="3" t="s">
        <v>166</v>
      </c>
      <c r="B1354" s="3" t="s">
        <v>11</v>
      </c>
      <c r="C1354" s="3" t="s">
        <v>22</v>
      </c>
      <c r="D1354" s="3">
        <v>1.1000000000000001</v>
      </c>
      <c r="E1354" s="3" t="s">
        <v>23</v>
      </c>
      <c r="F1354" s="4">
        <v>40000</v>
      </c>
      <c r="G1354" s="4">
        <v>32931.67</v>
      </c>
      <c r="H1354" s="4">
        <v>-35000</v>
      </c>
      <c r="I1354" s="4">
        <v>32931.67</v>
      </c>
      <c r="J1354" s="4">
        <v>32931.67</v>
      </c>
    </row>
    <row r="1355" spans="1:10">
      <c r="A1355" s="3" t="s">
        <v>166</v>
      </c>
      <c r="B1355" s="3" t="s">
        <v>11</v>
      </c>
      <c r="C1355" s="3" t="s">
        <v>24</v>
      </c>
      <c r="D1355" s="3">
        <v>1.1000000000000001</v>
      </c>
      <c r="E1355" s="3" t="s">
        <v>25</v>
      </c>
      <c r="F1355" s="4">
        <v>75000</v>
      </c>
      <c r="G1355" s="4">
        <v>0</v>
      </c>
      <c r="H1355" s="4">
        <v>-40000</v>
      </c>
      <c r="I1355" s="4">
        <v>0</v>
      </c>
      <c r="J1355" s="4">
        <v>0</v>
      </c>
    </row>
    <row r="1356" spans="1:10">
      <c r="A1356" s="3" t="s">
        <v>166</v>
      </c>
      <c r="B1356" s="3" t="s">
        <v>11</v>
      </c>
      <c r="C1356" s="3" t="s">
        <v>27</v>
      </c>
      <c r="D1356" s="3">
        <v>1.1000000000000001</v>
      </c>
      <c r="E1356" s="3" t="s">
        <v>28</v>
      </c>
      <c r="F1356" s="4">
        <v>50000</v>
      </c>
      <c r="G1356" s="4">
        <v>0</v>
      </c>
      <c r="H1356" s="4">
        <v>0</v>
      </c>
      <c r="I1356" s="4">
        <v>0</v>
      </c>
      <c r="J1356" s="4">
        <v>0</v>
      </c>
    </row>
    <row r="1357" spans="1:10">
      <c r="A1357" s="3" t="s">
        <v>166</v>
      </c>
      <c r="B1357" s="3" t="s">
        <v>11</v>
      </c>
      <c r="C1357" s="3" t="s">
        <v>29</v>
      </c>
      <c r="D1357" s="3">
        <v>1.1000000000000001</v>
      </c>
      <c r="E1357" s="3" t="s">
        <v>31</v>
      </c>
      <c r="F1357" s="4">
        <v>25000</v>
      </c>
      <c r="G1357" s="4">
        <v>300000</v>
      </c>
      <c r="H1357" s="4">
        <v>0</v>
      </c>
      <c r="I1357" s="4">
        <v>107122.52</v>
      </c>
      <c r="J1357" s="4">
        <v>107122.52</v>
      </c>
    </row>
    <row r="1358" spans="1:10">
      <c r="A1358" s="3" t="s">
        <v>166</v>
      </c>
      <c r="B1358" s="3" t="s">
        <v>11</v>
      </c>
      <c r="C1358" s="3" t="s">
        <v>34</v>
      </c>
      <c r="D1358" s="3">
        <v>1.1000000000000001</v>
      </c>
      <c r="E1358" s="3" t="s">
        <v>35</v>
      </c>
      <c r="F1358" s="4">
        <v>5325000</v>
      </c>
      <c r="G1358" s="4">
        <v>200000</v>
      </c>
      <c r="H1358" s="4">
        <v>-200000</v>
      </c>
      <c r="I1358" s="4">
        <v>4943568.9800000004</v>
      </c>
      <c r="J1358" s="4">
        <v>4908962.38</v>
      </c>
    </row>
    <row r="1359" spans="1:10">
      <c r="A1359" s="3" t="s">
        <v>166</v>
      </c>
      <c r="B1359" s="3" t="s">
        <v>11</v>
      </c>
      <c r="C1359" s="3" t="s">
        <v>34</v>
      </c>
      <c r="D1359" s="3">
        <v>1.5</v>
      </c>
      <c r="E1359" s="3" t="s">
        <v>35</v>
      </c>
      <c r="F1359" s="4">
        <v>0</v>
      </c>
      <c r="G1359" s="4">
        <v>600000</v>
      </c>
      <c r="H1359" s="4">
        <v>0</v>
      </c>
      <c r="I1359" s="4">
        <v>289154.36</v>
      </c>
      <c r="J1359" s="4">
        <v>289154.36</v>
      </c>
    </row>
    <row r="1360" spans="1:10">
      <c r="A1360" s="3" t="s">
        <v>166</v>
      </c>
      <c r="B1360" s="3" t="s">
        <v>11</v>
      </c>
      <c r="C1360" s="3" t="s">
        <v>37</v>
      </c>
      <c r="D1360" s="3">
        <v>1.1000000000000001</v>
      </c>
      <c r="E1360" s="3" t="s">
        <v>41</v>
      </c>
      <c r="F1360" s="4">
        <v>2500</v>
      </c>
      <c r="G1360" s="4">
        <v>0</v>
      </c>
      <c r="H1360" s="4">
        <v>0</v>
      </c>
      <c r="I1360" s="4">
        <v>0</v>
      </c>
      <c r="J1360" s="4">
        <v>0</v>
      </c>
    </row>
    <row r="1361" spans="1:10">
      <c r="A1361" s="3" t="s">
        <v>166</v>
      </c>
      <c r="B1361" s="3" t="s">
        <v>11</v>
      </c>
      <c r="C1361" s="3" t="s">
        <v>37</v>
      </c>
      <c r="D1361" s="3">
        <v>1.5</v>
      </c>
      <c r="E1361" s="3" t="s">
        <v>39</v>
      </c>
      <c r="F1361" s="4">
        <v>0</v>
      </c>
      <c r="G1361" s="4">
        <v>750000</v>
      </c>
      <c r="H1361" s="4">
        <v>0</v>
      </c>
      <c r="I1361" s="4">
        <v>578115.92000000004</v>
      </c>
      <c r="J1361" s="4">
        <v>578115.92000000004</v>
      </c>
    </row>
    <row r="1362" spans="1:10">
      <c r="A1362" s="3" t="s">
        <v>166</v>
      </c>
      <c r="B1362" s="3" t="s">
        <v>11</v>
      </c>
      <c r="C1362" s="3" t="s">
        <v>49</v>
      </c>
      <c r="D1362" s="3">
        <v>1.1000000000000001</v>
      </c>
      <c r="E1362" s="3" t="s">
        <v>50</v>
      </c>
      <c r="F1362" s="4">
        <v>20000</v>
      </c>
      <c r="G1362" s="4">
        <v>0</v>
      </c>
      <c r="H1362" s="4">
        <v>0</v>
      </c>
      <c r="I1362" s="4">
        <v>0</v>
      </c>
      <c r="J1362" s="4">
        <v>0</v>
      </c>
    </row>
    <row r="1363" spans="1:10">
      <c r="A1363" s="3" t="s">
        <v>166</v>
      </c>
      <c r="B1363" s="3" t="s">
        <v>11</v>
      </c>
      <c r="C1363" s="3" t="s">
        <v>49</v>
      </c>
      <c r="D1363" s="3">
        <v>1.5</v>
      </c>
      <c r="E1363" s="3" t="s">
        <v>50</v>
      </c>
      <c r="F1363" s="4">
        <v>0</v>
      </c>
      <c r="G1363" s="4">
        <v>1000000</v>
      </c>
      <c r="H1363" s="4">
        <v>0</v>
      </c>
      <c r="I1363" s="4">
        <v>1000000</v>
      </c>
      <c r="J1363" s="4">
        <v>1000000</v>
      </c>
    </row>
    <row r="1364" spans="1:10">
      <c r="A1364" s="3" t="s">
        <v>166</v>
      </c>
      <c r="B1364" s="3" t="s">
        <v>11</v>
      </c>
      <c r="C1364" s="3" t="s">
        <v>51</v>
      </c>
      <c r="D1364" s="3">
        <v>1.1000000000000001</v>
      </c>
      <c r="E1364" s="3" t="s">
        <v>52</v>
      </c>
      <c r="F1364" s="4">
        <v>19000</v>
      </c>
      <c r="G1364" s="4">
        <v>0</v>
      </c>
      <c r="H1364" s="4">
        <v>0</v>
      </c>
      <c r="I1364" s="4">
        <v>7318.15</v>
      </c>
      <c r="J1364" s="4">
        <v>7318.15</v>
      </c>
    </row>
    <row r="1365" spans="1:10">
      <c r="A1365" s="3" t="s">
        <v>166</v>
      </c>
      <c r="B1365" s="3" t="s">
        <v>11</v>
      </c>
      <c r="C1365" s="3" t="s">
        <v>51</v>
      </c>
      <c r="D1365" s="3">
        <v>1.5</v>
      </c>
      <c r="E1365" s="3" t="s">
        <v>52</v>
      </c>
      <c r="F1365" s="4">
        <v>0</v>
      </c>
      <c r="G1365" s="4">
        <v>1000000</v>
      </c>
      <c r="H1365" s="4">
        <v>0</v>
      </c>
      <c r="I1365" s="4">
        <v>934492.76</v>
      </c>
      <c r="J1365" s="4">
        <v>934492.76</v>
      </c>
    </row>
    <row r="1366" spans="1:10">
      <c r="A1366" s="3" t="s">
        <v>166</v>
      </c>
      <c r="B1366" s="3" t="s">
        <v>11</v>
      </c>
      <c r="C1366" s="3" t="s">
        <v>54</v>
      </c>
      <c r="D1366" s="3">
        <v>1.1000000000000001</v>
      </c>
      <c r="E1366" s="3" t="s">
        <v>55</v>
      </c>
      <c r="F1366" s="4">
        <v>26500</v>
      </c>
      <c r="G1366" s="4">
        <v>20000</v>
      </c>
      <c r="H1366" s="4">
        <v>0</v>
      </c>
      <c r="I1366" s="4">
        <v>27608</v>
      </c>
      <c r="J1366" s="4">
        <v>11368</v>
      </c>
    </row>
    <row r="1367" spans="1:10">
      <c r="A1367" s="3" t="s">
        <v>166</v>
      </c>
      <c r="B1367" s="3" t="s">
        <v>11</v>
      </c>
      <c r="C1367" s="3" t="s">
        <v>58</v>
      </c>
      <c r="D1367" s="3">
        <v>1.1000000000000001</v>
      </c>
      <c r="E1367" s="3" t="s">
        <v>59</v>
      </c>
      <c r="F1367" s="4">
        <v>0</v>
      </c>
      <c r="G1367" s="4">
        <v>30000</v>
      </c>
      <c r="H1367" s="4">
        <v>0</v>
      </c>
      <c r="I1367" s="4">
        <v>13920</v>
      </c>
      <c r="J1367" s="4">
        <v>13920</v>
      </c>
    </row>
    <row r="1368" spans="1:10">
      <c r="A1368" s="3" t="s">
        <v>166</v>
      </c>
      <c r="B1368" s="3" t="s">
        <v>11</v>
      </c>
      <c r="C1368" s="3" t="s">
        <v>62</v>
      </c>
      <c r="D1368" s="3">
        <v>1.1000000000000001</v>
      </c>
      <c r="E1368" s="3" t="s">
        <v>64</v>
      </c>
      <c r="F1368" s="4">
        <v>15000</v>
      </c>
      <c r="G1368" s="4">
        <v>20000</v>
      </c>
      <c r="H1368" s="4">
        <v>-3200</v>
      </c>
      <c r="I1368" s="4">
        <v>24010.68</v>
      </c>
      <c r="J1368" s="4">
        <v>23036.28</v>
      </c>
    </row>
    <row r="1369" spans="1:10">
      <c r="A1369" s="3" t="s">
        <v>166</v>
      </c>
      <c r="B1369" s="3" t="s">
        <v>11</v>
      </c>
      <c r="C1369" s="3" t="s">
        <v>65</v>
      </c>
      <c r="D1369" s="3">
        <v>1.1000000000000001</v>
      </c>
      <c r="E1369" s="3" t="s">
        <v>66</v>
      </c>
      <c r="F1369" s="4">
        <v>331600</v>
      </c>
      <c r="G1369" s="4">
        <v>0</v>
      </c>
      <c r="H1369" s="4">
        <v>-49385.9</v>
      </c>
      <c r="I1369" s="4">
        <v>87804.81</v>
      </c>
      <c r="J1369" s="4">
        <v>87804.81</v>
      </c>
    </row>
    <row r="1370" spans="1:10">
      <c r="A1370" s="3" t="s">
        <v>166</v>
      </c>
      <c r="B1370" s="3" t="s">
        <v>11</v>
      </c>
      <c r="C1370" s="3" t="s">
        <v>65</v>
      </c>
      <c r="D1370" s="3">
        <v>1.6</v>
      </c>
      <c r="E1370" s="3" t="s">
        <v>66</v>
      </c>
      <c r="F1370" s="4">
        <v>0</v>
      </c>
      <c r="G1370" s="4">
        <v>50000</v>
      </c>
      <c r="H1370" s="4">
        <v>0</v>
      </c>
      <c r="I1370" s="4">
        <v>0</v>
      </c>
      <c r="J1370" s="4">
        <v>0</v>
      </c>
    </row>
    <row r="1371" spans="1:10">
      <c r="A1371" s="3" t="s">
        <v>166</v>
      </c>
      <c r="B1371" s="3" t="s">
        <v>11</v>
      </c>
      <c r="C1371" s="3" t="s">
        <v>67</v>
      </c>
      <c r="D1371" s="3">
        <v>1.1000000000000001</v>
      </c>
      <c r="E1371" s="3" t="s">
        <v>68</v>
      </c>
      <c r="F1371" s="4">
        <v>50500</v>
      </c>
      <c r="G1371" s="4">
        <v>0</v>
      </c>
      <c r="H1371" s="4">
        <v>0</v>
      </c>
      <c r="I1371" s="4">
        <v>0</v>
      </c>
      <c r="J1371" s="4">
        <v>0</v>
      </c>
    </row>
    <row r="1372" spans="1:10">
      <c r="A1372" s="3" t="s">
        <v>166</v>
      </c>
      <c r="B1372" s="3" t="s">
        <v>11</v>
      </c>
      <c r="C1372" s="3" t="s">
        <v>71</v>
      </c>
      <c r="D1372" s="3">
        <v>1.1000000000000001</v>
      </c>
      <c r="E1372" s="3" t="s">
        <v>72</v>
      </c>
      <c r="F1372" s="4">
        <v>125000</v>
      </c>
      <c r="G1372" s="4">
        <v>25000</v>
      </c>
      <c r="H1372" s="4">
        <v>0</v>
      </c>
      <c r="I1372" s="4">
        <v>0</v>
      </c>
      <c r="J1372" s="4">
        <v>0</v>
      </c>
    </row>
    <row r="1373" spans="1:10">
      <c r="A1373" s="3" t="s">
        <v>166</v>
      </c>
      <c r="B1373" s="3" t="s">
        <v>11</v>
      </c>
      <c r="C1373" s="3" t="s">
        <v>71</v>
      </c>
      <c r="D1373" s="3">
        <v>1.1000000000000001</v>
      </c>
      <c r="E1373" s="3" t="s">
        <v>73</v>
      </c>
      <c r="F1373" s="4">
        <v>15000</v>
      </c>
      <c r="G1373" s="4">
        <v>0</v>
      </c>
      <c r="H1373" s="4">
        <v>0</v>
      </c>
      <c r="I1373" s="4">
        <v>8916.92</v>
      </c>
      <c r="J1373" s="4">
        <v>8916.92</v>
      </c>
    </row>
    <row r="1374" spans="1:10">
      <c r="A1374" s="3" t="s">
        <v>166</v>
      </c>
      <c r="B1374" s="3" t="s">
        <v>11</v>
      </c>
      <c r="C1374" s="3" t="s">
        <v>80</v>
      </c>
      <c r="D1374" s="3">
        <v>1.1000000000000001</v>
      </c>
      <c r="E1374" s="3" t="s">
        <v>81</v>
      </c>
      <c r="F1374" s="4">
        <v>354000</v>
      </c>
      <c r="G1374" s="4">
        <v>234498.88</v>
      </c>
      <c r="H1374" s="4">
        <v>0</v>
      </c>
      <c r="I1374" s="4">
        <v>244087.23</v>
      </c>
      <c r="J1374" s="4">
        <v>244087.23</v>
      </c>
    </row>
    <row r="1375" spans="1:10">
      <c r="A1375" s="3" t="s">
        <v>167</v>
      </c>
      <c r="B1375" s="3" t="s">
        <v>11</v>
      </c>
      <c r="C1375" s="3" t="s">
        <v>29</v>
      </c>
      <c r="D1375" s="3">
        <v>1.1000000000000001</v>
      </c>
      <c r="E1375" s="3" t="s">
        <v>31</v>
      </c>
      <c r="F1375" s="4">
        <v>50000</v>
      </c>
      <c r="G1375" s="4">
        <v>0</v>
      </c>
      <c r="H1375" s="4">
        <v>0</v>
      </c>
      <c r="I1375" s="4">
        <v>0</v>
      </c>
      <c r="J1375" s="4">
        <v>0</v>
      </c>
    </row>
    <row r="1376" spans="1:10">
      <c r="A1376" s="3" t="s">
        <v>168</v>
      </c>
      <c r="B1376" s="3" t="s">
        <v>11</v>
      </c>
      <c r="C1376" s="3" t="s">
        <v>22</v>
      </c>
      <c r="D1376" s="3">
        <v>1.1000000000000001</v>
      </c>
      <c r="E1376" s="3" t="s">
        <v>23</v>
      </c>
      <c r="F1376" s="4">
        <v>1000</v>
      </c>
      <c r="G1376" s="4">
        <v>0</v>
      </c>
      <c r="H1376" s="4">
        <v>0</v>
      </c>
      <c r="I1376" s="4">
        <v>0</v>
      </c>
      <c r="J1376" s="4">
        <v>0</v>
      </c>
    </row>
    <row r="1377" spans="1:10">
      <c r="A1377" s="3" t="s">
        <v>168</v>
      </c>
      <c r="B1377" s="3" t="s">
        <v>11</v>
      </c>
      <c r="C1377" s="3" t="s">
        <v>29</v>
      </c>
      <c r="D1377" s="3">
        <v>2.5</v>
      </c>
      <c r="E1377" s="3" t="s">
        <v>31</v>
      </c>
      <c r="F1377" s="4">
        <v>0</v>
      </c>
      <c r="G1377" s="4">
        <v>15000</v>
      </c>
      <c r="H1377" s="4">
        <v>-15000</v>
      </c>
      <c r="I1377" s="4">
        <v>0</v>
      </c>
      <c r="J1377" s="4">
        <v>0</v>
      </c>
    </row>
    <row r="1378" spans="1:10">
      <c r="A1378" s="3" t="s">
        <v>168</v>
      </c>
      <c r="B1378" s="3" t="s">
        <v>11</v>
      </c>
      <c r="C1378" s="3" t="s">
        <v>34</v>
      </c>
      <c r="D1378" s="3">
        <v>1.1000000000000001</v>
      </c>
      <c r="E1378" s="3" t="s">
        <v>35</v>
      </c>
      <c r="F1378" s="4">
        <v>15000</v>
      </c>
      <c r="G1378" s="4">
        <v>0</v>
      </c>
      <c r="H1378" s="4">
        <v>0</v>
      </c>
      <c r="I1378" s="4">
        <v>0</v>
      </c>
      <c r="J1378" s="4">
        <v>0</v>
      </c>
    </row>
    <row r="1379" spans="1:10">
      <c r="A1379" s="3" t="s">
        <v>169</v>
      </c>
      <c r="B1379" s="3" t="s">
        <v>11</v>
      </c>
      <c r="C1379" s="3" t="s">
        <v>34</v>
      </c>
      <c r="D1379" s="3">
        <v>1.1000000000000001</v>
      </c>
      <c r="E1379" s="3" t="s">
        <v>35</v>
      </c>
      <c r="F1379" s="4">
        <v>45000</v>
      </c>
      <c r="G1379" s="4">
        <v>0</v>
      </c>
      <c r="H1379" s="4">
        <v>0</v>
      </c>
      <c r="I1379" s="4">
        <v>30000</v>
      </c>
      <c r="J1379" s="4">
        <v>30000</v>
      </c>
    </row>
    <row r="1380" spans="1:10">
      <c r="A1380" s="3" t="s">
        <v>169</v>
      </c>
      <c r="B1380" s="3" t="s">
        <v>11</v>
      </c>
      <c r="C1380" s="3" t="s">
        <v>34</v>
      </c>
      <c r="D1380" s="3">
        <v>1.1000000000000001</v>
      </c>
      <c r="E1380" s="3" t="s">
        <v>36</v>
      </c>
      <c r="F1380" s="4">
        <v>0</v>
      </c>
      <c r="G1380" s="4">
        <v>20000</v>
      </c>
      <c r="H1380" s="4">
        <v>0</v>
      </c>
      <c r="I1380" s="4">
        <v>16240</v>
      </c>
      <c r="J1380" s="4">
        <v>16240</v>
      </c>
    </row>
    <row r="1381" spans="1:10">
      <c r="A1381" s="3" t="s">
        <v>169</v>
      </c>
      <c r="B1381" s="3" t="s">
        <v>11</v>
      </c>
      <c r="C1381" s="3" t="s">
        <v>80</v>
      </c>
      <c r="D1381" s="3">
        <v>1.1000000000000001</v>
      </c>
      <c r="E1381" s="3" t="s">
        <v>81</v>
      </c>
      <c r="F1381" s="4">
        <v>200000</v>
      </c>
      <c r="G1381" s="4">
        <v>0</v>
      </c>
      <c r="H1381" s="4">
        <v>-200000</v>
      </c>
      <c r="I1381" s="4">
        <v>0</v>
      </c>
      <c r="J1381" s="4">
        <v>0</v>
      </c>
    </row>
    <row r="1382" spans="1:10">
      <c r="A1382" s="3" t="s">
        <v>80</v>
      </c>
      <c r="B1382" s="3" t="s">
        <v>11</v>
      </c>
      <c r="C1382" s="3" t="s">
        <v>12</v>
      </c>
      <c r="D1382" s="3">
        <v>1.1000000000000001</v>
      </c>
      <c r="E1382" s="3" t="s">
        <v>13</v>
      </c>
      <c r="F1382" s="4">
        <v>110000</v>
      </c>
      <c r="G1382" s="4">
        <v>0</v>
      </c>
      <c r="H1382" s="4">
        <v>0</v>
      </c>
      <c r="I1382" s="4">
        <v>0</v>
      </c>
      <c r="J1382" s="4">
        <v>0</v>
      </c>
    </row>
    <row r="1383" spans="1:10">
      <c r="A1383" s="3" t="s">
        <v>80</v>
      </c>
      <c r="B1383" s="3" t="s">
        <v>11</v>
      </c>
      <c r="C1383" s="3" t="s">
        <v>12</v>
      </c>
      <c r="D1383" s="3">
        <v>1.5</v>
      </c>
      <c r="E1383" s="3" t="s">
        <v>13</v>
      </c>
      <c r="F1383" s="4">
        <v>0</v>
      </c>
      <c r="G1383" s="4">
        <v>90000</v>
      </c>
      <c r="H1383" s="4">
        <v>0</v>
      </c>
      <c r="I1383" s="4">
        <v>0</v>
      </c>
      <c r="J1383" s="4">
        <v>0</v>
      </c>
    </row>
    <row r="1384" spans="1:10">
      <c r="A1384" s="3" t="s">
        <v>80</v>
      </c>
      <c r="B1384" s="3" t="s">
        <v>11</v>
      </c>
      <c r="C1384" s="3" t="s">
        <v>24</v>
      </c>
      <c r="D1384" s="3">
        <v>1.1000000000000001</v>
      </c>
      <c r="E1384" s="3" t="s">
        <v>25</v>
      </c>
      <c r="F1384" s="4">
        <v>25600</v>
      </c>
      <c r="G1384" s="4">
        <v>0</v>
      </c>
      <c r="H1384" s="4">
        <v>-25600</v>
      </c>
      <c r="I1384" s="4">
        <v>0</v>
      </c>
      <c r="J1384" s="4">
        <v>0</v>
      </c>
    </row>
    <row r="1385" spans="1:10">
      <c r="A1385" s="3" t="s">
        <v>80</v>
      </c>
      <c r="B1385" s="3" t="s">
        <v>11</v>
      </c>
      <c r="C1385" s="3" t="s">
        <v>27</v>
      </c>
      <c r="D1385" s="3">
        <v>1.1000000000000001</v>
      </c>
      <c r="E1385" s="3" t="s">
        <v>28</v>
      </c>
      <c r="F1385" s="4">
        <v>13000</v>
      </c>
      <c r="G1385" s="4">
        <v>0</v>
      </c>
      <c r="H1385" s="4">
        <v>0</v>
      </c>
      <c r="I1385" s="4">
        <v>0</v>
      </c>
      <c r="J1385" s="4">
        <v>0</v>
      </c>
    </row>
    <row r="1386" spans="1:10">
      <c r="A1386" s="3" t="s">
        <v>80</v>
      </c>
      <c r="B1386" s="3" t="s">
        <v>11</v>
      </c>
      <c r="C1386" s="3" t="s">
        <v>54</v>
      </c>
      <c r="D1386" s="3">
        <v>1.1000000000000001</v>
      </c>
      <c r="E1386" s="3" t="s">
        <v>55</v>
      </c>
      <c r="F1386" s="4">
        <v>15000</v>
      </c>
      <c r="G1386" s="4">
        <v>0</v>
      </c>
      <c r="H1386" s="4">
        <v>0</v>
      </c>
      <c r="I1386" s="4">
        <v>0</v>
      </c>
      <c r="J1386" s="4">
        <v>0</v>
      </c>
    </row>
    <row r="1387" spans="1:10">
      <c r="A1387" s="3" t="s">
        <v>80</v>
      </c>
      <c r="B1387" s="3" t="s">
        <v>11</v>
      </c>
      <c r="C1387" s="3" t="s">
        <v>71</v>
      </c>
      <c r="D1387" s="3">
        <v>1.1000000000000001</v>
      </c>
      <c r="E1387" s="3" t="s">
        <v>72</v>
      </c>
      <c r="F1387" s="4">
        <v>20800</v>
      </c>
      <c r="G1387" s="4">
        <v>62200</v>
      </c>
      <c r="H1387" s="4">
        <v>0</v>
      </c>
      <c r="I1387" s="4">
        <v>0</v>
      </c>
      <c r="J1387" s="4">
        <v>0</v>
      </c>
    </row>
    <row r="1388" spans="1:10">
      <c r="A1388" s="3" t="s">
        <v>170</v>
      </c>
      <c r="B1388" s="3" t="s">
        <v>11</v>
      </c>
      <c r="C1388" s="3" t="s">
        <v>12</v>
      </c>
      <c r="D1388" s="3">
        <v>1.1000000000000001</v>
      </c>
      <c r="E1388" s="3" t="s">
        <v>13</v>
      </c>
      <c r="F1388" s="4">
        <v>65000</v>
      </c>
      <c r="G1388" s="4">
        <v>0</v>
      </c>
      <c r="H1388" s="4">
        <v>0</v>
      </c>
      <c r="I1388" s="4">
        <v>20266</v>
      </c>
      <c r="J1388" s="4">
        <v>20198</v>
      </c>
    </row>
    <row r="1389" spans="1:10">
      <c r="A1389" s="3" t="s">
        <v>170</v>
      </c>
      <c r="B1389" s="3" t="s">
        <v>11</v>
      </c>
      <c r="C1389" s="3" t="s">
        <v>14</v>
      </c>
      <c r="D1389" s="3">
        <v>1.1000000000000001</v>
      </c>
      <c r="E1389" s="3" t="s">
        <v>15</v>
      </c>
      <c r="F1389" s="4">
        <v>280000</v>
      </c>
      <c r="G1389" s="4">
        <v>0</v>
      </c>
      <c r="H1389" s="4">
        <v>0</v>
      </c>
      <c r="I1389" s="4">
        <v>0</v>
      </c>
      <c r="J1389" s="4">
        <v>0</v>
      </c>
    </row>
    <row r="1390" spans="1:10">
      <c r="A1390" s="3" t="s">
        <v>170</v>
      </c>
      <c r="B1390" s="3" t="s">
        <v>11</v>
      </c>
      <c r="C1390" s="3" t="s">
        <v>19</v>
      </c>
      <c r="D1390" s="3">
        <v>1.1000000000000001</v>
      </c>
      <c r="E1390" s="3" t="s">
        <v>21</v>
      </c>
      <c r="F1390" s="4">
        <v>10000</v>
      </c>
      <c r="G1390" s="4">
        <v>0</v>
      </c>
      <c r="H1390" s="4">
        <v>0</v>
      </c>
      <c r="I1390" s="4">
        <v>3048</v>
      </c>
      <c r="J1390" s="4">
        <v>2798</v>
      </c>
    </row>
    <row r="1391" spans="1:10">
      <c r="A1391" s="3" t="s">
        <v>170</v>
      </c>
      <c r="B1391" s="3" t="s">
        <v>11</v>
      </c>
      <c r="C1391" s="3" t="s">
        <v>22</v>
      </c>
      <c r="D1391" s="3">
        <v>1.1000000000000001</v>
      </c>
      <c r="E1391" s="3" t="s">
        <v>23</v>
      </c>
      <c r="F1391" s="4">
        <v>10000</v>
      </c>
      <c r="G1391" s="4">
        <v>0</v>
      </c>
      <c r="H1391" s="4">
        <v>0</v>
      </c>
      <c r="I1391" s="4">
        <v>1619</v>
      </c>
      <c r="J1391" s="4">
        <v>1619</v>
      </c>
    </row>
    <row r="1392" spans="1:10">
      <c r="A1392" s="3" t="s">
        <v>170</v>
      </c>
      <c r="B1392" s="3" t="s">
        <v>11</v>
      </c>
      <c r="C1392" s="3" t="s">
        <v>24</v>
      </c>
      <c r="D1392" s="3">
        <v>1.1000000000000001</v>
      </c>
      <c r="E1392" s="3" t="s">
        <v>25</v>
      </c>
      <c r="F1392" s="4">
        <v>25600</v>
      </c>
      <c r="G1392" s="4">
        <v>0</v>
      </c>
      <c r="H1392" s="4">
        <v>0</v>
      </c>
      <c r="I1392" s="4">
        <v>1356</v>
      </c>
      <c r="J1392" s="4">
        <v>596</v>
      </c>
    </row>
    <row r="1393" spans="1:10">
      <c r="A1393" s="3" t="s">
        <v>170</v>
      </c>
      <c r="B1393" s="3" t="s">
        <v>11</v>
      </c>
      <c r="C1393" s="3" t="s">
        <v>27</v>
      </c>
      <c r="D1393" s="3">
        <v>1.1000000000000001</v>
      </c>
      <c r="E1393" s="3" t="s">
        <v>28</v>
      </c>
      <c r="F1393" s="4">
        <v>7500</v>
      </c>
      <c r="G1393" s="4">
        <v>0</v>
      </c>
      <c r="H1393" s="4">
        <v>0</v>
      </c>
      <c r="I1393" s="4">
        <v>0</v>
      </c>
      <c r="J1393" s="4">
        <v>0</v>
      </c>
    </row>
    <row r="1394" spans="1:10">
      <c r="A1394" s="3" t="s">
        <v>170</v>
      </c>
      <c r="B1394" s="3" t="s">
        <v>11</v>
      </c>
      <c r="C1394" s="3" t="s">
        <v>29</v>
      </c>
      <c r="D1394" s="3">
        <v>1.1000000000000001</v>
      </c>
      <c r="E1394" s="3" t="s">
        <v>31</v>
      </c>
      <c r="F1394" s="4">
        <v>50000</v>
      </c>
      <c r="G1394" s="4">
        <v>0</v>
      </c>
      <c r="H1394" s="4">
        <v>0</v>
      </c>
      <c r="I1394" s="4">
        <v>20980</v>
      </c>
      <c r="J1394" s="4">
        <v>20980</v>
      </c>
    </row>
    <row r="1395" spans="1:10">
      <c r="A1395" s="3" t="s">
        <v>170</v>
      </c>
      <c r="B1395" s="3" t="s">
        <v>11</v>
      </c>
      <c r="C1395" s="3" t="s">
        <v>37</v>
      </c>
      <c r="D1395" s="3">
        <v>1.1000000000000001</v>
      </c>
      <c r="E1395" s="3" t="s">
        <v>48</v>
      </c>
      <c r="F1395" s="4">
        <v>7500</v>
      </c>
      <c r="G1395" s="4">
        <v>0</v>
      </c>
      <c r="H1395" s="4">
        <v>0</v>
      </c>
      <c r="I1395" s="4">
        <v>0</v>
      </c>
      <c r="J1395" s="4">
        <v>0</v>
      </c>
    </row>
    <row r="1396" spans="1:10">
      <c r="A1396" s="3" t="s">
        <v>170</v>
      </c>
      <c r="B1396" s="3" t="s">
        <v>11</v>
      </c>
      <c r="C1396" s="3" t="s">
        <v>49</v>
      </c>
      <c r="D1396" s="3">
        <v>1.1000000000000001</v>
      </c>
      <c r="E1396" s="3" t="s">
        <v>50</v>
      </c>
      <c r="F1396" s="4">
        <v>15000</v>
      </c>
      <c r="G1396" s="4">
        <v>0</v>
      </c>
      <c r="H1396" s="4">
        <v>0</v>
      </c>
      <c r="I1396" s="4">
        <v>0</v>
      </c>
      <c r="J1396" s="4">
        <v>0</v>
      </c>
    </row>
    <row r="1397" spans="1:10">
      <c r="A1397" s="3" t="s">
        <v>170</v>
      </c>
      <c r="B1397" s="3" t="s">
        <v>11</v>
      </c>
      <c r="C1397" s="3" t="s">
        <v>51</v>
      </c>
      <c r="D1397" s="3">
        <v>1.1000000000000001</v>
      </c>
      <c r="E1397" s="3" t="s">
        <v>52</v>
      </c>
      <c r="F1397" s="4">
        <v>10000</v>
      </c>
      <c r="G1397" s="4">
        <v>0</v>
      </c>
      <c r="H1397" s="4">
        <v>0</v>
      </c>
      <c r="I1397" s="4">
        <v>0</v>
      </c>
      <c r="J1397" s="4">
        <v>0</v>
      </c>
    </row>
    <row r="1398" spans="1:10">
      <c r="A1398" s="3" t="s">
        <v>170</v>
      </c>
      <c r="B1398" s="3" t="s">
        <v>11</v>
      </c>
      <c r="C1398" s="3" t="s">
        <v>54</v>
      </c>
      <c r="D1398" s="3">
        <v>1.1000000000000001</v>
      </c>
      <c r="E1398" s="3" t="s">
        <v>55</v>
      </c>
      <c r="F1398" s="4">
        <v>15000</v>
      </c>
      <c r="G1398" s="4">
        <v>0</v>
      </c>
      <c r="H1398" s="4">
        <v>0</v>
      </c>
      <c r="I1398" s="4">
        <v>854</v>
      </c>
      <c r="J1398" s="4">
        <v>854</v>
      </c>
    </row>
    <row r="1399" spans="1:10">
      <c r="A1399" s="3" t="s">
        <v>170</v>
      </c>
      <c r="B1399" s="3" t="s">
        <v>11</v>
      </c>
      <c r="C1399" s="3" t="s">
        <v>62</v>
      </c>
      <c r="D1399" s="3">
        <v>1.1000000000000001</v>
      </c>
      <c r="E1399" s="3" t="s">
        <v>64</v>
      </c>
      <c r="F1399" s="4">
        <v>2000</v>
      </c>
      <c r="G1399" s="4">
        <v>0</v>
      </c>
      <c r="H1399" s="4">
        <v>0</v>
      </c>
      <c r="I1399" s="4">
        <v>0</v>
      </c>
      <c r="J1399" s="4">
        <v>0</v>
      </c>
    </row>
    <row r="1400" spans="1:10">
      <c r="A1400" s="3" t="s">
        <v>170</v>
      </c>
      <c r="B1400" s="3" t="s">
        <v>11</v>
      </c>
      <c r="C1400" s="3" t="s">
        <v>65</v>
      </c>
      <c r="D1400" s="3">
        <v>1.1000000000000001</v>
      </c>
      <c r="E1400" s="3" t="s">
        <v>66</v>
      </c>
      <c r="F1400" s="4">
        <v>11000</v>
      </c>
      <c r="G1400" s="4">
        <v>0</v>
      </c>
      <c r="H1400" s="4">
        <v>0</v>
      </c>
      <c r="I1400" s="4">
        <v>304</v>
      </c>
      <c r="J1400" s="4">
        <v>304</v>
      </c>
    </row>
    <row r="1401" spans="1:10">
      <c r="A1401" s="3" t="s">
        <v>170</v>
      </c>
      <c r="B1401" s="3" t="s">
        <v>11</v>
      </c>
      <c r="C1401" s="3" t="s">
        <v>71</v>
      </c>
      <c r="D1401" s="3">
        <v>1.1000000000000001</v>
      </c>
      <c r="E1401" s="3" t="s">
        <v>72</v>
      </c>
      <c r="F1401" s="4">
        <v>31200</v>
      </c>
      <c r="G1401" s="4">
        <v>21800</v>
      </c>
      <c r="H1401" s="4">
        <v>0</v>
      </c>
      <c r="I1401" s="4">
        <v>1058.67</v>
      </c>
      <c r="J1401" s="4">
        <v>931.67</v>
      </c>
    </row>
    <row r="1402" spans="1:10">
      <c r="A1402" s="3" t="s">
        <v>170</v>
      </c>
      <c r="B1402" s="3" t="s">
        <v>11</v>
      </c>
      <c r="C1402" s="3" t="s">
        <v>76</v>
      </c>
      <c r="D1402" s="3">
        <v>1.1000000000000001</v>
      </c>
      <c r="E1402" s="3" t="s">
        <v>77</v>
      </c>
      <c r="F1402" s="4">
        <v>10000</v>
      </c>
      <c r="G1402" s="4">
        <v>10000</v>
      </c>
      <c r="H1402" s="4">
        <v>0</v>
      </c>
      <c r="I1402" s="4">
        <v>3732</v>
      </c>
      <c r="J1402" s="4">
        <v>3732</v>
      </c>
    </row>
    <row r="1403" spans="1:10">
      <c r="A1403" s="3" t="s">
        <v>170</v>
      </c>
      <c r="B1403" s="3" t="s">
        <v>11</v>
      </c>
      <c r="C1403" s="3" t="s">
        <v>80</v>
      </c>
      <c r="D1403" s="3">
        <v>1.1000000000000001</v>
      </c>
      <c r="E1403" s="3" t="s">
        <v>81</v>
      </c>
      <c r="F1403" s="4">
        <v>20000</v>
      </c>
      <c r="G1403" s="4">
        <v>0</v>
      </c>
      <c r="H1403" s="4">
        <v>0</v>
      </c>
      <c r="I1403" s="4">
        <v>0</v>
      </c>
      <c r="J1403" s="4">
        <v>0</v>
      </c>
    </row>
    <row r="1404" spans="1:10">
      <c r="A1404" s="3" t="s">
        <v>171</v>
      </c>
      <c r="B1404" s="3" t="s">
        <v>11</v>
      </c>
      <c r="C1404" s="3" t="s">
        <v>12</v>
      </c>
      <c r="D1404" s="3">
        <v>1.1000000000000001</v>
      </c>
      <c r="E1404" s="3" t="s">
        <v>13</v>
      </c>
      <c r="F1404" s="4">
        <v>175000</v>
      </c>
      <c r="G1404" s="4">
        <v>0</v>
      </c>
      <c r="H1404" s="4">
        <v>0</v>
      </c>
      <c r="I1404" s="4">
        <v>63474.1</v>
      </c>
      <c r="J1404" s="4">
        <v>56330.1</v>
      </c>
    </row>
    <row r="1405" spans="1:10">
      <c r="A1405" s="3" t="s">
        <v>171</v>
      </c>
      <c r="B1405" s="3" t="s">
        <v>11</v>
      </c>
      <c r="C1405" s="3" t="s">
        <v>12</v>
      </c>
      <c r="D1405" s="3">
        <v>1.5</v>
      </c>
      <c r="E1405" s="3" t="s">
        <v>13</v>
      </c>
      <c r="F1405" s="4">
        <v>0</v>
      </c>
      <c r="G1405" s="4">
        <v>150000</v>
      </c>
      <c r="H1405" s="4">
        <v>0</v>
      </c>
      <c r="I1405" s="4">
        <v>0</v>
      </c>
      <c r="J1405" s="4">
        <v>0</v>
      </c>
    </row>
    <row r="1406" spans="1:10">
      <c r="A1406" s="3" t="s">
        <v>171</v>
      </c>
      <c r="B1406" s="3" t="s">
        <v>11</v>
      </c>
      <c r="C1406" s="3" t="s">
        <v>14</v>
      </c>
      <c r="D1406" s="3">
        <v>1.1000000000000001</v>
      </c>
      <c r="E1406" s="3" t="s">
        <v>15</v>
      </c>
      <c r="F1406" s="4">
        <v>140000</v>
      </c>
      <c r="G1406" s="4">
        <v>0</v>
      </c>
      <c r="H1406" s="4">
        <v>0</v>
      </c>
      <c r="I1406" s="4">
        <v>0</v>
      </c>
      <c r="J1406" s="4">
        <v>0</v>
      </c>
    </row>
    <row r="1407" spans="1:10">
      <c r="A1407" s="3" t="s">
        <v>171</v>
      </c>
      <c r="B1407" s="3" t="s">
        <v>11</v>
      </c>
      <c r="C1407" s="3" t="s">
        <v>17</v>
      </c>
      <c r="D1407" s="3">
        <v>1.1000000000000001</v>
      </c>
      <c r="E1407" s="3" t="s">
        <v>18</v>
      </c>
      <c r="F1407" s="4">
        <v>10816</v>
      </c>
      <c r="G1407" s="4">
        <v>0</v>
      </c>
      <c r="H1407" s="4">
        <v>0</v>
      </c>
      <c r="I1407" s="4">
        <v>0</v>
      </c>
      <c r="J1407" s="4">
        <v>0</v>
      </c>
    </row>
    <row r="1408" spans="1:10">
      <c r="A1408" s="3" t="s">
        <v>171</v>
      </c>
      <c r="B1408" s="3" t="s">
        <v>11</v>
      </c>
      <c r="C1408" s="3" t="s">
        <v>24</v>
      </c>
      <c r="D1408" s="3">
        <v>1.1000000000000001</v>
      </c>
      <c r="E1408" s="3" t="s">
        <v>25</v>
      </c>
      <c r="F1408" s="4">
        <v>35000</v>
      </c>
      <c r="G1408" s="4">
        <v>0</v>
      </c>
      <c r="H1408" s="4">
        <v>0</v>
      </c>
      <c r="I1408" s="4">
        <v>3566</v>
      </c>
      <c r="J1408" s="4">
        <v>3004</v>
      </c>
    </row>
    <row r="1409" spans="1:10">
      <c r="A1409" s="3" t="s">
        <v>171</v>
      </c>
      <c r="B1409" s="3" t="s">
        <v>11</v>
      </c>
      <c r="C1409" s="3" t="s">
        <v>27</v>
      </c>
      <c r="D1409" s="3">
        <v>1.1000000000000001</v>
      </c>
      <c r="E1409" s="3" t="s">
        <v>28</v>
      </c>
      <c r="F1409" s="4">
        <v>35000</v>
      </c>
      <c r="G1409" s="4">
        <v>0</v>
      </c>
      <c r="H1409" s="4">
        <v>0</v>
      </c>
      <c r="I1409" s="4">
        <v>0</v>
      </c>
      <c r="J1409" s="4">
        <v>0</v>
      </c>
    </row>
    <row r="1410" spans="1:10">
      <c r="A1410" s="3" t="s">
        <v>171</v>
      </c>
      <c r="B1410" s="3" t="s">
        <v>11</v>
      </c>
      <c r="C1410" s="3" t="s">
        <v>29</v>
      </c>
      <c r="D1410" s="3">
        <v>1.1000000000000001</v>
      </c>
      <c r="E1410" s="3" t="s">
        <v>31</v>
      </c>
      <c r="F1410" s="4">
        <v>50000</v>
      </c>
      <c r="G1410" s="4">
        <v>0</v>
      </c>
      <c r="H1410" s="4">
        <v>0</v>
      </c>
      <c r="I1410" s="4">
        <v>11416.25</v>
      </c>
      <c r="J1410" s="4">
        <v>8322</v>
      </c>
    </row>
    <row r="1411" spans="1:10">
      <c r="A1411" s="3" t="s">
        <v>171</v>
      </c>
      <c r="B1411" s="3" t="s">
        <v>11</v>
      </c>
      <c r="C1411" s="3" t="s">
        <v>34</v>
      </c>
      <c r="D1411" s="3">
        <v>1.1000000000000001</v>
      </c>
      <c r="E1411" s="3" t="s">
        <v>35</v>
      </c>
      <c r="F1411" s="4">
        <v>3000</v>
      </c>
      <c r="G1411" s="4">
        <v>0</v>
      </c>
      <c r="H1411" s="4">
        <v>0</v>
      </c>
      <c r="I1411" s="4">
        <v>448</v>
      </c>
      <c r="J1411" s="4">
        <v>448</v>
      </c>
    </row>
    <row r="1412" spans="1:10">
      <c r="A1412" s="3" t="s">
        <v>171</v>
      </c>
      <c r="B1412" s="3" t="s">
        <v>11</v>
      </c>
      <c r="C1412" s="3" t="s">
        <v>34</v>
      </c>
      <c r="D1412" s="3">
        <v>1.1000000000000001</v>
      </c>
      <c r="E1412" s="3" t="s">
        <v>36</v>
      </c>
      <c r="F1412" s="4">
        <v>8500</v>
      </c>
      <c r="G1412" s="4">
        <v>0</v>
      </c>
      <c r="H1412" s="4">
        <v>0</v>
      </c>
      <c r="I1412" s="4">
        <v>0</v>
      </c>
      <c r="J1412" s="4">
        <v>0</v>
      </c>
    </row>
    <row r="1413" spans="1:10">
      <c r="A1413" s="3" t="s">
        <v>171</v>
      </c>
      <c r="B1413" s="3" t="s">
        <v>11</v>
      </c>
      <c r="C1413" s="3" t="s">
        <v>37</v>
      </c>
      <c r="D1413" s="3">
        <v>1.1000000000000001</v>
      </c>
      <c r="E1413" s="3" t="s">
        <v>39</v>
      </c>
      <c r="F1413" s="4">
        <v>7000</v>
      </c>
      <c r="G1413" s="4">
        <v>0</v>
      </c>
      <c r="H1413" s="4">
        <v>-7000</v>
      </c>
      <c r="I1413" s="4">
        <v>0</v>
      </c>
      <c r="J1413" s="4">
        <v>0</v>
      </c>
    </row>
    <row r="1414" spans="1:10">
      <c r="A1414" s="3" t="s">
        <v>171</v>
      </c>
      <c r="B1414" s="3" t="s">
        <v>11</v>
      </c>
      <c r="C1414" s="3" t="s">
        <v>37</v>
      </c>
      <c r="D1414" s="3">
        <v>1.1000000000000001</v>
      </c>
      <c r="E1414" s="3" t="s">
        <v>48</v>
      </c>
      <c r="F1414" s="4">
        <v>2500</v>
      </c>
      <c r="G1414" s="4">
        <v>0</v>
      </c>
      <c r="H1414" s="4">
        <v>0</v>
      </c>
      <c r="I1414" s="4">
        <v>0</v>
      </c>
      <c r="J1414" s="4">
        <v>0</v>
      </c>
    </row>
    <row r="1415" spans="1:10">
      <c r="A1415" s="3" t="s">
        <v>171</v>
      </c>
      <c r="B1415" s="3" t="s">
        <v>11</v>
      </c>
      <c r="C1415" s="3" t="s">
        <v>49</v>
      </c>
      <c r="D1415" s="3">
        <v>1.1000000000000001</v>
      </c>
      <c r="E1415" s="3" t="s">
        <v>50</v>
      </c>
      <c r="F1415" s="4">
        <v>20000</v>
      </c>
      <c r="G1415" s="4">
        <v>0</v>
      </c>
      <c r="H1415" s="4">
        <v>0</v>
      </c>
      <c r="I1415" s="4">
        <v>0</v>
      </c>
      <c r="J1415" s="4">
        <v>0</v>
      </c>
    </row>
    <row r="1416" spans="1:10">
      <c r="A1416" s="3" t="s">
        <v>171</v>
      </c>
      <c r="B1416" s="3" t="s">
        <v>11</v>
      </c>
      <c r="C1416" s="3" t="s">
        <v>51</v>
      </c>
      <c r="D1416" s="3">
        <v>1.1000000000000001</v>
      </c>
      <c r="E1416" s="3" t="s">
        <v>52</v>
      </c>
      <c r="F1416" s="4">
        <v>8500</v>
      </c>
      <c r="G1416" s="4">
        <v>0</v>
      </c>
      <c r="H1416" s="4">
        <v>0</v>
      </c>
      <c r="I1416" s="4">
        <v>0</v>
      </c>
      <c r="J1416" s="4">
        <v>0</v>
      </c>
    </row>
    <row r="1417" spans="1:10">
      <c r="A1417" s="3" t="s">
        <v>171</v>
      </c>
      <c r="B1417" s="3" t="s">
        <v>11</v>
      </c>
      <c r="C1417" s="3" t="s">
        <v>51</v>
      </c>
      <c r="D1417" s="3">
        <v>1.1000000000000001</v>
      </c>
      <c r="E1417" s="3" t="s">
        <v>53</v>
      </c>
      <c r="F1417" s="4">
        <v>5200</v>
      </c>
      <c r="G1417" s="4">
        <v>0</v>
      </c>
      <c r="H1417" s="4">
        <v>0</v>
      </c>
      <c r="I1417" s="4">
        <v>0</v>
      </c>
      <c r="J1417" s="4">
        <v>0</v>
      </c>
    </row>
    <row r="1418" spans="1:10">
      <c r="A1418" s="3" t="s">
        <v>171</v>
      </c>
      <c r="B1418" s="3" t="s">
        <v>11</v>
      </c>
      <c r="C1418" s="3" t="s">
        <v>54</v>
      </c>
      <c r="D1418" s="3">
        <v>1.1000000000000001</v>
      </c>
      <c r="E1418" s="3" t="s">
        <v>55</v>
      </c>
      <c r="F1418" s="4">
        <v>12000</v>
      </c>
      <c r="G1418" s="4">
        <v>0</v>
      </c>
      <c r="H1418" s="4">
        <v>0</v>
      </c>
      <c r="I1418" s="4">
        <v>0</v>
      </c>
      <c r="J1418" s="4">
        <v>0</v>
      </c>
    </row>
    <row r="1419" spans="1:10">
      <c r="A1419" s="3" t="s">
        <v>171</v>
      </c>
      <c r="B1419" s="3" t="s">
        <v>11</v>
      </c>
      <c r="C1419" s="3" t="s">
        <v>58</v>
      </c>
      <c r="D1419" s="3">
        <v>1.1000000000000001</v>
      </c>
      <c r="E1419" s="3" t="s">
        <v>59</v>
      </c>
      <c r="F1419" s="4">
        <v>10000</v>
      </c>
      <c r="G1419" s="4">
        <v>0</v>
      </c>
      <c r="H1419" s="4">
        <v>0</v>
      </c>
      <c r="I1419" s="4">
        <v>0</v>
      </c>
      <c r="J1419" s="4">
        <v>0</v>
      </c>
    </row>
    <row r="1420" spans="1:10">
      <c r="A1420" s="3" t="s">
        <v>171</v>
      </c>
      <c r="B1420" s="3" t="s">
        <v>11</v>
      </c>
      <c r="C1420" s="3" t="s">
        <v>62</v>
      </c>
      <c r="D1420" s="3">
        <v>1.1000000000000001</v>
      </c>
      <c r="E1420" s="3" t="s">
        <v>64</v>
      </c>
      <c r="F1420" s="4">
        <v>2000</v>
      </c>
      <c r="G1420" s="4">
        <v>0</v>
      </c>
      <c r="H1420" s="4">
        <v>0</v>
      </c>
      <c r="I1420" s="4">
        <v>0</v>
      </c>
      <c r="J1420" s="4">
        <v>0</v>
      </c>
    </row>
    <row r="1421" spans="1:10">
      <c r="A1421" s="3" t="s">
        <v>171</v>
      </c>
      <c r="B1421" s="3" t="s">
        <v>11</v>
      </c>
      <c r="C1421" s="3" t="s">
        <v>65</v>
      </c>
      <c r="D1421" s="3">
        <v>1.1000000000000001</v>
      </c>
      <c r="E1421" s="3" t="s">
        <v>66</v>
      </c>
      <c r="F1421" s="4">
        <v>15000</v>
      </c>
      <c r="G1421" s="4">
        <v>0</v>
      </c>
      <c r="H1421" s="4">
        <v>0</v>
      </c>
      <c r="I1421" s="4">
        <v>0</v>
      </c>
      <c r="J1421" s="4">
        <v>0</v>
      </c>
    </row>
    <row r="1422" spans="1:10">
      <c r="A1422" s="3" t="s">
        <v>171</v>
      </c>
      <c r="B1422" s="3" t="s">
        <v>11</v>
      </c>
      <c r="C1422" s="3" t="s">
        <v>71</v>
      </c>
      <c r="D1422" s="3">
        <v>1.1000000000000001</v>
      </c>
      <c r="E1422" s="3" t="s">
        <v>72</v>
      </c>
      <c r="F1422" s="4">
        <v>31200</v>
      </c>
      <c r="G1422" s="4">
        <v>15800</v>
      </c>
      <c r="H1422" s="4">
        <v>0</v>
      </c>
      <c r="I1422" s="4">
        <v>570.01</v>
      </c>
      <c r="J1422" s="4">
        <v>570.01</v>
      </c>
    </row>
    <row r="1423" spans="1:10">
      <c r="A1423" s="3" t="s">
        <v>171</v>
      </c>
      <c r="B1423" s="3" t="s">
        <v>11</v>
      </c>
      <c r="C1423" s="3" t="s">
        <v>76</v>
      </c>
      <c r="D1423" s="3">
        <v>1.1000000000000001</v>
      </c>
      <c r="E1423" s="3" t="s">
        <v>77</v>
      </c>
      <c r="F1423" s="4">
        <v>10000</v>
      </c>
      <c r="G1423" s="4">
        <v>9000</v>
      </c>
      <c r="H1423" s="4">
        <v>0</v>
      </c>
      <c r="I1423" s="4">
        <v>1712.94</v>
      </c>
      <c r="J1423" s="4">
        <v>1712.94</v>
      </c>
    </row>
    <row r="1424" spans="1:10">
      <c r="A1424" s="3" t="s">
        <v>171</v>
      </c>
      <c r="B1424" s="3" t="s">
        <v>11</v>
      </c>
      <c r="C1424" s="3" t="s">
        <v>80</v>
      </c>
      <c r="D1424" s="3">
        <v>1.1000000000000001</v>
      </c>
      <c r="E1424" s="3" t="s">
        <v>81</v>
      </c>
      <c r="F1424" s="4">
        <v>31200</v>
      </c>
      <c r="G1424" s="4">
        <v>0</v>
      </c>
      <c r="H1424" s="4">
        <v>0</v>
      </c>
      <c r="I1424" s="4">
        <v>0</v>
      </c>
      <c r="J1424" s="4">
        <v>0</v>
      </c>
    </row>
    <row r="1425" spans="1:10">
      <c r="A1425" s="3" t="s">
        <v>172</v>
      </c>
      <c r="B1425" s="3" t="s">
        <v>11</v>
      </c>
      <c r="C1425" s="3" t="s">
        <v>12</v>
      </c>
      <c r="D1425" s="3">
        <v>1.1000000000000001</v>
      </c>
      <c r="E1425" s="3" t="s">
        <v>13</v>
      </c>
      <c r="F1425" s="4">
        <v>50000</v>
      </c>
      <c r="G1425" s="4">
        <v>0</v>
      </c>
      <c r="H1425" s="4">
        <v>0</v>
      </c>
      <c r="I1425" s="4">
        <v>0</v>
      </c>
      <c r="J1425" s="4">
        <v>0</v>
      </c>
    </row>
    <row r="1426" spans="1:10">
      <c r="A1426" s="3" t="s">
        <v>172</v>
      </c>
      <c r="B1426" s="3" t="s">
        <v>11</v>
      </c>
      <c r="C1426" s="3" t="s">
        <v>12</v>
      </c>
      <c r="D1426" s="3">
        <v>1.5</v>
      </c>
      <c r="E1426" s="3" t="s">
        <v>13</v>
      </c>
      <c r="F1426" s="4">
        <v>0</v>
      </c>
      <c r="G1426" s="4">
        <v>150000</v>
      </c>
      <c r="H1426" s="4">
        <v>0</v>
      </c>
      <c r="I1426" s="4">
        <v>0</v>
      </c>
      <c r="J1426" s="4">
        <v>0</v>
      </c>
    </row>
    <row r="1427" spans="1:10">
      <c r="A1427" s="3" t="s">
        <v>172</v>
      </c>
      <c r="B1427" s="3" t="s">
        <v>11</v>
      </c>
      <c r="C1427" s="3" t="s">
        <v>27</v>
      </c>
      <c r="D1427" s="3">
        <v>1.1000000000000001</v>
      </c>
      <c r="E1427" s="3" t="s">
        <v>28</v>
      </c>
      <c r="F1427" s="4">
        <v>25000</v>
      </c>
      <c r="G1427" s="4">
        <v>0</v>
      </c>
      <c r="H1427" s="4">
        <v>0</v>
      </c>
      <c r="I1427" s="4">
        <v>0</v>
      </c>
      <c r="J1427" s="4">
        <v>0</v>
      </c>
    </row>
    <row r="1428" spans="1:10">
      <c r="A1428" s="3" t="s">
        <v>172</v>
      </c>
      <c r="B1428" s="3" t="s">
        <v>11</v>
      </c>
      <c r="C1428" s="3" t="s">
        <v>54</v>
      </c>
      <c r="D1428" s="3">
        <v>1.1000000000000001</v>
      </c>
      <c r="E1428" s="3" t="s">
        <v>55</v>
      </c>
      <c r="F1428" s="4">
        <v>15000</v>
      </c>
      <c r="G1428" s="4">
        <v>0</v>
      </c>
      <c r="H1428" s="4">
        <v>-15000</v>
      </c>
      <c r="I1428" s="4">
        <v>0</v>
      </c>
      <c r="J1428" s="4">
        <v>0</v>
      </c>
    </row>
    <row r="1429" spans="1:10">
      <c r="A1429" s="3" t="s">
        <v>172</v>
      </c>
      <c r="B1429" s="3" t="s">
        <v>11</v>
      </c>
      <c r="C1429" s="3" t="s">
        <v>71</v>
      </c>
      <c r="D1429" s="3">
        <v>1.1000000000000001</v>
      </c>
      <c r="E1429" s="3" t="s">
        <v>72</v>
      </c>
      <c r="F1429" s="4">
        <v>0</v>
      </c>
      <c r="G1429" s="4">
        <v>30000</v>
      </c>
      <c r="H1429" s="4">
        <v>0</v>
      </c>
      <c r="I1429" s="4">
        <v>0</v>
      </c>
      <c r="J1429" s="4">
        <v>0</v>
      </c>
    </row>
    <row r="1430" spans="1:10">
      <c r="A1430" s="3" t="s">
        <v>173</v>
      </c>
      <c r="B1430" s="3" t="s">
        <v>11</v>
      </c>
      <c r="C1430" s="3" t="s">
        <v>54</v>
      </c>
      <c r="D1430" s="3">
        <v>1.1000000000000001</v>
      </c>
      <c r="E1430" s="3" t="s">
        <v>55</v>
      </c>
      <c r="F1430" s="4">
        <v>8500</v>
      </c>
      <c r="G1430" s="4">
        <v>0</v>
      </c>
      <c r="H1430" s="4">
        <v>0</v>
      </c>
      <c r="I1430" s="4">
        <v>0</v>
      </c>
      <c r="J1430" s="4">
        <v>0</v>
      </c>
    </row>
    <row r="1431" spans="1:10">
      <c r="A1431" s="3" t="s">
        <v>174</v>
      </c>
      <c r="B1431" s="3" t="s">
        <v>11</v>
      </c>
      <c r="C1431" s="3" t="s">
        <v>12</v>
      </c>
      <c r="D1431" s="3">
        <v>1.1000000000000001</v>
      </c>
      <c r="E1431" s="3" t="s">
        <v>13</v>
      </c>
      <c r="F1431" s="4">
        <v>5500</v>
      </c>
      <c r="G1431" s="4">
        <v>0</v>
      </c>
      <c r="H1431" s="4">
        <v>0</v>
      </c>
      <c r="I1431" s="4">
        <v>312</v>
      </c>
      <c r="J1431" s="4">
        <v>312</v>
      </c>
    </row>
    <row r="1432" spans="1:10">
      <c r="A1432" s="3" t="s">
        <v>174</v>
      </c>
      <c r="B1432" s="3" t="s">
        <v>11</v>
      </c>
      <c r="C1432" s="3" t="s">
        <v>24</v>
      </c>
      <c r="D1432" s="3">
        <v>1.1000000000000001</v>
      </c>
      <c r="E1432" s="3" t="s">
        <v>25</v>
      </c>
      <c r="F1432" s="4">
        <v>7500</v>
      </c>
      <c r="G1432" s="4">
        <v>0</v>
      </c>
      <c r="H1432" s="4">
        <v>0</v>
      </c>
      <c r="I1432" s="4">
        <v>0</v>
      </c>
      <c r="J1432" s="4">
        <v>0</v>
      </c>
    </row>
    <row r="1433" spans="1:10">
      <c r="A1433" s="3" t="s">
        <v>174</v>
      </c>
      <c r="B1433" s="3" t="s">
        <v>11</v>
      </c>
      <c r="C1433" s="3" t="s">
        <v>29</v>
      </c>
      <c r="D1433" s="3">
        <v>1.1000000000000001</v>
      </c>
      <c r="E1433" s="3" t="s">
        <v>31</v>
      </c>
      <c r="F1433" s="4">
        <v>5000</v>
      </c>
      <c r="G1433" s="4">
        <v>0</v>
      </c>
      <c r="H1433" s="4">
        <v>0</v>
      </c>
      <c r="I1433" s="4">
        <v>347</v>
      </c>
      <c r="J1433" s="4">
        <v>347</v>
      </c>
    </row>
    <row r="1434" spans="1:10">
      <c r="A1434" s="3" t="s">
        <v>174</v>
      </c>
      <c r="B1434" s="3" t="s">
        <v>11</v>
      </c>
      <c r="C1434" s="3" t="s">
        <v>71</v>
      </c>
      <c r="D1434" s="3">
        <v>1.1000000000000001</v>
      </c>
      <c r="E1434" s="3" t="s">
        <v>72</v>
      </c>
      <c r="F1434" s="4">
        <v>31200</v>
      </c>
      <c r="G1434" s="4">
        <v>0</v>
      </c>
      <c r="H1434" s="4">
        <v>0</v>
      </c>
      <c r="I1434" s="4">
        <v>0</v>
      </c>
      <c r="J1434" s="4">
        <v>0</v>
      </c>
    </row>
    <row r="1435" spans="1:10">
      <c r="A1435" s="3" t="s">
        <v>175</v>
      </c>
      <c r="B1435" s="3" t="s">
        <v>11</v>
      </c>
      <c r="C1435" s="3" t="s">
        <v>12</v>
      </c>
      <c r="D1435" s="3">
        <v>1.1000000000000001</v>
      </c>
      <c r="E1435" s="3" t="s">
        <v>13</v>
      </c>
      <c r="F1435" s="4">
        <v>100000</v>
      </c>
      <c r="G1435" s="4">
        <v>0</v>
      </c>
      <c r="H1435" s="4">
        <v>0</v>
      </c>
      <c r="I1435" s="4">
        <v>0</v>
      </c>
      <c r="J1435" s="4">
        <v>0</v>
      </c>
    </row>
    <row r="1436" spans="1:10">
      <c r="A1436" s="3" t="s">
        <v>175</v>
      </c>
      <c r="B1436" s="3" t="s">
        <v>11</v>
      </c>
      <c r="C1436" s="3" t="s">
        <v>22</v>
      </c>
      <c r="D1436" s="3">
        <v>1.1000000000000001</v>
      </c>
      <c r="E1436" s="3" t="s">
        <v>23</v>
      </c>
      <c r="F1436" s="4">
        <v>10000</v>
      </c>
      <c r="G1436" s="4">
        <v>0</v>
      </c>
      <c r="H1436" s="4">
        <v>-10000</v>
      </c>
      <c r="I1436" s="4">
        <v>0</v>
      </c>
      <c r="J1436" s="4">
        <v>0</v>
      </c>
    </row>
    <row r="1437" spans="1:10">
      <c r="A1437" s="3" t="s">
        <v>176</v>
      </c>
      <c r="B1437" s="3" t="s">
        <v>11</v>
      </c>
      <c r="C1437" s="3" t="s">
        <v>12</v>
      </c>
      <c r="D1437" s="3">
        <v>1.1000000000000001</v>
      </c>
      <c r="E1437" s="3" t="s">
        <v>13</v>
      </c>
      <c r="F1437" s="4">
        <v>1650000</v>
      </c>
      <c r="G1437" s="4">
        <v>0</v>
      </c>
      <c r="H1437" s="4">
        <v>0</v>
      </c>
      <c r="I1437" s="4">
        <v>362679.03</v>
      </c>
      <c r="J1437" s="4">
        <v>355934.63</v>
      </c>
    </row>
    <row r="1438" spans="1:10">
      <c r="A1438" s="3" t="s">
        <v>176</v>
      </c>
      <c r="B1438" s="3" t="s">
        <v>11</v>
      </c>
      <c r="C1438" s="3" t="s">
        <v>12</v>
      </c>
      <c r="D1438" s="3">
        <v>1.5</v>
      </c>
      <c r="E1438" s="3" t="s">
        <v>13</v>
      </c>
      <c r="F1438" s="4">
        <v>0</v>
      </c>
      <c r="G1438" s="4">
        <v>2000000</v>
      </c>
      <c r="H1438" s="4">
        <v>-245185.14</v>
      </c>
      <c r="I1438" s="4">
        <v>40189.4</v>
      </c>
      <c r="J1438" s="4">
        <v>26808.799999999999</v>
      </c>
    </row>
    <row r="1439" spans="1:10">
      <c r="A1439" s="3" t="s">
        <v>176</v>
      </c>
      <c r="B1439" s="3" t="s">
        <v>11</v>
      </c>
      <c r="C1439" s="3" t="s">
        <v>14</v>
      </c>
      <c r="D1439" s="3">
        <v>1.5</v>
      </c>
      <c r="E1439" s="3" t="s">
        <v>15</v>
      </c>
      <c r="F1439" s="4">
        <v>1400000</v>
      </c>
      <c r="G1439" s="4">
        <v>0</v>
      </c>
      <c r="H1439" s="4">
        <v>-700000</v>
      </c>
      <c r="I1439" s="4">
        <v>0</v>
      </c>
      <c r="J1439" s="4">
        <v>0</v>
      </c>
    </row>
    <row r="1440" spans="1:10">
      <c r="A1440" s="3" t="s">
        <v>176</v>
      </c>
      <c r="B1440" s="3" t="s">
        <v>11</v>
      </c>
      <c r="C1440" s="3" t="s">
        <v>22</v>
      </c>
      <c r="D1440" s="3">
        <v>1.1000000000000001</v>
      </c>
      <c r="E1440" s="3" t="s">
        <v>23</v>
      </c>
      <c r="F1440" s="4">
        <v>10000</v>
      </c>
      <c r="G1440" s="4">
        <v>0</v>
      </c>
      <c r="H1440" s="4">
        <v>-10000</v>
      </c>
      <c r="I1440" s="4">
        <v>0</v>
      </c>
      <c r="J1440" s="4">
        <v>0</v>
      </c>
    </row>
    <row r="1441" spans="1:10">
      <c r="A1441" s="3" t="s">
        <v>176</v>
      </c>
      <c r="B1441" s="3" t="s">
        <v>11</v>
      </c>
      <c r="C1441" s="3" t="s">
        <v>29</v>
      </c>
      <c r="D1441" s="3">
        <v>1.1000000000000001</v>
      </c>
      <c r="E1441" s="3" t="s">
        <v>31</v>
      </c>
      <c r="F1441" s="4">
        <v>118000</v>
      </c>
      <c r="G1441" s="4">
        <v>0</v>
      </c>
      <c r="H1441" s="4">
        <v>0</v>
      </c>
      <c r="I1441" s="4">
        <v>46353.94</v>
      </c>
      <c r="J1441" s="4">
        <v>46353.94</v>
      </c>
    </row>
    <row r="1442" spans="1:10">
      <c r="A1442" s="3" t="s">
        <v>176</v>
      </c>
      <c r="B1442" s="3" t="s">
        <v>11</v>
      </c>
      <c r="C1442" s="3" t="s">
        <v>29</v>
      </c>
      <c r="D1442" s="3">
        <v>2.5</v>
      </c>
      <c r="E1442" s="3" t="s">
        <v>31</v>
      </c>
      <c r="F1442" s="4">
        <v>0</v>
      </c>
      <c r="G1442" s="4">
        <v>1705000</v>
      </c>
      <c r="H1442" s="4">
        <v>-480000</v>
      </c>
      <c r="I1442" s="4">
        <v>1211840.01</v>
      </c>
      <c r="J1442" s="4">
        <v>0</v>
      </c>
    </row>
    <row r="1443" spans="1:10">
      <c r="A1443" s="3" t="s">
        <v>176</v>
      </c>
      <c r="B1443" s="3" t="s">
        <v>11</v>
      </c>
      <c r="C1443" s="3" t="s">
        <v>34</v>
      </c>
      <c r="D1443" s="3">
        <v>1.1000000000000001</v>
      </c>
      <c r="E1443" s="3" t="s">
        <v>35</v>
      </c>
      <c r="F1443" s="4">
        <v>30000</v>
      </c>
      <c r="G1443" s="4">
        <v>0</v>
      </c>
      <c r="H1443" s="4">
        <v>0</v>
      </c>
      <c r="I1443" s="4">
        <v>12025.2</v>
      </c>
      <c r="J1443" s="4">
        <v>12025.2</v>
      </c>
    </row>
    <row r="1444" spans="1:10">
      <c r="A1444" s="3" t="s">
        <v>176</v>
      </c>
      <c r="B1444" s="3" t="s">
        <v>11</v>
      </c>
      <c r="C1444" s="3" t="s">
        <v>37</v>
      </c>
      <c r="D1444" s="3">
        <v>1.1000000000000001</v>
      </c>
      <c r="E1444" s="3" t="s">
        <v>39</v>
      </c>
      <c r="F1444" s="4">
        <v>29000</v>
      </c>
      <c r="G1444" s="4">
        <v>600000</v>
      </c>
      <c r="H1444" s="4">
        <v>-600000</v>
      </c>
      <c r="I1444" s="4">
        <v>8876.9</v>
      </c>
      <c r="J1444" s="4">
        <v>8876.9</v>
      </c>
    </row>
    <row r="1445" spans="1:10">
      <c r="A1445" s="3" t="s">
        <v>176</v>
      </c>
      <c r="B1445" s="3" t="s">
        <v>11</v>
      </c>
      <c r="C1445" s="3" t="s">
        <v>37</v>
      </c>
      <c r="D1445" s="3">
        <v>1.1000000000000001</v>
      </c>
      <c r="E1445" s="3" t="s">
        <v>48</v>
      </c>
      <c r="F1445" s="4">
        <v>250000</v>
      </c>
      <c r="G1445" s="4">
        <v>240000</v>
      </c>
      <c r="H1445" s="4">
        <v>-240000</v>
      </c>
      <c r="I1445" s="4">
        <v>41699.49</v>
      </c>
      <c r="J1445" s="4">
        <v>41699.49</v>
      </c>
    </row>
    <row r="1446" spans="1:10">
      <c r="A1446" s="3" t="s">
        <v>176</v>
      </c>
      <c r="B1446" s="3" t="s">
        <v>11</v>
      </c>
      <c r="C1446" s="3" t="s">
        <v>54</v>
      </c>
      <c r="D1446" s="3">
        <v>1.1000000000000001</v>
      </c>
      <c r="E1446" s="3" t="s">
        <v>55</v>
      </c>
      <c r="F1446" s="4">
        <v>145000</v>
      </c>
      <c r="G1446" s="4">
        <v>0</v>
      </c>
      <c r="H1446" s="4">
        <v>0</v>
      </c>
      <c r="I1446" s="4">
        <v>144222.35999999999</v>
      </c>
      <c r="J1446" s="4">
        <v>143769.35</v>
      </c>
    </row>
    <row r="1447" spans="1:10">
      <c r="A1447" s="3" t="s">
        <v>176</v>
      </c>
      <c r="B1447" s="3" t="s">
        <v>11</v>
      </c>
      <c r="C1447" s="3" t="s">
        <v>58</v>
      </c>
      <c r="D1447" s="3">
        <v>1.1000000000000001</v>
      </c>
      <c r="E1447" s="3" t="s">
        <v>59</v>
      </c>
      <c r="F1447" s="4">
        <v>0</v>
      </c>
      <c r="G1447" s="4">
        <v>1600000</v>
      </c>
      <c r="H1447" s="4">
        <v>0</v>
      </c>
      <c r="I1447" s="4">
        <v>340573.66</v>
      </c>
      <c r="J1447" s="4">
        <v>340573.66</v>
      </c>
    </row>
    <row r="1448" spans="1:10">
      <c r="A1448" s="3" t="s">
        <v>176</v>
      </c>
      <c r="B1448" s="3" t="s">
        <v>11</v>
      </c>
      <c r="C1448" s="3" t="s">
        <v>62</v>
      </c>
      <c r="D1448" s="3">
        <v>1.1000000000000001</v>
      </c>
      <c r="E1448" s="3" t="s">
        <v>64</v>
      </c>
      <c r="F1448" s="4">
        <v>600000</v>
      </c>
      <c r="G1448" s="4">
        <v>0</v>
      </c>
      <c r="H1448" s="4">
        <v>-300000</v>
      </c>
      <c r="I1448" s="4">
        <v>226918.14</v>
      </c>
      <c r="J1448" s="4">
        <v>224018.14</v>
      </c>
    </row>
    <row r="1449" spans="1:10">
      <c r="A1449" s="3" t="s">
        <v>176</v>
      </c>
      <c r="B1449" s="3" t="s">
        <v>11</v>
      </c>
      <c r="C1449" s="3" t="s">
        <v>62</v>
      </c>
      <c r="D1449" s="3">
        <v>1.5</v>
      </c>
      <c r="E1449" s="3" t="s">
        <v>64</v>
      </c>
      <c r="F1449" s="4">
        <v>0</v>
      </c>
      <c r="G1449" s="4">
        <v>100000</v>
      </c>
      <c r="H1449" s="4">
        <v>0</v>
      </c>
      <c r="I1449" s="4">
        <v>0</v>
      </c>
      <c r="J1449" s="4">
        <v>0</v>
      </c>
    </row>
    <row r="1450" spans="1:10">
      <c r="A1450" s="3" t="s">
        <v>176</v>
      </c>
      <c r="B1450" s="3" t="s">
        <v>11</v>
      </c>
      <c r="C1450" s="3" t="s">
        <v>65</v>
      </c>
      <c r="D1450" s="3">
        <v>1.1000000000000001</v>
      </c>
      <c r="E1450" s="3" t="s">
        <v>66</v>
      </c>
      <c r="F1450" s="4">
        <v>2000000</v>
      </c>
      <c r="G1450" s="4">
        <v>0</v>
      </c>
      <c r="H1450" s="4">
        <v>-61036.32</v>
      </c>
      <c r="I1450" s="4">
        <v>1665959.81</v>
      </c>
      <c r="J1450" s="4">
        <v>1663457.03</v>
      </c>
    </row>
    <row r="1451" spans="1:10">
      <c r="A1451" s="3" t="s">
        <v>176</v>
      </c>
      <c r="B1451" s="3" t="s">
        <v>11</v>
      </c>
      <c r="C1451" s="3" t="s">
        <v>65</v>
      </c>
      <c r="D1451" s="3">
        <v>1.5</v>
      </c>
      <c r="E1451" s="3" t="s">
        <v>66</v>
      </c>
      <c r="F1451" s="4">
        <v>0</v>
      </c>
      <c r="G1451" s="4">
        <v>1411246.2</v>
      </c>
      <c r="H1451" s="4">
        <v>-1400000</v>
      </c>
      <c r="I1451" s="4">
        <v>10440</v>
      </c>
      <c r="J1451" s="4">
        <v>10440</v>
      </c>
    </row>
    <row r="1452" spans="1:10">
      <c r="A1452" s="3" t="s">
        <v>176</v>
      </c>
      <c r="B1452" s="3" t="s">
        <v>11</v>
      </c>
      <c r="C1452" s="3" t="s">
        <v>67</v>
      </c>
      <c r="D1452" s="3">
        <v>1.1000000000000001</v>
      </c>
      <c r="E1452" s="3" t="s">
        <v>68</v>
      </c>
      <c r="F1452" s="4">
        <v>450000</v>
      </c>
      <c r="G1452" s="4">
        <v>0</v>
      </c>
      <c r="H1452" s="4">
        <v>0</v>
      </c>
      <c r="I1452" s="4">
        <v>1740</v>
      </c>
      <c r="J1452" s="4">
        <v>1740</v>
      </c>
    </row>
    <row r="1453" spans="1:10">
      <c r="A1453" s="3" t="s">
        <v>176</v>
      </c>
      <c r="B1453" s="3" t="s">
        <v>11</v>
      </c>
      <c r="C1453" s="3" t="s">
        <v>71</v>
      </c>
      <c r="D1453" s="3">
        <v>1.1000000000000001</v>
      </c>
      <c r="E1453" s="3" t="s">
        <v>72</v>
      </c>
      <c r="F1453" s="4">
        <v>150000</v>
      </c>
      <c r="G1453" s="4">
        <v>342000</v>
      </c>
      <c r="H1453" s="4">
        <v>0</v>
      </c>
      <c r="I1453" s="4">
        <v>95406.96</v>
      </c>
      <c r="J1453" s="4">
        <v>95406.96</v>
      </c>
    </row>
    <row r="1454" spans="1:10">
      <c r="A1454" s="3" t="s">
        <v>176</v>
      </c>
      <c r="B1454" s="3" t="s">
        <v>11</v>
      </c>
      <c r="C1454" s="3" t="s">
        <v>71</v>
      </c>
      <c r="D1454" s="3">
        <v>1.5</v>
      </c>
      <c r="E1454" s="3" t="s">
        <v>72</v>
      </c>
      <c r="F1454" s="4">
        <v>0</v>
      </c>
      <c r="G1454" s="4">
        <v>750000</v>
      </c>
      <c r="H1454" s="4">
        <v>0</v>
      </c>
      <c r="I1454" s="4">
        <v>0</v>
      </c>
      <c r="J1454" s="4">
        <v>0</v>
      </c>
    </row>
    <row r="1455" spans="1:10">
      <c r="A1455" s="3" t="s">
        <v>176</v>
      </c>
      <c r="B1455" s="3" t="s">
        <v>11</v>
      </c>
      <c r="C1455" s="3" t="s">
        <v>80</v>
      </c>
      <c r="D1455" s="3">
        <v>1.1000000000000001</v>
      </c>
      <c r="E1455" s="3" t="s">
        <v>81</v>
      </c>
      <c r="F1455" s="4">
        <v>800000</v>
      </c>
      <c r="G1455" s="4">
        <v>300000</v>
      </c>
      <c r="H1455" s="4">
        <v>0</v>
      </c>
      <c r="I1455" s="4">
        <v>790387.93</v>
      </c>
      <c r="J1455" s="4">
        <v>790387.93</v>
      </c>
    </row>
    <row r="1456" spans="1:10">
      <c r="A1456" s="3" t="s">
        <v>176</v>
      </c>
      <c r="B1456" s="3" t="s">
        <v>11</v>
      </c>
      <c r="C1456" s="3" t="s">
        <v>80</v>
      </c>
      <c r="D1456" s="3">
        <v>2.6</v>
      </c>
      <c r="E1456" s="3" t="s">
        <v>81</v>
      </c>
      <c r="F1456" s="4">
        <v>0</v>
      </c>
      <c r="G1456" s="4">
        <v>70000</v>
      </c>
      <c r="H1456" s="4">
        <v>0</v>
      </c>
      <c r="I1456" s="4">
        <v>0</v>
      </c>
      <c r="J1456" s="4">
        <v>0</v>
      </c>
    </row>
    <row r="1457" spans="1:10">
      <c r="A1457" s="3" t="s">
        <v>177</v>
      </c>
      <c r="B1457" s="3" t="s">
        <v>11</v>
      </c>
      <c r="C1457" s="3" t="s">
        <v>12</v>
      </c>
      <c r="D1457" s="3">
        <v>1.1000000000000001</v>
      </c>
      <c r="E1457" s="3" t="s">
        <v>13</v>
      </c>
      <c r="F1457" s="4">
        <v>50000</v>
      </c>
      <c r="G1457" s="4">
        <v>0</v>
      </c>
      <c r="H1457" s="4">
        <v>0</v>
      </c>
      <c r="I1457" s="4">
        <v>0</v>
      </c>
      <c r="J1457" s="4">
        <v>0</v>
      </c>
    </row>
    <row r="1458" spans="1:10">
      <c r="A1458" s="3" t="s">
        <v>177</v>
      </c>
      <c r="B1458" s="3" t="s">
        <v>11</v>
      </c>
      <c r="C1458" s="3" t="s">
        <v>14</v>
      </c>
      <c r="D1458" s="3">
        <v>1.5</v>
      </c>
      <c r="E1458" s="3" t="s">
        <v>15</v>
      </c>
      <c r="F1458" s="4">
        <v>700000</v>
      </c>
      <c r="G1458" s="4">
        <v>0</v>
      </c>
      <c r="H1458" s="4">
        <v>-700000</v>
      </c>
      <c r="I1458" s="4">
        <v>0</v>
      </c>
      <c r="J1458" s="4">
        <v>0</v>
      </c>
    </row>
    <row r="1459" spans="1:10">
      <c r="A1459" s="3" t="s">
        <v>177</v>
      </c>
      <c r="B1459" s="3" t="s">
        <v>11</v>
      </c>
      <c r="C1459" s="3" t="s">
        <v>17</v>
      </c>
      <c r="D1459" s="3">
        <v>1.1000000000000001</v>
      </c>
      <c r="E1459" s="3" t="s">
        <v>18</v>
      </c>
      <c r="F1459" s="4">
        <v>12000</v>
      </c>
      <c r="G1459" s="4">
        <v>0</v>
      </c>
      <c r="H1459" s="4">
        <v>0</v>
      </c>
      <c r="I1459" s="4">
        <v>0</v>
      </c>
      <c r="J1459" s="4">
        <v>0</v>
      </c>
    </row>
    <row r="1460" spans="1:10">
      <c r="A1460" s="3" t="s">
        <v>177</v>
      </c>
      <c r="B1460" s="3" t="s">
        <v>11</v>
      </c>
      <c r="C1460" s="3" t="s">
        <v>29</v>
      </c>
      <c r="D1460" s="3">
        <v>1.1000000000000001</v>
      </c>
      <c r="E1460" s="3" t="s">
        <v>31</v>
      </c>
      <c r="F1460" s="4">
        <v>20000</v>
      </c>
      <c r="G1460" s="4">
        <v>0</v>
      </c>
      <c r="H1460" s="4">
        <v>0</v>
      </c>
      <c r="I1460" s="4">
        <v>0</v>
      </c>
      <c r="J1460" s="4">
        <v>0</v>
      </c>
    </row>
    <row r="1461" spans="1:10">
      <c r="A1461" s="3" t="s">
        <v>178</v>
      </c>
      <c r="B1461" s="3" t="s">
        <v>11</v>
      </c>
      <c r="C1461" s="3" t="s">
        <v>65</v>
      </c>
      <c r="D1461" s="3">
        <v>1.1000000000000001</v>
      </c>
      <c r="E1461" s="3" t="s">
        <v>66</v>
      </c>
      <c r="F1461" s="4">
        <v>13000</v>
      </c>
      <c r="G1461" s="4">
        <v>0</v>
      </c>
      <c r="H1461" s="4">
        <v>0</v>
      </c>
      <c r="I1461" s="4">
        <v>0</v>
      </c>
      <c r="J1461" s="4">
        <v>0</v>
      </c>
    </row>
    <row r="1462" spans="1:10">
      <c r="A1462" s="3" t="s">
        <v>179</v>
      </c>
      <c r="B1462" s="3" t="s">
        <v>11</v>
      </c>
      <c r="C1462" s="3" t="s">
        <v>12</v>
      </c>
      <c r="D1462" s="3">
        <v>1.1000000000000001</v>
      </c>
      <c r="E1462" s="3" t="s">
        <v>13</v>
      </c>
      <c r="F1462" s="4">
        <v>92000</v>
      </c>
      <c r="G1462" s="4">
        <v>0</v>
      </c>
      <c r="H1462" s="4">
        <v>0</v>
      </c>
      <c r="I1462" s="4">
        <v>21671.39</v>
      </c>
      <c r="J1462" s="4">
        <v>21671.39</v>
      </c>
    </row>
    <row r="1463" spans="1:10">
      <c r="A1463" s="3" t="s">
        <v>179</v>
      </c>
      <c r="B1463" s="3" t="s">
        <v>11</v>
      </c>
      <c r="C1463" s="3" t="s">
        <v>12</v>
      </c>
      <c r="D1463" s="3">
        <v>1.5</v>
      </c>
      <c r="E1463" s="3" t="s">
        <v>13</v>
      </c>
      <c r="F1463" s="4">
        <v>0</v>
      </c>
      <c r="G1463" s="4">
        <v>310000</v>
      </c>
      <c r="H1463" s="4">
        <v>0</v>
      </c>
      <c r="I1463" s="4">
        <v>132345.24</v>
      </c>
      <c r="J1463" s="4">
        <v>100763.66</v>
      </c>
    </row>
    <row r="1464" spans="1:10">
      <c r="A1464" s="3" t="s">
        <v>179</v>
      </c>
      <c r="B1464" s="3" t="s">
        <v>11</v>
      </c>
      <c r="C1464" s="3" t="s">
        <v>22</v>
      </c>
      <c r="D1464" s="3">
        <v>1.1000000000000001</v>
      </c>
      <c r="E1464" s="3" t="s">
        <v>23</v>
      </c>
      <c r="F1464" s="4">
        <v>11000</v>
      </c>
      <c r="G1464" s="4">
        <v>0</v>
      </c>
      <c r="H1464" s="4">
        <v>0</v>
      </c>
      <c r="I1464" s="4">
        <v>2761</v>
      </c>
      <c r="J1464" s="4">
        <v>1505</v>
      </c>
    </row>
    <row r="1465" spans="1:10">
      <c r="A1465" s="3" t="s">
        <v>179</v>
      </c>
      <c r="B1465" s="3" t="s">
        <v>11</v>
      </c>
      <c r="C1465" s="3" t="s">
        <v>24</v>
      </c>
      <c r="D1465" s="3">
        <v>1.5</v>
      </c>
      <c r="E1465" s="3" t="s">
        <v>25</v>
      </c>
      <c r="F1465" s="4">
        <v>0</v>
      </c>
      <c r="G1465" s="4">
        <v>50000</v>
      </c>
      <c r="H1465" s="4">
        <v>0</v>
      </c>
      <c r="I1465" s="4">
        <v>0</v>
      </c>
      <c r="J1465" s="4">
        <v>0</v>
      </c>
    </row>
    <row r="1466" spans="1:10">
      <c r="A1466" s="3" t="s">
        <v>179</v>
      </c>
      <c r="B1466" s="3" t="s">
        <v>11</v>
      </c>
      <c r="C1466" s="3" t="s">
        <v>29</v>
      </c>
      <c r="D1466" s="3">
        <v>1.1000000000000001</v>
      </c>
      <c r="E1466" s="3" t="s">
        <v>31</v>
      </c>
      <c r="F1466" s="4">
        <v>45000</v>
      </c>
      <c r="G1466" s="4">
        <v>0</v>
      </c>
      <c r="H1466" s="4">
        <v>0</v>
      </c>
      <c r="I1466" s="4">
        <v>0</v>
      </c>
      <c r="J1466" s="4">
        <v>0</v>
      </c>
    </row>
    <row r="1467" spans="1:10">
      <c r="A1467" s="3" t="s">
        <v>179</v>
      </c>
      <c r="B1467" s="3" t="s">
        <v>11</v>
      </c>
      <c r="C1467" s="3" t="s">
        <v>37</v>
      </c>
      <c r="D1467" s="3">
        <v>1.1000000000000001</v>
      </c>
      <c r="E1467" s="3" t="s">
        <v>46</v>
      </c>
      <c r="F1467" s="4">
        <v>10000</v>
      </c>
      <c r="G1467" s="4">
        <v>0</v>
      </c>
      <c r="H1467" s="4">
        <v>0</v>
      </c>
      <c r="I1467" s="4">
        <v>0</v>
      </c>
      <c r="J1467" s="4">
        <v>0</v>
      </c>
    </row>
    <row r="1468" spans="1:10">
      <c r="A1468" s="3" t="s">
        <v>179</v>
      </c>
      <c r="B1468" s="3" t="s">
        <v>11</v>
      </c>
      <c r="C1468" s="3" t="s">
        <v>51</v>
      </c>
      <c r="D1468" s="3">
        <v>1.1000000000000001</v>
      </c>
      <c r="E1468" s="3" t="s">
        <v>52</v>
      </c>
      <c r="F1468" s="4">
        <v>5000</v>
      </c>
      <c r="G1468" s="4">
        <v>0</v>
      </c>
      <c r="H1468" s="4">
        <v>0</v>
      </c>
      <c r="I1468" s="4">
        <v>0</v>
      </c>
      <c r="J1468" s="4">
        <v>0</v>
      </c>
    </row>
    <row r="1469" spans="1:10">
      <c r="A1469" s="3" t="s">
        <v>179</v>
      </c>
      <c r="B1469" s="3" t="s">
        <v>11</v>
      </c>
      <c r="C1469" s="3" t="s">
        <v>71</v>
      </c>
      <c r="D1469" s="3">
        <v>1.1000000000000001</v>
      </c>
      <c r="E1469" s="3" t="s">
        <v>72</v>
      </c>
      <c r="F1469" s="4">
        <v>25000</v>
      </c>
      <c r="G1469" s="4">
        <v>37400</v>
      </c>
      <c r="H1469" s="4">
        <v>0</v>
      </c>
      <c r="I1469" s="4">
        <v>0</v>
      </c>
      <c r="J1469" s="4">
        <v>0</v>
      </c>
    </row>
    <row r="1470" spans="1:10">
      <c r="A1470" s="3" t="s">
        <v>179</v>
      </c>
      <c r="B1470" s="3" t="s">
        <v>11</v>
      </c>
      <c r="C1470" s="3" t="s">
        <v>80</v>
      </c>
      <c r="D1470" s="3">
        <v>1.1000000000000001</v>
      </c>
      <c r="E1470" s="3" t="s">
        <v>81</v>
      </c>
      <c r="F1470" s="4">
        <v>30000</v>
      </c>
      <c r="G1470" s="4">
        <v>0</v>
      </c>
      <c r="H1470" s="4">
        <v>0</v>
      </c>
      <c r="I1470" s="4">
        <v>200</v>
      </c>
      <c r="J1470" s="4">
        <v>200</v>
      </c>
    </row>
    <row r="1471" spans="1:10">
      <c r="A1471" s="3" t="s">
        <v>180</v>
      </c>
      <c r="B1471" s="3" t="s">
        <v>11</v>
      </c>
      <c r="C1471" s="3" t="s">
        <v>24</v>
      </c>
      <c r="D1471" s="3">
        <v>1.1000000000000001</v>
      </c>
      <c r="E1471" s="3" t="s">
        <v>25</v>
      </c>
      <c r="F1471" s="4">
        <v>20000000</v>
      </c>
      <c r="G1471" s="4">
        <v>0</v>
      </c>
      <c r="H1471" s="4">
        <v>-5890000</v>
      </c>
      <c r="I1471" s="4">
        <v>13783689.17</v>
      </c>
      <c r="J1471" s="4">
        <v>13783689.17</v>
      </c>
    </row>
    <row r="1472" spans="1:10">
      <c r="A1472" s="3" t="s">
        <v>180</v>
      </c>
      <c r="B1472" s="3" t="s">
        <v>11</v>
      </c>
      <c r="C1472" s="3" t="s">
        <v>24</v>
      </c>
      <c r="D1472" s="3">
        <v>2.5</v>
      </c>
      <c r="E1472" s="3" t="s">
        <v>25</v>
      </c>
      <c r="F1472" s="4">
        <v>12000000</v>
      </c>
      <c r="G1472" s="4">
        <v>0</v>
      </c>
      <c r="H1472" s="4">
        <v>0</v>
      </c>
      <c r="I1472" s="4">
        <v>11858565.77</v>
      </c>
      <c r="J1472" s="4">
        <v>11671534.57</v>
      </c>
    </row>
    <row r="1473" spans="1:10">
      <c r="A1473" s="3" t="s">
        <v>180</v>
      </c>
      <c r="B1473" s="3" t="s">
        <v>11</v>
      </c>
      <c r="C1473" s="3" t="s">
        <v>27</v>
      </c>
      <c r="D1473" s="3">
        <v>1.1000000000000001</v>
      </c>
      <c r="E1473" s="3" t="s">
        <v>28</v>
      </c>
      <c r="F1473" s="4">
        <v>15000</v>
      </c>
      <c r="G1473" s="4">
        <v>0</v>
      </c>
      <c r="H1473" s="4">
        <v>0</v>
      </c>
      <c r="I1473" s="4">
        <v>0</v>
      </c>
      <c r="J1473" s="4">
        <v>0</v>
      </c>
    </row>
    <row r="1474" spans="1:10">
      <c r="A1474" s="3" t="s">
        <v>180</v>
      </c>
      <c r="B1474" s="3" t="s">
        <v>11</v>
      </c>
      <c r="C1474" s="3" t="s">
        <v>29</v>
      </c>
      <c r="D1474" s="3">
        <v>2.5</v>
      </c>
      <c r="E1474" s="3" t="s">
        <v>31</v>
      </c>
      <c r="F1474" s="4">
        <v>50000</v>
      </c>
      <c r="G1474" s="4">
        <v>0</v>
      </c>
      <c r="H1474" s="4">
        <v>-50000</v>
      </c>
      <c r="I1474" s="4">
        <v>0</v>
      </c>
      <c r="J1474" s="4">
        <v>0</v>
      </c>
    </row>
    <row r="1475" spans="1:10">
      <c r="A1475" s="3" t="s">
        <v>180</v>
      </c>
      <c r="B1475" s="3" t="s">
        <v>11</v>
      </c>
      <c r="C1475" s="3" t="s">
        <v>37</v>
      </c>
      <c r="D1475" s="3">
        <v>1.1000000000000001</v>
      </c>
      <c r="E1475" s="3" t="s">
        <v>43</v>
      </c>
      <c r="F1475" s="4">
        <v>15000</v>
      </c>
      <c r="G1475" s="4">
        <v>0</v>
      </c>
      <c r="H1475" s="4">
        <v>0</v>
      </c>
      <c r="I1475" s="4">
        <v>0</v>
      </c>
      <c r="J1475" s="4">
        <v>0</v>
      </c>
    </row>
    <row r="1476" spans="1:10">
      <c r="A1476" s="3" t="s">
        <v>180</v>
      </c>
      <c r="B1476" s="3" t="s">
        <v>11</v>
      </c>
      <c r="C1476" s="3" t="s">
        <v>37</v>
      </c>
      <c r="D1476" s="3">
        <v>1.1000000000000001</v>
      </c>
      <c r="E1476" s="3" t="s">
        <v>39</v>
      </c>
      <c r="F1476" s="4">
        <v>15000</v>
      </c>
      <c r="G1476" s="4">
        <v>0</v>
      </c>
      <c r="H1476" s="4">
        <v>0</v>
      </c>
      <c r="I1476" s="4">
        <v>118</v>
      </c>
      <c r="J1476" s="4">
        <v>118</v>
      </c>
    </row>
    <row r="1477" spans="1:10">
      <c r="A1477" s="3" t="s">
        <v>181</v>
      </c>
      <c r="B1477" s="3" t="s">
        <v>11</v>
      </c>
      <c r="C1477" s="3" t="s">
        <v>19</v>
      </c>
      <c r="D1477" s="3">
        <v>1.1000000000000001</v>
      </c>
      <c r="E1477" s="3" t="s">
        <v>21</v>
      </c>
      <c r="F1477" s="4">
        <v>0</v>
      </c>
      <c r="G1477" s="4">
        <v>4190000</v>
      </c>
      <c r="H1477" s="4">
        <v>0</v>
      </c>
      <c r="I1477" s="4">
        <v>0</v>
      </c>
      <c r="J1477" s="4">
        <v>0</v>
      </c>
    </row>
    <row r="1478" spans="1:10">
      <c r="A1478" s="3" t="s">
        <v>182</v>
      </c>
      <c r="B1478" s="3" t="s">
        <v>11</v>
      </c>
      <c r="C1478" s="3" t="s">
        <v>24</v>
      </c>
      <c r="D1478" s="3">
        <v>1.1000000000000001</v>
      </c>
      <c r="E1478" s="3" t="s">
        <v>25</v>
      </c>
      <c r="F1478" s="4">
        <v>2500</v>
      </c>
      <c r="G1478" s="4">
        <v>0</v>
      </c>
      <c r="H1478" s="4">
        <v>0</v>
      </c>
      <c r="I1478" s="4">
        <v>0</v>
      </c>
      <c r="J1478" s="4">
        <v>0</v>
      </c>
    </row>
    <row r="1479" spans="1:10">
      <c r="A1479" s="3" t="s">
        <v>183</v>
      </c>
      <c r="B1479" s="3" t="s">
        <v>11</v>
      </c>
      <c r="C1479" s="3" t="s">
        <v>12</v>
      </c>
      <c r="D1479" s="3">
        <v>1.1000000000000001</v>
      </c>
      <c r="E1479" s="3" t="s">
        <v>13</v>
      </c>
      <c r="F1479" s="4">
        <v>10000</v>
      </c>
      <c r="G1479" s="4">
        <v>0</v>
      </c>
      <c r="H1479" s="4">
        <v>0</v>
      </c>
      <c r="I1479" s="4">
        <v>0</v>
      </c>
      <c r="J1479" s="4">
        <v>0</v>
      </c>
    </row>
    <row r="1480" spans="1:10">
      <c r="A1480" s="3" t="s">
        <v>183</v>
      </c>
      <c r="B1480" s="3" t="s">
        <v>11</v>
      </c>
      <c r="C1480" s="3" t="s">
        <v>27</v>
      </c>
      <c r="D1480" s="3">
        <v>1.1000000000000001</v>
      </c>
      <c r="E1480" s="3" t="s">
        <v>28</v>
      </c>
      <c r="F1480" s="4">
        <v>20000</v>
      </c>
      <c r="G1480" s="4">
        <v>0</v>
      </c>
      <c r="H1480" s="4">
        <v>0</v>
      </c>
      <c r="I1480" s="4">
        <v>0</v>
      </c>
      <c r="J1480" s="4">
        <v>0</v>
      </c>
    </row>
    <row r="1481" spans="1:10">
      <c r="A1481" s="3" t="s">
        <v>183</v>
      </c>
      <c r="B1481" s="3" t="s">
        <v>11</v>
      </c>
      <c r="C1481" s="3" t="s">
        <v>29</v>
      </c>
      <c r="D1481" s="3">
        <v>1.1000000000000001</v>
      </c>
      <c r="E1481" s="3" t="s">
        <v>31</v>
      </c>
      <c r="F1481" s="4">
        <v>55000</v>
      </c>
      <c r="G1481" s="4">
        <v>0</v>
      </c>
      <c r="H1481" s="4">
        <v>0</v>
      </c>
      <c r="I1481" s="4">
        <v>18613.97</v>
      </c>
      <c r="J1481" s="4">
        <v>12253.23</v>
      </c>
    </row>
    <row r="1482" spans="1:10">
      <c r="A1482" s="3" t="s">
        <v>183</v>
      </c>
      <c r="B1482" s="3" t="s">
        <v>11</v>
      </c>
      <c r="C1482" s="3" t="s">
        <v>37</v>
      </c>
      <c r="D1482" s="3">
        <v>1.1000000000000001</v>
      </c>
      <c r="E1482" s="3" t="s">
        <v>39</v>
      </c>
      <c r="F1482" s="4">
        <v>7000</v>
      </c>
      <c r="G1482" s="4">
        <v>0</v>
      </c>
      <c r="H1482" s="4">
        <v>0</v>
      </c>
      <c r="I1482" s="4">
        <v>0</v>
      </c>
      <c r="J1482" s="4">
        <v>0</v>
      </c>
    </row>
    <row r="1483" spans="1:10">
      <c r="A1483" s="3" t="s">
        <v>183</v>
      </c>
      <c r="B1483" s="3" t="s">
        <v>11</v>
      </c>
      <c r="C1483" s="3" t="s">
        <v>51</v>
      </c>
      <c r="D1483" s="3">
        <v>1.1000000000000001</v>
      </c>
      <c r="E1483" s="3" t="s">
        <v>52</v>
      </c>
      <c r="F1483" s="4">
        <v>3500</v>
      </c>
      <c r="G1483" s="4">
        <v>10000</v>
      </c>
      <c r="H1483" s="4">
        <v>0</v>
      </c>
      <c r="I1483" s="4">
        <v>4950</v>
      </c>
      <c r="J1483" s="4">
        <v>4950</v>
      </c>
    </row>
    <row r="1484" spans="1:10">
      <c r="A1484" s="3" t="s">
        <v>183</v>
      </c>
      <c r="B1484" s="3" t="s">
        <v>11</v>
      </c>
      <c r="C1484" s="3" t="s">
        <v>54</v>
      </c>
      <c r="D1484" s="3">
        <v>1.1000000000000001</v>
      </c>
      <c r="E1484" s="3" t="s">
        <v>55</v>
      </c>
      <c r="F1484" s="4">
        <v>4500</v>
      </c>
      <c r="G1484" s="4">
        <v>0</v>
      </c>
      <c r="H1484" s="4">
        <v>0</v>
      </c>
      <c r="I1484" s="4">
        <v>0</v>
      </c>
      <c r="J1484" s="4">
        <v>0</v>
      </c>
    </row>
    <row r="1485" spans="1:10">
      <c r="A1485" s="3" t="s">
        <v>184</v>
      </c>
      <c r="B1485" s="3" t="s">
        <v>11</v>
      </c>
      <c r="C1485" s="3" t="s">
        <v>12</v>
      </c>
      <c r="D1485" s="3">
        <v>1.5</v>
      </c>
      <c r="E1485" s="3" t="s">
        <v>13</v>
      </c>
      <c r="F1485" s="4">
        <v>181393</v>
      </c>
      <c r="G1485" s="4">
        <v>0</v>
      </c>
      <c r="H1485" s="4">
        <v>0</v>
      </c>
      <c r="I1485" s="4">
        <v>177991.9</v>
      </c>
      <c r="J1485" s="4">
        <v>139695.21</v>
      </c>
    </row>
    <row r="1486" spans="1:10">
      <c r="A1486" s="3" t="s">
        <v>184</v>
      </c>
      <c r="B1486" s="3" t="s">
        <v>11</v>
      </c>
      <c r="C1486" s="3" t="s">
        <v>14</v>
      </c>
      <c r="D1486" s="3">
        <v>1.5</v>
      </c>
      <c r="E1486" s="3" t="s">
        <v>15</v>
      </c>
      <c r="F1486" s="4">
        <v>204925.44</v>
      </c>
      <c r="G1486" s="4">
        <v>17681.669999999998</v>
      </c>
      <c r="H1486" s="4">
        <v>0</v>
      </c>
      <c r="I1486" s="4">
        <v>222607.11</v>
      </c>
      <c r="J1486" s="4">
        <v>195654.21</v>
      </c>
    </row>
    <row r="1487" spans="1:10">
      <c r="A1487" s="3" t="s">
        <v>184</v>
      </c>
      <c r="B1487" s="3" t="s">
        <v>11</v>
      </c>
      <c r="C1487" s="3" t="s">
        <v>17</v>
      </c>
      <c r="D1487" s="3">
        <v>1.5</v>
      </c>
      <c r="E1487" s="3" t="s">
        <v>18</v>
      </c>
      <c r="F1487" s="4">
        <v>70388.34</v>
      </c>
      <c r="G1487" s="4">
        <v>0</v>
      </c>
      <c r="H1487" s="4">
        <v>0</v>
      </c>
      <c r="I1487" s="4">
        <v>58557.01</v>
      </c>
      <c r="J1487" s="4">
        <v>47004.7</v>
      </c>
    </row>
    <row r="1488" spans="1:10">
      <c r="A1488" s="3" t="s">
        <v>184</v>
      </c>
      <c r="B1488" s="3" t="s">
        <v>11</v>
      </c>
      <c r="C1488" s="3" t="s">
        <v>19</v>
      </c>
      <c r="D1488" s="3">
        <v>1.5</v>
      </c>
      <c r="E1488" s="3" t="s">
        <v>20</v>
      </c>
      <c r="F1488" s="4">
        <v>15839.98</v>
      </c>
      <c r="G1488" s="4">
        <v>27500</v>
      </c>
      <c r="H1488" s="4">
        <v>0</v>
      </c>
      <c r="I1488" s="4">
        <v>12966.93</v>
      </c>
      <c r="J1488" s="4">
        <v>10047.91</v>
      </c>
    </row>
    <row r="1489" spans="1:10">
      <c r="A1489" s="3" t="s">
        <v>184</v>
      </c>
      <c r="B1489" s="3" t="s">
        <v>11</v>
      </c>
      <c r="C1489" s="3" t="s">
        <v>19</v>
      </c>
      <c r="D1489" s="3">
        <v>1.5</v>
      </c>
      <c r="E1489" s="3" t="s">
        <v>21</v>
      </c>
      <c r="F1489" s="4">
        <v>40083.279999999999</v>
      </c>
      <c r="G1489" s="4">
        <v>0</v>
      </c>
      <c r="H1489" s="4">
        <v>0</v>
      </c>
      <c r="I1489" s="4">
        <v>40083.279999999999</v>
      </c>
      <c r="J1489" s="4">
        <v>32575.4</v>
      </c>
    </row>
    <row r="1490" spans="1:10">
      <c r="A1490" s="3" t="s">
        <v>184</v>
      </c>
      <c r="B1490" s="3" t="s">
        <v>11</v>
      </c>
      <c r="C1490" s="3" t="s">
        <v>22</v>
      </c>
      <c r="D1490" s="3">
        <v>1.5</v>
      </c>
      <c r="E1490" s="3" t="s">
        <v>23</v>
      </c>
      <c r="F1490" s="4">
        <v>103870.63</v>
      </c>
      <c r="G1490" s="4">
        <v>0</v>
      </c>
      <c r="H1490" s="4">
        <v>0</v>
      </c>
      <c r="I1490" s="4">
        <v>85053.75</v>
      </c>
      <c r="J1490" s="4">
        <v>67260.03</v>
      </c>
    </row>
    <row r="1491" spans="1:10">
      <c r="A1491" s="3" t="s">
        <v>184</v>
      </c>
      <c r="B1491" s="3" t="s">
        <v>11</v>
      </c>
      <c r="C1491" s="3" t="s">
        <v>24</v>
      </c>
      <c r="D1491" s="3">
        <v>1.1000000000000001</v>
      </c>
      <c r="E1491" s="3" t="s">
        <v>26</v>
      </c>
      <c r="F1491" s="4">
        <v>0</v>
      </c>
      <c r="G1491" s="4">
        <v>120000</v>
      </c>
      <c r="H1491" s="4">
        <v>-61596.55</v>
      </c>
      <c r="I1491" s="4">
        <v>35844.14</v>
      </c>
      <c r="J1491" s="4">
        <v>0</v>
      </c>
    </row>
    <row r="1492" spans="1:10">
      <c r="A1492" s="3" t="s">
        <v>184</v>
      </c>
      <c r="B1492" s="3" t="s">
        <v>11</v>
      </c>
      <c r="C1492" s="3" t="s">
        <v>24</v>
      </c>
      <c r="D1492" s="3">
        <v>1.5</v>
      </c>
      <c r="E1492" s="3" t="s">
        <v>25</v>
      </c>
      <c r="F1492" s="4">
        <v>276027.24</v>
      </c>
      <c r="G1492" s="4">
        <v>0</v>
      </c>
      <c r="H1492" s="4">
        <v>-20000</v>
      </c>
      <c r="I1492" s="4">
        <v>256027.24</v>
      </c>
      <c r="J1492" s="4">
        <v>213069.93</v>
      </c>
    </row>
    <row r="1493" spans="1:10">
      <c r="A1493" s="3" t="s">
        <v>184</v>
      </c>
      <c r="B1493" s="3" t="s">
        <v>11</v>
      </c>
      <c r="C1493" s="3" t="s">
        <v>24</v>
      </c>
      <c r="D1493" s="3">
        <v>1.5</v>
      </c>
      <c r="E1493" s="3" t="s">
        <v>26</v>
      </c>
      <c r="F1493" s="4">
        <v>29980.37</v>
      </c>
      <c r="G1493" s="4">
        <v>0</v>
      </c>
      <c r="H1493" s="4">
        <v>0</v>
      </c>
      <c r="I1493" s="4">
        <v>29980.37</v>
      </c>
      <c r="J1493" s="4">
        <v>24535.7</v>
      </c>
    </row>
    <row r="1494" spans="1:10">
      <c r="A1494" s="3" t="s">
        <v>184</v>
      </c>
      <c r="B1494" s="3" t="s">
        <v>11</v>
      </c>
      <c r="C1494" s="3" t="s">
        <v>27</v>
      </c>
      <c r="D1494" s="3">
        <v>1.5</v>
      </c>
      <c r="E1494" s="3" t="s">
        <v>28</v>
      </c>
      <c r="F1494" s="4">
        <v>83295.87</v>
      </c>
      <c r="G1494" s="4">
        <v>4800</v>
      </c>
      <c r="H1494" s="4">
        <v>0</v>
      </c>
      <c r="I1494" s="4">
        <v>88095.87</v>
      </c>
      <c r="J1494" s="4">
        <v>72725.56</v>
      </c>
    </row>
    <row r="1495" spans="1:10">
      <c r="A1495" s="3" t="s">
        <v>184</v>
      </c>
      <c r="B1495" s="3" t="s">
        <v>11</v>
      </c>
      <c r="C1495" s="3" t="s">
        <v>29</v>
      </c>
      <c r="D1495" s="3">
        <v>1.5</v>
      </c>
      <c r="E1495" s="3" t="s">
        <v>30</v>
      </c>
      <c r="F1495" s="4">
        <v>8206.9</v>
      </c>
      <c r="G1495" s="4">
        <v>2500</v>
      </c>
      <c r="H1495" s="4">
        <v>0</v>
      </c>
      <c r="I1495" s="4">
        <v>7993.51</v>
      </c>
      <c r="J1495" s="4">
        <v>6204.14</v>
      </c>
    </row>
    <row r="1496" spans="1:10">
      <c r="A1496" s="3" t="s">
        <v>184</v>
      </c>
      <c r="B1496" s="3" t="s">
        <v>11</v>
      </c>
      <c r="C1496" s="3" t="s">
        <v>29</v>
      </c>
      <c r="D1496" s="3">
        <v>1.5</v>
      </c>
      <c r="E1496" s="3" t="s">
        <v>31</v>
      </c>
      <c r="F1496" s="4">
        <v>297507.95</v>
      </c>
      <c r="G1496" s="4">
        <v>329522.15000000002</v>
      </c>
      <c r="H1496" s="4">
        <v>-152067.18</v>
      </c>
      <c r="I1496" s="4">
        <v>206710.13</v>
      </c>
      <c r="J1496" s="4">
        <v>168108.55</v>
      </c>
    </row>
    <row r="1497" spans="1:10">
      <c r="A1497" s="3" t="s">
        <v>184</v>
      </c>
      <c r="B1497" s="3" t="s">
        <v>11</v>
      </c>
      <c r="C1497" s="3" t="s">
        <v>29</v>
      </c>
      <c r="D1497" s="3">
        <v>2.5</v>
      </c>
      <c r="E1497" s="3" t="s">
        <v>31</v>
      </c>
      <c r="F1497" s="4">
        <v>1977476.55</v>
      </c>
      <c r="G1497" s="4">
        <v>0</v>
      </c>
      <c r="H1497" s="4">
        <v>-1478237.4</v>
      </c>
      <c r="I1497" s="4">
        <v>316405.87</v>
      </c>
      <c r="J1497" s="4">
        <v>247953.05</v>
      </c>
    </row>
    <row r="1498" spans="1:10">
      <c r="A1498" s="3" t="s">
        <v>184</v>
      </c>
      <c r="B1498" s="3" t="s">
        <v>11</v>
      </c>
      <c r="C1498" s="3" t="s">
        <v>32</v>
      </c>
      <c r="D1498" s="3">
        <v>1.5</v>
      </c>
      <c r="E1498" s="3" t="s">
        <v>33</v>
      </c>
      <c r="F1498" s="4">
        <v>41250.39</v>
      </c>
      <c r="G1498" s="4">
        <v>3292.33</v>
      </c>
      <c r="H1498" s="4">
        <v>-10000</v>
      </c>
      <c r="I1498" s="4">
        <v>34542.720000000001</v>
      </c>
      <c r="J1498" s="4">
        <v>29650.15</v>
      </c>
    </row>
    <row r="1499" spans="1:10">
      <c r="A1499" s="3" t="s">
        <v>184</v>
      </c>
      <c r="B1499" s="3" t="s">
        <v>11</v>
      </c>
      <c r="C1499" s="3" t="s">
        <v>34</v>
      </c>
      <c r="D1499" s="3">
        <v>1.5</v>
      </c>
      <c r="E1499" s="3" t="s">
        <v>35</v>
      </c>
      <c r="F1499" s="4">
        <v>105204.5</v>
      </c>
      <c r="G1499" s="4">
        <v>0</v>
      </c>
      <c r="H1499" s="4">
        <v>-36348.28</v>
      </c>
      <c r="I1499" s="4">
        <v>66087.289999999994</v>
      </c>
      <c r="J1499" s="4">
        <v>52783.68</v>
      </c>
    </row>
    <row r="1500" spans="1:10">
      <c r="A1500" s="3" t="s">
        <v>184</v>
      </c>
      <c r="B1500" s="3" t="s">
        <v>11</v>
      </c>
      <c r="C1500" s="3" t="s">
        <v>34</v>
      </c>
      <c r="D1500" s="3">
        <v>1.5</v>
      </c>
      <c r="E1500" s="3" t="s">
        <v>36</v>
      </c>
      <c r="F1500" s="4">
        <v>76691.38</v>
      </c>
      <c r="G1500" s="4">
        <v>16379.82</v>
      </c>
      <c r="H1500" s="4">
        <v>-20000</v>
      </c>
      <c r="I1500" s="4">
        <v>73071.199999999997</v>
      </c>
      <c r="J1500" s="4">
        <v>58922.91</v>
      </c>
    </row>
    <row r="1501" spans="1:10">
      <c r="A1501" s="3" t="s">
        <v>184</v>
      </c>
      <c r="B1501" s="3" t="s">
        <v>11</v>
      </c>
      <c r="C1501" s="3" t="s">
        <v>37</v>
      </c>
      <c r="D1501" s="3">
        <v>1.1000000000000001</v>
      </c>
      <c r="E1501" s="3" t="s">
        <v>38</v>
      </c>
      <c r="F1501" s="4">
        <v>25514.33</v>
      </c>
      <c r="G1501" s="4">
        <v>0</v>
      </c>
      <c r="H1501" s="4">
        <v>0</v>
      </c>
      <c r="I1501" s="4">
        <v>18823.61</v>
      </c>
      <c r="J1501" s="4">
        <v>15047.91</v>
      </c>
    </row>
    <row r="1502" spans="1:10">
      <c r="A1502" s="3" t="s">
        <v>184</v>
      </c>
      <c r="B1502" s="3" t="s">
        <v>11</v>
      </c>
      <c r="C1502" s="3" t="s">
        <v>37</v>
      </c>
      <c r="D1502" s="3">
        <v>1.1000000000000001</v>
      </c>
      <c r="E1502" s="3" t="s">
        <v>39</v>
      </c>
      <c r="F1502" s="4">
        <v>507179.47</v>
      </c>
      <c r="G1502" s="4">
        <v>97722.45</v>
      </c>
      <c r="H1502" s="4">
        <v>-237500</v>
      </c>
      <c r="I1502" s="4">
        <v>367401.92</v>
      </c>
      <c r="J1502" s="4">
        <v>319727.15000000002</v>
      </c>
    </row>
    <row r="1503" spans="1:10">
      <c r="A1503" s="3" t="s">
        <v>184</v>
      </c>
      <c r="B1503" s="3" t="s">
        <v>11</v>
      </c>
      <c r="C1503" s="3" t="s">
        <v>37</v>
      </c>
      <c r="D1503" s="3">
        <v>1.1000000000000001</v>
      </c>
      <c r="E1503" s="3" t="s">
        <v>40</v>
      </c>
      <c r="F1503" s="4">
        <v>0</v>
      </c>
      <c r="G1503" s="4">
        <v>117500</v>
      </c>
      <c r="H1503" s="4">
        <v>-52279.89</v>
      </c>
      <c r="I1503" s="4">
        <v>12041.74</v>
      </c>
      <c r="J1503" s="4">
        <v>3007.29</v>
      </c>
    </row>
    <row r="1504" spans="1:10">
      <c r="A1504" s="3" t="s">
        <v>184</v>
      </c>
      <c r="B1504" s="3" t="s">
        <v>11</v>
      </c>
      <c r="C1504" s="3" t="s">
        <v>37</v>
      </c>
      <c r="D1504" s="3">
        <v>1.5</v>
      </c>
      <c r="E1504" s="3" t="s">
        <v>41</v>
      </c>
      <c r="F1504" s="4">
        <v>12801.38</v>
      </c>
      <c r="G1504" s="4">
        <v>0</v>
      </c>
      <c r="H1504" s="4">
        <v>0</v>
      </c>
      <c r="I1504" s="4">
        <v>12801.38</v>
      </c>
      <c r="J1504" s="4">
        <v>10534.33</v>
      </c>
    </row>
    <row r="1505" spans="1:10">
      <c r="A1505" s="3" t="s">
        <v>184</v>
      </c>
      <c r="B1505" s="3" t="s">
        <v>11</v>
      </c>
      <c r="C1505" s="3" t="s">
        <v>37</v>
      </c>
      <c r="D1505" s="3">
        <v>1.5</v>
      </c>
      <c r="E1505" s="3" t="s">
        <v>42</v>
      </c>
      <c r="F1505" s="4">
        <v>55711.49</v>
      </c>
      <c r="G1505" s="4">
        <v>0</v>
      </c>
      <c r="H1505" s="4">
        <v>-10000</v>
      </c>
      <c r="I1505" s="4">
        <v>45711.49</v>
      </c>
      <c r="J1505" s="4">
        <v>39261.97</v>
      </c>
    </row>
    <row r="1506" spans="1:10">
      <c r="A1506" s="3" t="s">
        <v>184</v>
      </c>
      <c r="B1506" s="3" t="s">
        <v>11</v>
      </c>
      <c r="C1506" s="3" t="s">
        <v>37</v>
      </c>
      <c r="D1506" s="3">
        <v>1.5</v>
      </c>
      <c r="E1506" s="3" t="s">
        <v>43</v>
      </c>
      <c r="F1506" s="4">
        <v>126446.39999999999</v>
      </c>
      <c r="G1506" s="4">
        <v>0</v>
      </c>
      <c r="H1506" s="4">
        <v>-20000</v>
      </c>
      <c r="I1506" s="4">
        <v>106446.39999999999</v>
      </c>
      <c r="J1506" s="4">
        <v>91281.02</v>
      </c>
    </row>
    <row r="1507" spans="1:10">
      <c r="A1507" s="3" t="s">
        <v>184</v>
      </c>
      <c r="B1507" s="3" t="s">
        <v>11</v>
      </c>
      <c r="C1507" s="3" t="s">
        <v>37</v>
      </c>
      <c r="D1507" s="3">
        <v>1.5</v>
      </c>
      <c r="E1507" s="3" t="s">
        <v>44</v>
      </c>
      <c r="F1507" s="4">
        <v>8560.9500000000007</v>
      </c>
      <c r="G1507" s="4">
        <v>35500</v>
      </c>
      <c r="H1507" s="4">
        <v>-17909.46</v>
      </c>
      <c r="I1507" s="4">
        <v>25548.55</v>
      </c>
      <c r="J1507" s="4">
        <v>5443.91</v>
      </c>
    </row>
    <row r="1508" spans="1:10">
      <c r="A1508" s="3" t="s">
        <v>184</v>
      </c>
      <c r="B1508" s="3" t="s">
        <v>11</v>
      </c>
      <c r="C1508" s="3" t="s">
        <v>37</v>
      </c>
      <c r="D1508" s="3">
        <v>1.5</v>
      </c>
      <c r="E1508" s="3" t="s">
        <v>45</v>
      </c>
      <c r="F1508" s="4">
        <v>11528.4</v>
      </c>
      <c r="G1508" s="4">
        <v>42500</v>
      </c>
      <c r="H1508" s="4">
        <v>-24215.09</v>
      </c>
      <c r="I1508" s="4">
        <v>11267.62</v>
      </c>
      <c r="J1508" s="4">
        <v>8660.16</v>
      </c>
    </row>
    <row r="1509" spans="1:10">
      <c r="A1509" s="3" t="s">
        <v>184</v>
      </c>
      <c r="B1509" s="3" t="s">
        <v>11</v>
      </c>
      <c r="C1509" s="3" t="s">
        <v>37</v>
      </c>
      <c r="D1509" s="3">
        <v>1.5</v>
      </c>
      <c r="E1509" s="3" t="s">
        <v>46</v>
      </c>
      <c r="F1509" s="4">
        <v>184880.3</v>
      </c>
      <c r="G1509" s="4">
        <v>45163.13</v>
      </c>
      <c r="H1509" s="4">
        <v>-50000</v>
      </c>
      <c r="I1509" s="4">
        <v>180043.43</v>
      </c>
      <c r="J1509" s="4">
        <v>155198.66</v>
      </c>
    </row>
    <row r="1510" spans="1:10">
      <c r="A1510" s="3" t="s">
        <v>184</v>
      </c>
      <c r="B1510" s="3" t="s">
        <v>11</v>
      </c>
      <c r="C1510" s="3" t="s">
        <v>37</v>
      </c>
      <c r="D1510" s="3">
        <v>1.5</v>
      </c>
      <c r="E1510" s="3" t="s">
        <v>40</v>
      </c>
      <c r="F1510" s="4">
        <v>32986.03</v>
      </c>
      <c r="G1510" s="4">
        <v>0</v>
      </c>
      <c r="H1510" s="4">
        <v>0</v>
      </c>
      <c r="I1510" s="4">
        <v>30362.21</v>
      </c>
      <c r="J1510" s="4">
        <v>30362.21</v>
      </c>
    </row>
    <row r="1511" spans="1:10">
      <c r="A1511" s="3" t="s">
        <v>184</v>
      </c>
      <c r="B1511" s="3" t="s">
        <v>11</v>
      </c>
      <c r="C1511" s="3" t="s">
        <v>37</v>
      </c>
      <c r="D1511" s="3">
        <v>1.5</v>
      </c>
      <c r="E1511" s="3" t="s">
        <v>47</v>
      </c>
      <c r="F1511" s="4">
        <v>9817.14</v>
      </c>
      <c r="G1511" s="4">
        <v>105000</v>
      </c>
      <c r="H1511" s="4">
        <v>-40009.89</v>
      </c>
      <c r="I1511" s="4">
        <v>71843.27</v>
      </c>
      <c r="J1511" s="4">
        <v>7795.91</v>
      </c>
    </row>
    <row r="1512" spans="1:10">
      <c r="A1512" s="3" t="s">
        <v>184</v>
      </c>
      <c r="B1512" s="3" t="s">
        <v>11</v>
      </c>
      <c r="C1512" s="3" t="s">
        <v>37</v>
      </c>
      <c r="D1512" s="3">
        <v>1.5</v>
      </c>
      <c r="E1512" s="3" t="s">
        <v>48</v>
      </c>
      <c r="F1512" s="4">
        <v>33272.519999999997</v>
      </c>
      <c r="G1512" s="4">
        <v>0</v>
      </c>
      <c r="H1512" s="4">
        <v>0</v>
      </c>
      <c r="I1512" s="4">
        <v>31270.1</v>
      </c>
      <c r="J1512" s="4">
        <v>23930.9</v>
      </c>
    </row>
    <row r="1513" spans="1:10">
      <c r="A1513" s="3" t="s">
        <v>184</v>
      </c>
      <c r="B1513" s="3" t="s">
        <v>11</v>
      </c>
      <c r="C1513" s="3" t="s">
        <v>49</v>
      </c>
      <c r="D1513" s="3">
        <v>1.5</v>
      </c>
      <c r="E1513" s="3" t="s">
        <v>50</v>
      </c>
      <c r="F1513" s="4">
        <v>73225.72</v>
      </c>
      <c r="G1513" s="4">
        <v>40000</v>
      </c>
      <c r="H1513" s="4">
        <v>-23545.96</v>
      </c>
      <c r="I1513" s="4">
        <v>67206.009999999995</v>
      </c>
      <c r="J1513" s="4">
        <v>53005.08</v>
      </c>
    </row>
    <row r="1514" spans="1:10">
      <c r="A1514" s="3" t="s">
        <v>184</v>
      </c>
      <c r="B1514" s="3" t="s">
        <v>11</v>
      </c>
      <c r="C1514" s="3" t="s">
        <v>51</v>
      </c>
      <c r="D1514" s="3">
        <v>1.1000000000000001</v>
      </c>
      <c r="E1514" s="3" t="s">
        <v>52</v>
      </c>
      <c r="F1514" s="4">
        <v>0</v>
      </c>
      <c r="G1514" s="4">
        <v>16153.99</v>
      </c>
      <c r="H1514" s="4">
        <v>0</v>
      </c>
      <c r="I1514" s="4">
        <v>16153.99</v>
      </c>
      <c r="J1514" s="4">
        <v>0</v>
      </c>
    </row>
    <row r="1515" spans="1:10">
      <c r="A1515" s="3" t="s">
        <v>184</v>
      </c>
      <c r="B1515" s="3" t="s">
        <v>11</v>
      </c>
      <c r="C1515" s="3" t="s">
        <v>51</v>
      </c>
      <c r="D1515" s="3">
        <v>1.5</v>
      </c>
      <c r="E1515" s="3" t="s">
        <v>52</v>
      </c>
      <c r="F1515" s="4">
        <v>273872.5</v>
      </c>
      <c r="G1515" s="4">
        <v>3047.67</v>
      </c>
      <c r="H1515" s="4">
        <v>-70000</v>
      </c>
      <c r="I1515" s="4">
        <v>206920.17</v>
      </c>
      <c r="J1515" s="4">
        <v>192129.67</v>
      </c>
    </row>
    <row r="1516" spans="1:10">
      <c r="A1516" s="3" t="s">
        <v>184</v>
      </c>
      <c r="B1516" s="3" t="s">
        <v>11</v>
      </c>
      <c r="C1516" s="3" t="s">
        <v>51</v>
      </c>
      <c r="D1516" s="3">
        <v>1.5</v>
      </c>
      <c r="E1516" s="3" t="s">
        <v>53</v>
      </c>
      <c r="F1516" s="4">
        <v>135470.06</v>
      </c>
      <c r="G1516" s="4">
        <v>0</v>
      </c>
      <c r="H1516" s="4">
        <v>-33520.93</v>
      </c>
      <c r="I1516" s="4">
        <v>100328.95</v>
      </c>
      <c r="J1516" s="4">
        <v>59596.15</v>
      </c>
    </row>
    <row r="1517" spans="1:10">
      <c r="A1517" s="3" t="s">
        <v>184</v>
      </c>
      <c r="B1517" s="3" t="s">
        <v>11</v>
      </c>
      <c r="C1517" s="3" t="s">
        <v>54</v>
      </c>
      <c r="D1517" s="3">
        <v>1.5</v>
      </c>
      <c r="E1517" s="3" t="s">
        <v>55</v>
      </c>
      <c r="F1517" s="4">
        <v>229389.24</v>
      </c>
      <c r="G1517" s="4">
        <v>45400.79</v>
      </c>
      <c r="H1517" s="4">
        <v>-75000</v>
      </c>
      <c r="I1517" s="4">
        <v>199790.03</v>
      </c>
      <c r="J1517" s="4">
        <v>173331.24</v>
      </c>
    </row>
    <row r="1518" spans="1:10">
      <c r="A1518" s="3" t="s">
        <v>184</v>
      </c>
      <c r="B1518" s="3" t="s">
        <v>11</v>
      </c>
      <c r="C1518" s="3" t="s">
        <v>56</v>
      </c>
      <c r="D1518" s="3">
        <v>1.5</v>
      </c>
      <c r="E1518" s="3" t="s">
        <v>57</v>
      </c>
      <c r="F1518" s="4">
        <v>87012.65</v>
      </c>
      <c r="G1518" s="4">
        <v>20003.27</v>
      </c>
      <c r="H1518" s="4">
        <v>-27000</v>
      </c>
      <c r="I1518" s="4">
        <v>80015.92</v>
      </c>
      <c r="J1518" s="4">
        <v>66649.66</v>
      </c>
    </row>
    <row r="1519" spans="1:10">
      <c r="A1519" s="3" t="s">
        <v>184</v>
      </c>
      <c r="B1519" s="3" t="s">
        <v>11</v>
      </c>
      <c r="C1519" s="3" t="s">
        <v>58</v>
      </c>
      <c r="D1519" s="3">
        <v>1.5</v>
      </c>
      <c r="E1519" s="3" t="s">
        <v>59</v>
      </c>
      <c r="F1519" s="4">
        <v>132290.34</v>
      </c>
      <c r="G1519" s="4">
        <v>9500</v>
      </c>
      <c r="H1519" s="4">
        <v>-17448.150000000001</v>
      </c>
      <c r="I1519" s="4">
        <v>117046.86</v>
      </c>
      <c r="J1519" s="4">
        <v>92436.83</v>
      </c>
    </row>
    <row r="1520" spans="1:10">
      <c r="A1520" s="3" t="s">
        <v>184</v>
      </c>
      <c r="B1520" s="3" t="s">
        <v>11</v>
      </c>
      <c r="C1520" s="3" t="s">
        <v>58</v>
      </c>
      <c r="D1520" s="3">
        <v>1.5</v>
      </c>
      <c r="E1520" s="3" t="s">
        <v>60</v>
      </c>
      <c r="F1520" s="4">
        <v>144304.19</v>
      </c>
      <c r="G1520" s="4">
        <v>21735.35</v>
      </c>
      <c r="H1520" s="4">
        <v>-30000</v>
      </c>
      <c r="I1520" s="4">
        <v>136039.54</v>
      </c>
      <c r="J1520" s="4">
        <v>116213.95</v>
      </c>
    </row>
    <row r="1521" spans="1:10">
      <c r="A1521" s="3" t="s">
        <v>184</v>
      </c>
      <c r="B1521" s="3" t="s">
        <v>11</v>
      </c>
      <c r="C1521" s="3" t="s">
        <v>58</v>
      </c>
      <c r="D1521" s="3">
        <v>1.5</v>
      </c>
      <c r="E1521" s="3" t="s">
        <v>61</v>
      </c>
      <c r="F1521" s="4">
        <v>162940.39000000001</v>
      </c>
      <c r="G1521" s="4">
        <v>38261.29</v>
      </c>
      <c r="H1521" s="4">
        <v>-50000</v>
      </c>
      <c r="I1521" s="4">
        <v>151201.68</v>
      </c>
      <c r="J1521" s="4">
        <v>129787.55</v>
      </c>
    </row>
    <row r="1522" spans="1:10">
      <c r="A1522" s="3" t="s">
        <v>184</v>
      </c>
      <c r="B1522" s="3" t="s">
        <v>11</v>
      </c>
      <c r="C1522" s="3" t="s">
        <v>62</v>
      </c>
      <c r="D1522" s="3">
        <v>1.5</v>
      </c>
      <c r="E1522" s="3" t="s">
        <v>64</v>
      </c>
      <c r="F1522" s="4">
        <v>98961.74</v>
      </c>
      <c r="G1522" s="4">
        <v>16284.7</v>
      </c>
      <c r="H1522" s="4">
        <v>-25000</v>
      </c>
      <c r="I1522" s="4">
        <v>90246.44</v>
      </c>
      <c r="J1522" s="4">
        <v>78342.649999999994</v>
      </c>
    </row>
    <row r="1523" spans="1:10">
      <c r="A1523" s="3" t="s">
        <v>184</v>
      </c>
      <c r="B1523" s="3" t="s">
        <v>11</v>
      </c>
      <c r="C1523" s="3" t="s">
        <v>62</v>
      </c>
      <c r="D1523" s="3">
        <v>1.5</v>
      </c>
      <c r="E1523" s="3" t="s">
        <v>63</v>
      </c>
      <c r="F1523" s="4">
        <v>29305.64</v>
      </c>
      <c r="G1523" s="4">
        <v>20500</v>
      </c>
      <c r="H1523" s="4">
        <v>-10755.4</v>
      </c>
      <c r="I1523" s="4">
        <v>37385.160000000003</v>
      </c>
      <c r="J1523" s="4">
        <v>25806.41</v>
      </c>
    </row>
    <row r="1524" spans="1:10">
      <c r="A1524" s="3" t="s">
        <v>184</v>
      </c>
      <c r="B1524" s="3" t="s">
        <v>11</v>
      </c>
      <c r="C1524" s="3" t="s">
        <v>65</v>
      </c>
      <c r="D1524" s="3">
        <v>1.5</v>
      </c>
      <c r="E1524" s="3" t="s">
        <v>66</v>
      </c>
      <c r="F1524" s="4">
        <v>126535.16</v>
      </c>
      <c r="G1524" s="4">
        <v>19802.3</v>
      </c>
      <c r="H1524" s="4">
        <v>-40000</v>
      </c>
      <c r="I1524" s="4">
        <v>106337.46</v>
      </c>
      <c r="J1524" s="4">
        <v>91213.16</v>
      </c>
    </row>
    <row r="1525" spans="1:10">
      <c r="A1525" s="3" t="s">
        <v>184</v>
      </c>
      <c r="B1525" s="3" t="s">
        <v>11</v>
      </c>
      <c r="C1525" s="3" t="s">
        <v>67</v>
      </c>
      <c r="D1525" s="3">
        <v>1.5</v>
      </c>
      <c r="E1525" s="3" t="s">
        <v>68</v>
      </c>
      <c r="F1525" s="4">
        <v>18494.439999999999</v>
      </c>
      <c r="G1525" s="4">
        <v>20000</v>
      </c>
      <c r="H1525" s="4">
        <v>-10414.040000000001</v>
      </c>
      <c r="I1525" s="4">
        <v>20785.71</v>
      </c>
      <c r="J1525" s="4">
        <v>16145.87</v>
      </c>
    </row>
    <row r="1526" spans="1:10">
      <c r="A1526" s="3" t="s">
        <v>184</v>
      </c>
      <c r="B1526" s="3" t="s">
        <v>11</v>
      </c>
      <c r="C1526" s="3" t="s">
        <v>69</v>
      </c>
      <c r="D1526" s="3">
        <v>1.5</v>
      </c>
      <c r="E1526" s="3" t="s">
        <v>70</v>
      </c>
      <c r="F1526" s="4">
        <v>26517.73</v>
      </c>
      <c r="G1526" s="4">
        <v>55000</v>
      </c>
      <c r="H1526" s="4">
        <v>-17098.07</v>
      </c>
      <c r="I1526" s="4">
        <v>61749.77</v>
      </c>
      <c r="J1526" s="4">
        <v>21432.46</v>
      </c>
    </row>
    <row r="1527" spans="1:10">
      <c r="A1527" s="3" t="s">
        <v>184</v>
      </c>
      <c r="B1527" s="3" t="s">
        <v>11</v>
      </c>
      <c r="C1527" s="3" t="s">
        <v>71</v>
      </c>
      <c r="D1527" s="3">
        <v>1.5</v>
      </c>
      <c r="E1527" s="3" t="s">
        <v>72</v>
      </c>
      <c r="F1527" s="4">
        <v>87193.1</v>
      </c>
      <c r="G1527" s="4">
        <v>0</v>
      </c>
      <c r="H1527" s="4">
        <v>0</v>
      </c>
      <c r="I1527" s="4">
        <v>87193.1</v>
      </c>
      <c r="J1527" s="4">
        <v>69075.08</v>
      </c>
    </row>
    <row r="1528" spans="1:10">
      <c r="A1528" s="3" t="s">
        <v>184</v>
      </c>
      <c r="B1528" s="3" t="s">
        <v>11</v>
      </c>
      <c r="C1528" s="3" t="s">
        <v>71</v>
      </c>
      <c r="D1528" s="3">
        <v>1.5</v>
      </c>
      <c r="E1528" s="3" t="s">
        <v>73</v>
      </c>
      <c r="F1528" s="4">
        <v>92810.18</v>
      </c>
      <c r="G1528" s="4">
        <v>0</v>
      </c>
      <c r="H1528" s="4">
        <v>-40000</v>
      </c>
      <c r="I1528" s="4">
        <v>52810.18</v>
      </c>
      <c r="J1528" s="4">
        <v>43134.97</v>
      </c>
    </row>
    <row r="1529" spans="1:10">
      <c r="A1529" s="3" t="s">
        <v>184</v>
      </c>
      <c r="B1529" s="3" t="s">
        <v>11</v>
      </c>
      <c r="C1529" s="3" t="s">
        <v>71</v>
      </c>
      <c r="D1529" s="3">
        <v>1.5</v>
      </c>
      <c r="E1529" s="3" t="s">
        <v>74</v>
      </c>
      <c r="F1529" s="4">
        <v>40508.11</v>
      </c>
      <c r="G1529" s="4">
        <v>0</v>
      </c>
      <c r="H1529" s="4">
        <v>0</v>
      </c>
      <c r="I1529" s="4">
        <v>40508.11</v>
      </c>
      <c r="J1529" s="4">
        <v>35180.69</v>
      </c>
    </row>
    <row r="1530" spans="1:10">
      <c r="A1530" s="3" t="s">
        <v>184</v>
      </c>
      <c r="B1530" s="3" t="s">
        <v>11</v>
      </c>
      <c r="C1530" s="3" t="s">
        <v>71</v>
      </c>
      <c r="D1530" s="3">
        <v>1.5</v>
      </c>
      <c r="E1530" s="3" t="s">
        <v>75</v>
      </c>
      <c r="F1530" s="4">
        <v>21616.61</v>
      </c>
      <c r="G1530" s="4">
        <v>0</v>
      </c>
      <c r="H1530" s="4">
        <v>0</v>
      </c>
      <c r="I1530" s="4">
        <v>21616.61</v>
      </c>
      <c r="J1530" s="4">
        <v>17679.66</v>
      </c>
    </row>
    <row r="1531" spans="1:10">
      <c r="A1531" s="3" t="s">
        <v>184</v>
      </c>
      <c r="B1531" s="3" t="s">
        <v>11</v>
      </c>
      <c r="C1531" s="3" t="s">
        <v>76</v>
      </c>
      <c r="D1531" s="3">
        <v>1.5</v>
      </c>
      <c r="E1531" s="3" t="s">
        <v>77</v>
      </c>
      <c r="F1531" s="4">
        <v>179148.62</v>
      </c>
      <c r="G1531" s="4">
        <v>0</v>
      </c>
      <c r="H1531" s="4">
        <v>-46300</v>
      </c>
      <c r="I1531" s="4">
        <v>128130.58</v>
      </c>
      <c r="J1531" s="4">
        <v>64942.51</v>
      </c>
    </row>
    <row r="1532" spans="1:10">
      <c r="A1532" s="3" t="s">
        <v>184</v>
      </c>
      <c r="B1532" s="3" t="s">
        <v>11</v>
      </c>
      <c r="C1532" s="3" t="s">
        <v>78</v>
      </c>
      <c r="D1532" s="3">
        <v>1.5</v>
      </c>
      <c r="E1532" s="3" t="s">
        <v>79</v>
      </c>
      <c r="F1532" s="4">
        <v>218871.52</v>
      </c>
      <c r="G1532" s="4">
        <v>52257.98</v>
      </c>
      <c r="H1532" s="4">
        <v>-75000</v>
      </c>
      <c r="I1532" s="4">
        <v>196129.5</v>
      </c>
      <c r="J1532" s="4">
        <v>163793.82999999999</v>
      </c>
    </row>
    <row r="1533" spans="1:10">
      <c r="A1533" s="3" t="s">
        <v>184</v>
      </c>
      <c r="B1533" s="3" t="s">
        <v>11</v>
      </c>
      <c r="C1533" s="3" t="s">
        <v>80</v>
      </c>
      <c r="D1533" s="3">
        <v>1.5</v>
      </c>
      <c r="E1533" s="3" t="s">
        <v>81</v>
      </c>
      <c r="F1533" s="4">
        <v>34869.67</v>
      </c>
      <c r="G1533" s="4">
        <v>0</v>
      </c>
      <c r="H1533" s="4">
        <v>0</v>
      </c>
      <c r="I1533" s="4">
        <v>31139.360000000001</v>
      </c>
      <c r="J1533" s="4">
        <v>24599.599999999999</v>
      </c>
    </row>
    <row r="1534" spans="1:10">
      <c r="A1534" s="3" t="s">
        <v>185</v>
      </c>
      <c r="B1534" s="3" t="s">
        <v>11</v>
      </c>
      <c r="C1534" s="3" t="s">
        <v>65</v>
      </c>
      <c r="D1534" s="3">
        <v>1.5</v>
      </c>
      <c r="E1534" s="3" t="s">
        <v>66</v>
      </c>
      <c r="F1534" s="4">
        <v>0</v>
      </c>
      <c r="G1534" s="4">
        <v>1000000</v>
      </c>
      <c r="H1534" s="4">
        <v>-1000000</v>
      </c>
      <c r="I1534" s="4">
        <v>0</v>
      </c>
      <c r="J1534" s="4">
        <v>0</v>
      </c>
    </row>
    <row r="1535" spans="1:10">
      <c r="A1535" s="3" t="s">
        <v>186</v>
      </c>
      <c r="B1535" s="3" t="s">
        <v>11</v>
      </c>
      <c r="C1535" s="3" t="s">
        <v>54</v>
      </c>
      <c r="D1535" s="3">
        <v>1.1000000000000001</v>
      </c>
      <c r="E1535" s="3" t="s">
        <v>55</v>
      </c>
      <c r="F1535" s="4">
        <v>0</v>
      </c>
      <c r="G1535" s="4">
        <v>1000000</v>
      </c>
      <c r="H1535" s="4">
        <v>0</v>
      </c>
      <c r="I1535" s="4">
        <v>0</v>
      </c>
      <c r="J1535" s="4">
        <v>0</v>
      </c>
    </row>
    <row r="1536" spans="1:10">
      <c r="A1536" s="3" t="s">
        <v>186</v>
      </c>
      <c r="B1536" s="3" t="s">
        <v>11</v>
      </c>
      <c r="C1536" s="3" t="s">
        <v>54</v>
      </c>
      <c r="D1536" s="3">
        <v>1.5</v>
      </c>
      <c r="E1536" s="3" t="s">
        <v>55</v>
      </c>
      <c r="F1536" s="4">
        <v>0</v>
      </c>
      <c r="G1536" s="4">
        <v>601309.52</v>
      </c>
      <c r="H1536" s="4">
        <v>0</v>
      </c>
      <c r="I1536" s="4">
        <v>601309.52</v>
      </c>
      <c r="J1536" s="4">
        <v>601309.52</v>
      </c>
    </row>
    <row r="1537" spans="1:10">
      <c r="A1537" s="3" t="s">
        <v>187</v>
      </c>
      <c r="B1537" s="3" t="s">
        <v>11</v>
      </c>
      <c r="C1537" s="3" t="s">
        <v>24</v>
      </c>
      <c r="D1537" s="3">
        <v>1.1000000000000001</v>
      </c>
      <c r="E1537" s="3" t="s">
        <v>25</v>
      </c>
      <c r="F1537" s="4">
        <v>0</v>
      </c>
      <c r="G1537" s="4">
        <v>900000</v>
      </c>
      <c r="H1537" s="4">
        <v>0</v>
      </c>
      <c r="I1537" s="4">
        <v>900000</v>
      </c>
      <c r="J1537" s="4">
        <v>900000</v>
      </c>
    </row>
    <row r="1538" spans="1:10">
      <c r="A1538" s="3" t="s">
        <v>187</v>
      </c>
      <c r="B1538" s="3" t="s">
        <v>11</v>
      </c>
      <c r="C1538" s="3" t="s">
        <v>188</v>
      </c>
      <c r="D1538" s="3">
        <v>1.1000000000000001</v>
      </c>
      <c r="E1538" s="3" t="s">
        <v>189</v>
      </c>
      <c r="F1538" s="4">
        <v>33380223.350000001</v>
      </c>
      <c r="G1538" s="4">
        <v>0</v>
      </c>
      <c r="H1538" s="4">
        <v>-7481824.4299999997</v>
      </c>
      <c r="I1538" s="4">
        <v>25898398.920000002</v>
      </c>
      <c r="J1538" s="4">
        <v>25898398.920000002</v>
      </c>
    </row>
    <row r="1539" spans="1:10">
      <c r="A1539" s="3" t="s">
        <v>187</v>
      </c>
      <c r="B1539" s="3" t="s">
        <v>11</v>
      </c>
      <c r="C1539" s="3" t="s">
        <v>188</v>
      </c>
      <c r="D1539" s="3">
        <v>1.5</v>
      </c>
      <c r="E1539" s="3" t="s">
        <v>190</v>
      </c>
      <c r="F1539" s="4">
        <v>4500000</v>
      </c>
      <c r="G1539" s="4">
        <v>320900</v>
      </c>
      <c r="H1539" s="4">
        <v>0</v>
      </c>
      <c r="I1539" s="4">
        <v>4820900</v>
      </c>
      <c r="J1539" s="4">
        <v>4820900</v>
      </c>
    </row>
    <row r="1540" spans="1:10">
      <c r="A1540" s="3" t="s">
        <v>187</v>
      </c>
      <c r="B1540" s="3" t="s">
        <v>11</v>
      </c>
      <c r="C1540" s="3" t="s">
        <v>188</v>
      </c>
      <c r="D1540" s="3">
        <v>2.5</v>
      </c>
      <c r="E1540" s="3" t="s">
        <v>189</v>
      </c>
      <c r="F1540" s="4">
        <v>0</v>
      </c>
      <c r="G1540" s="4">
        <v>8681824.4299999997</v>
      </c>
      <c r="H1540" s="4">
        <v>0</v>
      </c>
      <c r="I1540" s="4">
        <v>8681824.4299999997</v>
      </c>
      <c r="J1540" s="4">
        <v>8681824.4299999997</v>
      </c>
    </row>
    <row r="1541" spans="1:10">
      <c r="A1541" s="3" t="s">
        <v>187</v>
      </c>
      <c r="B1541" s="3" t="s">
        <v>11</v>
      </c>
      <c r="C1541" s="3" t="s">
        <v>69</v>
      </c>
      <c r="D1541" s="3">
        <v>1.5</v>
      </c>
      <c r="E1541" s="3" t="s">
        <v>191</v>
      </c>
      <c r="F1541" s="4">
        <v>4820900</v>
      </c>
      <c r="G1541" s="4">
        <v>0</v>
      </c>
      <c r="H1541" s="4">
        <v>-320900</v>
      </c>
      <c r="I1541" s="4">
        <v>4500000</v>
      </c>
      <c r="J1541" s="4">
        <v>4500000</v>
      </c>
    </row>
    <row r="1542" spans="1:10">
      <c r="A1542" s="3" t="s">
        <v>192</v>
      </c>
      <c r="B1542" s="3" t="s">
        <v>11</v>
      </c>
      <c r="C1542" s="3" t="s">
        <v>54</v>
      </c>
      <c r="D1542" s="3">
        <v>1.1000000000000001</v>
      </c>
      <c r="E1542" s="3" t="s">
        <v>55</v>
      </c>
      <c r="F1542" s="4">
        <v>1000000</v>
      </c>
      <c r="G1542" s="4">
        <v>0</v>
      </c>
      <c r="H1542" s="4">
        <v>-192000</v>
      </c>
      <c r="I1542" s="4">
        <v>0</v>
      </c>
      <c r="J1542" s="4">
        <v>0</v>
      </c>
    </row>
    <row r="1543" spans="1:10">
      <c r="A1543" s="3" t="s">
        <v>192</v>
      </c>
      <c r="B1543" s="3" t="s">
        <v>11</v>
      </c>
      <c r="C1543" s="3" t="s">
        <v>71</v>
      </c>
      <c r="D1543" s="3">
        <v>1.1000000000000001</v>
      </c>
      <c r="E1543" s="3" t="s">
        <v>72</v>
      </c>
      <c r="F1543" s="4">
        <v>880000</v>
      </c>
      <c r="G1543" s="4">
        <v>1670000</v>
      </c>
      <c r="H1543" s="4">
        <v>0</v>
      </c>
      <c r="I1543" s="4">
        <v>17082</v>
      </c>
      <c r="J1543" s="4">
        <v>17082</v>
      </c>
    </row>
    <row r="1544" spans="1:10">
      <c r="A1544" s="3" t="s">
        <v>192</v>
      </c>
      <c r="B1544" s="3" t="s">
        <v>11</v>
      </c>
      <c r="C1544" s="3" t="s">
        <v>71</v>
      </c>
      <c r="D1544" s="3">
        <v>1.5</v>
      </c>
      <c r="E1544" s="3" t="s">
        <v>72</v>
      </c>
      <c r="F1544" s="4">
        <v>0</v>
      </c>
      <c r="G1544" s="4">
        <v>2000000</v>
      </c>
      <c r="H1544" s="4">
        <v>0</v>
      </c>
      <c r="I1544" s="4">
        <v>1999942.89</v>
      </c>
      <c r="J1544" s="4">
        <v>1999942.89</v>
      </c>
    </row>
    <row r="1545" spans="1:10">
      <c r="A1545" s="3" t="s">
        <v>193</v>
      </c>
      <c r="B1545" s="3" t="s">
        <v>11</v>
      </c>
      <c r="C1545" s="3" t="s">
        <v>71</v>
      </c>
      <c r="D1545" s="3">
        <v>1.1000000000000001</v>
      </c>
      <c r="E1545" s="3" t="s">
        <v>72</v>
      </c>
      <c r="F1545" s="4">
        <v>3000000</v>
      </c>
      <c r="G1545" s="4">
        <v>0</v>
      </c>
      <c r="H1545" s="4">
        <v>-2844319.76</v>
      </c>
      <c r="I1545" s="4">
        <v>0</v>
      </c>
      <c r="J1545" s="4">
        <v>0</v>
      </c>
    </row>
    <row r="1546" spans="1:10">
      <c r="A1546" s="3" t="s">
        <v>194</v>
      </c>
      <c r="B1546" s="3" t="s">
        <v>11</v>
      </c>
      <c r="C1546" s="3" t="s">
        <v>12</v>
      </c>
      <c r="D1546" s="3">
        <v>1.1000000000000001</v>
      </c>
      <c r="E1546" s="3" t="s">
        <v>13</v>
      </c>
      <c r="F1546" s="4">
        <v>1820000</v>
      </c>
      <c r="G1546" s="4">
        <v>0</v>
      </c>
      <c r="H1546" s="4">
        <v>-30000</v>
      </c>
      <c r="I1546" s="4">
        <v>1752477.8</v>
      </c>
      <c r="J1546" s="4">
        <v>1731502.8</v>
      </c>
    </row>
    <row r="1547" spans="1:10">
      <c r="A1547" s="3" t="s">
        <v>194</v>
      </c>
      <c r="B1547" s="3" t="s">
        <v>11</v>
      </c>
      <c r="C1547" s="3" t="s">
        <v>12</v>
      </c>
      <c r="D1547" s="3">
        <v>1.5</v>
      </c>
      <c r="E1547" s="3" t="s">
        <v>13</v>
      </c>
      <c r="F1547" s="4">
        <v>0</v>
      </c>
      <c r="G1547" s="4">
        <v>3090000</v>
      </c>
      <c r="H1547" s="4">
        <v>0</v>
      </c>
      <c r="I1547" s="4">
        <v>2793139.87</v>
      </c>
      <c r="J1547" s="4">
        <v>2793139.87</v>
      </c>
    </row>
    <row r="1548" spans="1:10">
      <c r="A1548" s="3" t="s">
        <v>194</v>
      </c>
      <c r="B1548" s="3" t="s">
        <v>11</v>
      </c>
      <c r="C1548" s="3" t="s">
        <v>14</v>
      </c>
      <c r="D1548" s="3">
        <v>1.1000000000000001</v>
      </c>
      <c r="E1548" s="3" t="s">
        <v>15</v>
      </c>
      <c r="F1548" s="4">
        <v>620000</v>
      </c>
      <c r="G1548" s="4">
        <v>0</v>
      </c>
      <c r="H1548" s="4">
        <v>0</v>
      </c>
      <c r="I1548" s="4">
        <v>52189.74</v>
      </c>
      <c r="J1548" s="4">
        <v>52189.74</v>
      </c>
    </row>
    <row r="1549" spans="1:10">
      <c r="A1549" s="3" t="s">
        <v>194</v>
      </c>
      <c r="B1549" s="3" t="s">
        <v>11</v>
      </c>
      <c r="C1549" s="3" t="s">
        <v>24</v>
      </c>
      <c r="D1549" s="3">
        <v>1.1000000000000001</v>
      </c>
      <c r="E1549" s="3" t="s">
        <v>25</v>
      </c>
      <c r="F1549" s="4">
        <v>600000</v>
      </c>
      <c r="G1549" s="4">
        <v>400000</v>
      </c>
      <c r="H1549" s="4">
        <v>-50000</v>
      </c>
      <c r="I1549" s="4">
        <v>898906.25</v>
      </c>
      <c r="J1549" s="4">
        <v>853906.25</v>
      </c>
    </row>
    <row r="1550" spans="1:10">
      <c r="A1550" s="3" t="s">
        <v>194</v>
      </c>
      <c r="B1550" s="3" t="s">
        <v>11</v>
      </c>
      <c r="C1550" s="3" t="s">
        <v>29</v>
      </c>
      <c r="D1550" s="3">
        <v>2.5</v>
      </c>
      <c r="E1550" s="3" t="s">
        <v>31</v>
      </c>
      <c r="F1550" s="4">
        <v>0</v>
      </c>
      <c r="G1550" s="4">
        <v>3567478.94</v>
      </c>
      <c r="H1550" s="4">
        <v>-165588.79999999999</v>
      </c>
      <c r="I1550" s="4">
        <v>3401890.14</v>
      </c>
      <c r="J1550" s="4">
        <v>3203530.14</v>
      </c>
    </row>
    <row r="1551" spans="1:10">
      <c r="A1551" s="3" t="s">
        <v>194</v>
      </c>
      <c r="B1551" s="3" t="s">
        <v>11</v>
      </c>
      <c r="C1551" s="3" t="s">
        <v>49</v>
      </c>
      <c r="D1551" s="3">
        <v>1.1000000000000001</v>
      </c>
      <c r="E1551" s="3" t="s">
        <v>50</v>
      </c>
      <c r="F1551" s="4">
        <v>100000</v>
      </c>
      <c r="G1551" s="4">
        <v>0</v>
      </c>
      <c r="H1551" s="4">
        <v>0</v>
      </c>
      <c r="I1551" s="4">
        <v>0</v>
      </c>
      <c r="J1551" s="4">
        <v>0</v>
      </c>
    </row>
    <row r="1552" spans="1:10">
      <c r="A1552" s="3" t="s">
        <v>194</v>
      </c>
      <c r="B1552" s="3" t="s">
        <v>11</v>
      </c>
      <c r="C1552" s="3" t="s">
        <v>54</v>
      </c>
      <c r="D1552" s="3">
        <v>1.1000000000000001</v>
      </c>
      <c r="E1552" s="3" t="s">
        <v>55</v>
      </c>
      <c r="F1552" s="4">
        <v>1008500</v>
      </c>
      <c r="G1552" s="4">
        <v>100000</v>
      </c>
      <c r="H1552" s="4">
        <v>-1000000</v>
      </c>
      <c r="I1552" s="4">
        <v>99370</v>
      </c>
      <c r="J1552" s="4">
        <v>99370</v>
      </c>
    </row>
    <row r="1553" spans="1:10">
      <c r="A1553" s="3" t="s">
        <v>194</v>
      </c>
      <c r="B1553" s="3" t="s">
        <v>11</v>
      </c>
      <c r="C1553" s="3" t="s">
        <v>54</v>
      </c>
      <c r="D1553" s="3">
        <v>1.5</v>
      </c>
      <c r="E1553" s="3" t="s">
        <v>55</v>
      </c>
      <c r="F1553" s="4">
        <v>0</v>
      </c>
      <c r="G1553" s="4">
        <v>200000</v>
      </c>
      <c r="H1553" s="4">
        <v>0</v>
      </c>
      <c r="I1553" s="4">
        <v>194250</v>
      </c>
      <c r="J1553" s="4">
        <v>194250</v>
      </c>
    </row>
    <row r="1554" spans="1:10">
      <c r="A1554" s="3" t="s">
        <v>194</v>
      </c>
      <c r="B1554" s="3" t="s">
        <v>11</v>
      </c>
      <c r="C1554" s="3" t="s">
        <v>54</v>
      </c>
      <c r="D1554" s="3">
        <v>2.5</v>
      </c>
      <c r="E1554" s="3" t="s">
        <v>52</v>
      </c>
      <c r="F1554" s="4">
        <v>0</v>
      </c>
      <c r="G1554" s="4">
        <v>5500000</v>
      </c>
      <c r="H1554" s="4">
        <v>0</v>
      </c>
      <c r="I1554" s="4">
        <v>0</v>
      </c>
      <c r="J1554" s="4">
        <v>0</v>
      </c>
    </row>
    <row r="1555" spans="1:10">
      <c r="A1555" s="3" t="s">
        <v>194</v>
      </c>
      <c r="B1555" s="3" t="s">
        <v>11</v>
      </c>
      <c r="C1555" s="3" t="s">
        <v>62</v>
      </c>
      <c r="D1555" s="3">
        <v>1.1000000000000001</v>
      </c>
      <c r="E1555" s="3" t="s">
        <v>64</v>
      </c>
      <c r="F1555" s="4">
        <v>250000</v>
      </c>
      <c r="G1555" s="4">
        <v>0</v>
      </c>
      <c r="H1555" s="4">
        <v>-120000</v>
      </c>
      <c r="I1555" s="4">
        <v>30000</v>
      </c>
      <c r="J1555" s="4">
        <v>30000</v>
      </c>
    </row>
    <row r="1556" spans="1:10">
      <c r="A1556" s="3" t="s">
        <v>194</v>
      </c>
      <c r="B1556" s="3" t="s">
        <v>11</v>
      </c>
      <c r="C1556" s="3" t="s">
        <v>65</v>
      </c>
      <c r="D1556" s="3">
        <v>1.1000000000000001</v>
      </c>
      <c r="E1556" s="3" t="s">
        <v>66</v>
      </c>
      <c r="F1556" s="4">
        <v>75000</v>
      </c>
      <c r="G1556" s="4">
        <v>50000</v>
      </c>
      <c r="H1556" s="4">
        <v>0</v>
      </c>
      <c r="I1556" s="4">
        <v>0</v>
      </c>
      <c r="J1556" s="4">
        <v>0</v>
      </c>
    </row>
    <row r="1557" spans="1:10">
      <c r="A1557" s="3" t="s">
        <v>194</v>
      </c>
      <c r="B1557" s="3" t="s">
        <v>11</v>
      </c>
      <c r="C1557" s="3" t="s">
        <v>65</v>
      </c>
      <c r="D1557" s="3">
        <v>1.6</v>
      </c>
      <c r="E1557" s="3" t="s">
        <v>66</v>
      </c>
      <c r="F1557" s="4">
        <v>0</v>
      </c>
      <c r="G1557" s="4">
        <v>100000</v>
      </c>
      <c r="H1557" s="4">
        <v>-90845.759999999995</v>
      </c>
      <c r="I1557" s="4">
        <v>0</v>
      </c>
      <c r="J1557" s="4">
        <v>0</v>
      </c>
    </row>
    <row r="1558" spans="1:10">
      <c r="A1558" s="3" t="s">
        <v>194</v>
      </c>
      <c r="B1558" s="3" t="s">
        <v>11</v>
      </c>
      <c r="C1558" s="3" t="s">
        <v>69</v>
      </c>
      <c r="D1558" s="3">
        <v>2.5</v>
      </c>
      <c r="E1558" s="3" t="s">
        <v>52</v>
      </c>
      <c r="F1558" s="4">
        <v>0</v>
      </c>
      <c r="G1558" s="4">
        <v>2467919.75</v>
      </c>
      <c r="H1558" s="4">
        <v>0</v>
      </c>
      <c r="I1558" s="4">
        <v>2467919.75</v>
      </c>
      <c r="J1558" s="4">
        <v>2467919.75</v>
      </c>
    </row>
    <row r="1559" spans="1:10">
      <c r="A1559" s="3" t="s">
        <v>194</v>
      </c>
      <c r="B1559" s="3" t="s">
        <v>11</v>
      </c>
      <c r="C1559" s="3" t="s">
        <v>80</v>
      </c>
      <c r="D1559" s="3">
        <v>1.1000000000000001</v>
      </c>
      <c r="E1559" s="3" t="s">
        <v>81</v>
      </c>
      <c r="F1559" s="4">
        <v>30000</v>
      </c>
      <c r="G1559" s="4">
        <v>0</v>
      </c>
      <c r="H1559" s="4">
        <v>0</v>
      </c>
      <c r="I1559" s="4">
        <v>0</v>
      </c>
      <c r="J1559" s="4">
        <v>0</v>
      </c>
    </row>
    <row r="1560" spans="1:10">
      <c r="A1560" s="3" t="s">
        <v>194</v>
      </c>
      <c r="B1560" s="3" t="s">
        <v>146</v>
      </c>
      <c r="C1560" s="3" t="s">
        <v>54</v>
      </c>
      <c r="D1560" s="3">
        <v>2.5</v>
      </c>
      <c r="E1560" s="3" t="s">
        <v>55</v>
      </c>
      <c r="F1560" s="4">
        <v>0</v>
      </c>
      <c r="G1560" s="4">
        <v>2300000</v>
      </c>
      <c r="H1560" s="4">
        <v>0</v>
      </c>
      <c r="I1560" s="4">
        <v>2289116.6</v>
      </c>
      <c r="J1560" s="4">
        <v>2289116.6</v>
      </c>
    </row>
    <row r="1561" spans="1:10">
      <c r="A1561" s="3" t="s">
        <v>194</v>
      </c>
      <c r="B1561" s="3" t="s">
        <v>146</v>
      </c>
      <c r="C1561" s="3" t="s">
        <v>54</v>
      </c>
      <c r="D1561" s="3">
        <v>2.5</v>
      </c>
      <c r="E1561" s="3" t="s">
        <v>52</v>
      </c>
      <c r="F1561" s="4">
        <v>0</v>
      </c>
      <c r="G1561" s="4">
        <v>1500000</v>
      </c>
      <c r="H1561" s="4">
        <v>0</v>
      </c>
      <c r="I1561" s="4">
        <v>1493394</v>
      </c>
      <c r="J1561" s="4">
        <v>1493394</v>
      </c>
    </row>
    <row r="1562" spans="1:10">
      <c r="A1562" s="3" t="s">
        <v>195</v>
      </c>
      <c r="B1562" s="3" t="s">
        <v>11</v>
      </c>
      <c r="C1562" s="3" t="s">
        <v>24</v>
      </c>
      <c r="D1562" s="3">
        <v>1.1000000000000001</v>
      </c>
      <c r="E1562" s="3" t="s">
        <v>25</v>
      </c>
      <c r="F1562" s="4">
        <v>500000</v>
      </c>
      <c r="G1562" s="4">
        <v>496000</v>
      </c>
      <c r="H1562" s="4">
        <v>0</v>
      </c>
      <c r="I1562" s="4">
        <v>446794</v>
      </c>
      <c r="J1562" s="4">
        <v>430599</v>
      </c>
    </row>
    <row r="1563" spans="1:10">
      <c r="A1563" s="3" t="s">
        <v>195</v>
      </c>
      <c r="B1563" s="3" t="s">
        <v>11</v>
      </c>
      <c r="C1563" s="3" t="s">
        <v>24</v>
      </c>
      <c r="D1563" s="3">
        <v>1.5</v>
      </c>
      <c r="E1563" s="3" t="s">
        <v>25</v>
      </c>
      <c r="F1563" s="4">
        <v>0</v>
      </c>
      <c r="G1563" s="4">
        <v>387072</v>
      </c>
      <c r="H1563" s="4">
        <v>0</v>
      </c>
      <c r="I1563" s="4">
        <v>0</v>
      </c>
      <c r="J1563" s="4">
        <v>0</v>
      </c>
    </row>
    <row r="1564" spans="1:10">
      <c r="A1564" s="3" t="s">
        <v>195</v>
      </c>
      <c r="B1564" s="3" t="s">
        <v>11</v>
      </c>
      <c r="C1564" s="3" t="s">
        <v>29</v>
      </c>
      <c r="D1564" s="3">
        <v>2.5</v>
      </c>
      <c r="E1564" s="3" t="s">
        <v>31</v>
      </c>
      <c r="F1564" s="4">
        <v>8000000</v>
      </c>
      <c r="G1564" s="4">
        <v>998800</v>
      </c>
      <c r="H1564" s="4">
        <v>-7277000</v>
      </c>
      <c r="I1564" s="4">
        <v>1650250</v>
      </c>
      <c r="J1564" s="4">
        <v>1499050</v>
      </c>
    </row>
    <row r="1565" spans="1:10">
      <c r="A1565" s="3" t="s">
        <v>195</v>
      </c>
      <c r="B1565" s="3" t="s">
        <v>11</v>
      </c>
      <c r="C1565" s="3" t="s">
        <v>37</v>
      </c>
      <c r="D1565" s="3">
        <v>1.1000000000000001</v>
      </c>
      <c r="E1565" s="3" t="s">
        <v>39</v>
      </c>
      <c r="F1565" s="4">
        <v>0</v>
      </c>
      <c r="G1565" s="4">
        <v>350000</v>
      </c>
      <c r="H1565" s="4">
        <v>-200000</v>
      </c>
      <c r="I1565" s="4">
        <v>65250</v>
      </c>
      <c r="J1565" s="4">
        <v>65250</v>
      </c>
    </row>
    <row r="1566" spans="1:10">
      <c r="A1566" s="3" t="s">
        <v>195</v>
      </c>
      <c r="B1566" s="3" t="s">
        <v>11</v>
      </c>
      <c r="C1566" s="3" t="s">
        <v>54</v>
      </c>
      <c r="D1566" s="3">
        <v>1.5</v>
      </c>
      <c r="E1566" s="3" t="s">
        <v>55</v>
      </c>
      <c r="F1566" s="4">
        <v>4745080</v>
      </c>
      <c r="G1566" s="4">
        <v>0</v>
      </c>
      <c r="H1566" s="4">
        <v>0</v>
      </c>
      <c r="I1566" s="4">
        <v>4743000</v>
      </c>
      <c r="J1566" s="4">
        <v>4743000</v>
      </c>
    </row>
    <row r="1567" spans="1:10">
      <c r="A1567" s="3" t="s">
        <v>195</v>
      </c>
      <c r="B1567" s="3" t="s">
        <v>11</v>
      </c>
      <c r="C1567" s="3" t="s">
        <v>67</v>
      </c>
      <c r="D1567" s="3">
        <v>1.1000000000000001</v>
      </c>
      <c r="E1567" s="3" t="s">
        <v>68</v>
      </c>
      <c r="F1567" s="4">
        <v>710000</v>
      </c>
      <c r="G1567" s="4">
        <v>0</v>
      </c>
      <c r="H1567" s="4">
        <v>0</v>
      </c>
      <c r="I1567" s="4">
        <v>656700</v>
      </c>
      <c r="J1567" s="4">
        <v>656700</v>
      </c>
    </row>
    <row r="1568" spans="1:10">
      <c r="A1568" s="3" t="s">
        <v>195</v>
      </c>
      <c r="B1568" s="3" t="s">
        <v>11</v>
      </c>
      <c r="C1568" s="3" t="s">
        <v>67</v>
      </c>
      <c r="D1568" s="3">
        <v>1.5</v>
      </c>
      <c r="E1568" s="3" t="s">
        <v>68</v>
      </c>
      <c r="F1568" s="4">
        <v>100000</v>
      </c>
      <c r="G1568" s="4">
        <v>0</v>
      </c>
      <c r="H1568" s="4">
        <v>0</v>
      </c>
      <c r="I1568" s="4">
        <v>67500</v>
      </c>
      <c r="J1568" s="4">
        <v>67500</v>
      </c>
    </row>
    <row r="1569" spans="1:10">
      <c r="A1569" s="3" t="s">
        <v>196</v>
      </c>
      <c r="B1569" s="3" t="s">
        <v>11</v>
      </c>
      <c r="C1569" s="3" t="s">
        <v>12</v>
      </c>
      <c r="D1569" s="3">
        <v>1.1000000000000001</v>
      </c>
      <c r="E1569" s="3" t="s">
        <v>13</v>
      </c>
      <c r="F1569" s="4">
        <v>1850000</v>
      </c>
      <c r="G1569" s="4">
        <v>0</v>
      </c>
      <c r="H1569" s="4">
        <v>0</v>
      </c>
      <c r="I1569" s="4">
        <v>992000</v>
      </c>
      <c r="J1569" s="4">
        <v>992000</v>
      </c>
    </row>
    <row r="1570" spans="1:10">
      <c r="A1570" s="3" t="s">
        <v>196</v>
      </c>
      <c r="B1570" s="3" t="s">
        <v>11</v>
      </c>
      <c r="C1570" s="3" t="s">
        <v>12</v>
      </c>
      <c r="D1570" s="3">
        <v>1.5</v>
      </c>
      <c r="E1570" s="3" t="s">
        <v>13</v>
      </c>
      <c r="F1570" s="4">
        <v>0</v>
      </c>
      <c r="G1570" s="4">
        <v>2372000</v>
      </c>
      <c r="H1570" s="4">
        <v>-1000000</v>
      </c>
      <c r="I1570" s="4">
        <v>1372000</v>
      </c>
      <c r="J1570" s="4">
        <v>1372000</v>
      </c>
    </row>
    <row r="1571" spans="1:10">
      <c r="A1571" s="3" t="s">
        <v>196</v>
      </c>
      <c r="B1571" s="3" t="s">
        <v>11</v>
      </c>
      <c r="C1571" s="3" t="s">
        <v>76</v>
      </c>
      <c r="D1571" s="3">
        <v>1.1000000000000001</v>
      </c>
      <c r="E1571" s="3" t="s">
        <v>77</v>
      </c>
      <c r="F1571" s="4">
        <v>20000</v>
      </c>
      <c r="G1571" s="4">
        <v>3600</v>
      </c>
      <c r="H1571" s="4">
        <v>0</v>
      </c>
      <c r="I1571" s="4">
        <v>21600</v>
      </c>
      <c r="J1571" s="4">
        <v>14300</v>
      </c>
    </row>
    <row r="1572" spans="1:10">
      <c r="A1572" s="3" t="s">
        <v>197</v>
      </c>
      <c r="B1572" s="3" t="s">
        <v>11</v>
      </c>
      <c r="C1572" s="3" t="s">
        <v>27</v>
      </c>
      <c r="D1572" s="3">
        <v>1.1000000000000001</v>
      </c>
      <c r="E1572" s="3" t="s">
        <v>28</v>
      </c>
      <c r="F1572" s="4">
        <v>1000000</v>
      </c>
      <c r="G1572" s="4">
        <v>2700000</v>
      </c>
      <c r="H1572" s="4">
        <v>0</v>
      </c>
      <c r="I1572" s="4">
        <v>3665340.96</v>
      </c>
      <c r="J1572" s="4">
        <v>3645460.92</v>
      </c>
    </row>
    <row r="1573" spans="1:10">
      <c r="A1573" s="3" t="s">
        <v>197</v>
      </c>
      <c r="B1573" s="3" t="s">
        <v>11</v>
      </c>
      <c r="C1573" s="3" t="s">
        <v>27</v>
      </c>
      <c r="D1573" s="3">
        <v>1.5</v>
      </c>
      <c r="E1573" s="3" t="s">
        <v>28</v>
      </c>
      <c r="F1573" s="4">
        <v>0</v>
      </c>
      <c r="G1573" s="4">
        <v>11015297.27</v>
      </c>
      <c r="H1573" s="4">
        <v>0</v>
      </c>
      <c r="I1573" s="4">
        <v>10860590.48</v>
      </c>
      <c r="J1573" s="4">
        <v>10850671.49</v>
      </c>
    </row>
    <row r="1574" spans="1:10">
      <c r="A1574" s="3" t="s">
        <v>197</v>
      </c>
      <c r="B1574" s="3" t="s">
        <v>11</v>
      </c>
      <c r="C1574" s="3" t="s">
        <v>58</v>
      </c>
      <c r="D1574" s="3">
        <v>1.1000000000000001</v>
      </c>
      <c r="E1574" s="3" t="s">
        <v>59</v>
      </c>
      <c r="F1574" s="4">
        <v>1000000</v>
      </c>
      <c r="G1574" s="4">
        <v>0</v>
      </c>
      <c r="H1574" s="4">
        <v>0</v>
      </c>
      <c r="I1574" s="4">
        <v>972426.6</v>
      </c>
      <c r="J1574" s="4">
        <v>965560.4</v>
      </c>
    </row>
    <row r="1575" spans="1:10">
      <c r="A1575" s="3" t="s">
        <v>198</v>
      </c>
      <c r="B1575" s="3" t="s">
        <v>11</v>
      </c>
      <c r="C1575" s="3" t="s">
        <v>19</v>
      </c>
      <c r="D1575" s="3">
        <v>1.1000000000000001</v>
      </c>
      <c r="E1575" s="3" t="s">
        <v>20</v>
      </c>
      <c r="F1575" s="4">
        <v>15000</v>
      </c>
      <c r="G1575" s="4">
        <v>0</v>
      </c>
      <c r="H1575" s="4">
        <v>-15000</v>
      </c>
      <c r="I1575" s="4">
        <v>0</v>
      </c>
      <c r="J1575" s="4">
        <v>0</v>
      </c>
    </row>
    <row r="1576" spans="1:10">
      <c r="A1576" s="3" t="s">
        <v>198</v>
      </c>
      <c r="B1576" s="3" t="s">
        <v>11</v>
      </c>
      <c r="C1576" s="3" t="s">
        <v>24</v>
      </c>
      <c r="D1576" s="3">
        <v>1.1000000000000001</v>
      </c>
      <c r="E1576" s="3" t="s">
        <v>25</v>
      </c>
      <c r="F1576" s="4">
        <v>10000</v>
      </c>
      <c r="G1576" s="4">
        <v>0</v>
      </c>
      <c r="H1576" s="4">
        <v>0</v>
      </c>
      <c r="I1576" s="4">
        <v>0</v>
      </c>
      <c r="J1576" s="4">
        <v>0</v>
      </c>
    </row>
    <row r="1577" spans="1:10">
      <c r="A1577" s="3" t="s">
        <v>198</v>
      </c>
      <c r="B1577" s="3" t="s">
        <v>11</v>
      </c>
      <c r="C1577" s="3" t="s">
        <v>29</v>
      </c>
      <c r="D1577" s="3">
        <v>1.1000000000000001</v>
      </c>
      <c r="E1577" s="3" t="s">
        <v>31</v>
      </c>
      <c r="F1577" s="4">
        <v>50000</v>
      </c>
      <c r="G1577" s="4">
        <v>0</v>
      </c>
      <c r="H1577" s="4">
        <v>0</v>
      </c>
      <c r="I1577" s="4">
        <v>0</v>
      </c>
      <c r="J1577" s="4">
        <v>0</v>
      </c>
    </row>
    <row r="1578" spans="1:10">
      <c r="A1578" s="3" t="s">
        <v>198</v>
      </c>
      <c r="B1578" s="3" t="s">
        <v>11</v>
      </c>
      <c r="C1578" s="3" t="s">
        <v>37</v>
      </c>
      <c r="D1578" s="3">
        <v>1.1000000000000001</v>
      </c>
      <c r="E1578" s="3" t="s">
        <v>39</v>
      </c>
      <c r="F1578" s="4">
        <v>100000</v>
      </c>
      <c r="G1578" s="4">
        <v>0</v>
      </c>
      <c r="H1578" s="4">
        <v>0</v>
      </c>
      <c r="I1578" s="4">
        <v>0</v>
      </c>
      <c r="J1578" s="4">
        <v>0</v>
      </c>
    </row>
    <row r="1579" spans="1:10">
      <c r="A1579" s="3" t="s">
        <v>198</v>
      </c>
      <c r="B1579" s="3" t="s">
        <v>11</v>
      </c>
      <c r="C1579" s="3" t="s">
        <v>37</v>
      </c>
      <c r="D1579" s="3">
        <v>1.1000000000000001</v>
      </c>
      <c r="E1579" s="3" t="s">
        <v>47</v>
      </c>
      <c r="F1579" s="4">
        <v>5000</v>
      </c>
      <c r="G1579" s="4">
        <v>0</v>
      </c>
      <c r="H1579" s="4">
        <v>0</v>
      </c>
      <c r="I1579" s="4">
        <v>0</v>
      </c>
      <c r="J1579" s="4">
        <v>0</v>
      </c>
    </row>
    <row r="1580" spans="1:10">
      <c r="A1580" s="3" t="s">
        <v>198</v>
      </c>
      <c r="B1580" s="3" t="s">
        <v>11</v>
      </c>
      <c r="C1580" s="3" t="s">
        <v>51</v>
      </c>
      <c r="D1580" s="3">
        <v>1.1000000000000001</v>
      </c>
      <c r="E1580" s="3" t="s">
        <v>52</v>
      </c>
      <c r="F1580" s="4">
        <v>25000</v>
      </c>
      <c r="G1580" s="4">
        <v>0</v>
      </c>
      <c r="H1580" s="4">
        <v>0</v>
      </c>
      <c r="I1580" s="4">
        <v>0</v>
      </c>
      <c r="J1580" s="4">
        <v>0</v>
      </c>
    </row>
    <row r="1581" spans="1:10">
      <c r="A1581" s="3" t="s">
        <v>198</v>
      </c>
      <c r="B1581" s="3" t="s">
        <v>11</v>
      </c>
      <c r="C1581" s="3" t="s">
        <v>58</v>
      </c>
      <c r="D1581" s="3">
        <v>1.1000000000000001</v>
      </c>
      <c r="E1581" s="3" t="s">
        <v>59</v>
      </c>
      <c r="F1581" s="4">
        <v>25000</v>
      </c>
      <c r="G1581" s="4">
        <v>0</v>
      </c>
      <c r="H1581" s="4">
        <v>-25000</v>
      </c>
      <c r="I1581" s="4">
        <v>0</v>
      </c>
      <c r="J1581" s="4">
        <v>0</v>
      </c>
    </row>
    <row r="1582" spans="1:10">
      <c r="A1582" s="3" t="s">
        <v>198</v>
      </c>
      <c r="B1582" s="3" t="s">
        <v>11</v>
      </c>
      <c r="C1582" s="3" t="s">
        <v>69</v>
      </c>
      <c r="D1582" s="3">
        <v>1.1000000000000001</v>
      </c>
      <c r="E1582" s="3" t="s">
        <v>70</v>
      </c>
      <c r="F1582" s="4">
        <v>30000</v>
      </c>
      <c r="G1582" s="4">
        <v>0</v>
      </c>
      <c r="H1582" s="4">
        <v>0</v>
      </c>
      <c r="I1582" s="4">
        <v>0</v>
      </c>
      <c r="J1582" s="4">
        <v>0</v>
      </c>
    </row>
    <row r="1583" spans="1:10">
      <c r="A1583" s="3" t="s">
        <v>198</v>
      </c>
      <c r="B1583" s="3" t="s">
        <v>11</v>
      </c>
      <c r="C1583" s="3" t="s">
        <v>71</v>
      </c>
      <c r="D1583" s="3">
        <v>1.1000000000000001</v>
      </c>
      <c r="E1583" s="3" t="s">
        <v>73</v>
      </c>
      <c r="F1583" s="4">
        <v>35000</v>
      </c>
      <c r="G1583" s="4">
        <v>0</v>
      </c>
      <c r="H1583" s="4">
        <v>-35000</v>
      </c>
      <c r="I1583" s="4">
        <v>0</v>
      </c>
      <c r="J1583" s="4">
        <v>0</v>
      </c>
    </row>
    <row r="1584" spans="1:10">
      <c r="A1584" s="3" t="s">
        <v>198</v>
      </c>
      <c r="B1584" s="3" t="s">
        <v>11</v>
      </c>
      <c r="C1584" s="3" t="s">
        <v>71</v>
      </c>
      <c r="D1584" s="3">
        <v>1.1000000000000001</v>
      </c>
      <c r="E1584" s="3" t="s">
        <v>74</v>
      </c>
      <c r="F1584" s="4">
        <v>10000</v>
      </c>
      <c r="G1584" s="4">
        <v>0</v>
      </c>
      <c r="H1584" s="4">
        <v>0</v>
      </c>
      <c r="I1584" s="4">
        <v>0</v>
      </c>
      <c r="J1584" s="4">
        <v>0</v>
      </c>
    </row>
    <row r="1585" spans="1:10">
      <c r="A1585" s="3" t="s">
        <v>198</v>
      </c>
      <c r="B1585" s="3" t="s">
        <v>11</v>
      </c>
      <c r="C1585" s="3" t="s">
        <v>71</v>
      </c>
      <c r="D1585" s="3">
        <v>1.1000000000000001</v>
      </c>
      <c r="E1585" s="3" t="s">
        <v>75</v>
      </c>
      <c r="F1585" s="4">
        <v>2500</v>
      </c>
      <c r="G1585" s="4">
        <v>0</v>
      </c>
      <c r="H1585" s="4">
        <v>0</v>
      </c>
      <c r="I1585" s="4">
        <v>0</v>
      </c>
      <c r="J1585" s="4">
        <v>0</v>
      </c>
    </row>
    <row r="1586" spans="1:10">
      <c r="A1586" s="3" t="s">
        <v>198</v>
      </c>
      <c r="B1586" s="3" t="s">
        <v>11</v>
      </c>
      <c r="C1586" s="3" t="s">
        <v>78</v>
      </c>
      <c r="D1586" s="3">
        <v>1.1000000000000001</v>
      </c>
      <c r="E1586" s="3" t="s">
        <v>79</v>
      </c>
      <c r="F1586" s="4">
        <v>35500</v>
      </c>
      <c r="G1586" s="4">
        <v>0</v>
      </c>
      <c r="H1586" s="4">
        <v>0</v>
      </c>
      <c r="I1586" s="4">
        <v>0</v>
      </c>
      <c r="J1586" s="4">
        <v>0</v>
      </c>
    </row>
    <row r="1587" spans="1:10">
      <c r="A1587" s="3" t="s">
        <v>199</v>
      </c>
      <c r="B1587" s="3" t="s">
        <v>11</v>
      </c>
      <c r="C1587" s="3" t="s">
        <v>12</v>
      </c>
      <c r="D1587" s="3">
        <v>1.1000000000000001</v>
      </c>
      <c r="E1587" s="3" t="s">
        <v>13</v>
      </c>
      <c r="F1587" s="4">
        <v>0</v>
      </c>
      <c r="G1587" s="4">
        <v>30000</v>
      </c>
      <c r="H1587" s="4">
        <v>0</v>
      </c>
      <c r="I1587" s="4">
        <v>0</v>
      </c>
      <c r="J1587" s="4">
        <v>0</v>
      </c>
    </row>
    <row r="1588" spans="1:10">
      <c r="A1588" s="3" t="s">
        <v>199</v>
      </c>
      <c r="B1588" s="3" t="s">
        <v>11</v>
      </c>
      <c r="C1588" s="3" t="s">
        <v>17</v>
      </c>
      <c r="D1588" s="3">
        <v>1.1000000000000001</v>
      </c>
      <c r="E1588" s="3" t="s">
        <v>18</v>
      </c>
      <c r="F1588" s="4">
        <v>0</v>
      </c>
      <c r="G1588" s="4">
        <v>100000</v>
      </c>
      <c r="H1588" s="4">
        <v>0</v>
      </c>
      <c r="I1588" s="4">
        <v>0</v>
      </c>
      <c r="J1588" s="4">
        <v>0</v>
      </c>
    </row>
    <row r="1589" spans="1:10">
      <c r="A1589" s="3" t="s">
        <v>199</v>
      </c>
      <c r="B1589" s="3" t="s">
        <v>11</v>
      </c>
      <c r="C1589" s="3" t="s">
        <v>19</v>
      </c>
      <c r="D1589" s="3">
        <v>1.1000000000000001</v>
      </c>
      <c r="E1589" s="3" t="s">
        <v>20</v>
      </c>
      <c r="F1589" s="4">
        <v>27000</v>
      </c>
      <c r="G1589" s="4">
        <v>0</v>
      </c>
      <c r="H1589" s="4">
        <v>-27000</v>
      </c>
      <c r="I1589" s="4">
        <v>0</v>
      </c>
      <c r="J1589" s="4">
        <v>0</v>
      </c>
    </row>
    <row r="1590" spans="1:10">
      <c r="A1590" s="3" t="s">
        <v>199</v>
      </c>
      <c r="B1590" s="3" t="s">
        <v>11</v>
      </c>
      <c r="C1590" s="3" t="s">
        <v>22</v>
      </c>
      <c r="D1590" s="3">
        <v>1.1000000000000001</v>
      </c>
      <c r="E1590" s="3" t="s">
        <v>23</v>
      </c>
      <c r="F1590" s="4">
        <v>0</v>
      </c>
      <c r="G1590" s="4">
        <v>60000</v>
      </c>
      <c r="H1590" s="4">
        <v>0</v>
      </c>
      <c r="I1590" s="4">
        <v>45899.99</v>
      </c>
      <c r="J1590" s="4">
        <v>45899.99</v>
      </c>
    </row>
    <row r="1591" spans="1:10">
      <c r="A1591" s="3" t="s">
        <v>199</v>
      </c>
      <c r="B1591" s="3" t="s">
        <v>11</v>
      </c>
      <c r="C1591" s="3" t="s">
        <v>24</v>
      </c>
      <c r="D1591" s="3">
        <v>1.1000000000000001</v>
      </c>
      <c r="E1591" s="3" t="s">
        <v>25</v>
      </c>
      <c r="F1591" s="4">
        <v>20000</v>
      </c>
      <c r="G1591" s="4">
        <v>0</v>
      </c>
      <c r="H1591" s="4">
        <v>0</v>
      </c>
      <c r="I1591" s="4">
        <v>20000</v>
      </c>
      <c r="J1591" s="4">
        <v>20000</v>
      </c>
    </row>
    <row r="1592" spans="1:10">
      <c r="A1592" s="3" t="s">
        <v>199</v>
      </c>
      <c r="B1592" s="3" t="s">
        <v>11</v>
      </c>
      <c r="C1592" s="3" t="s">
        <v>24</v>
      </c>
      <c r="D1592" s="3">
        <v>1.1000000000000001</v>
      </c>
      <c r="E1592" s="3" t="s">
        <v>26</v>
      </c>
      <c r="F1592" s="4">
        <v>45000</v>
      </c>
      <c r="G1592" s="4">
        <v>0</v>
      </c>
      <c r="H1592" s="4">
        <v>0</v>
      </c>
      <c r="I1592" s="4">
        <v>0</v>
      </c>
      <c r="J1592" s="4">
        <v>0</v>
      </c>
    </row>
    <row r="1593" spans="1:10">
      <c r="A1593" s="3" t="s">
        <v>199</v>
      </c>
      <c r="B1593" s="3" t="s">
        <v>11</v>
      </c>
      <c r="C1593" s="3" t="s">
        <v>24</v>
      </c>
      <c r="D1593" s="3">
        <v>1.5</v>
      </c>
      <c r="E1593" s="3" t="s">
        <v>25</v>
      </c>
      <c r="F1593" s="4">
        <v>0</v>
      </c>
      <c r="G1593" s="4">
        <v>60000</v>
      </c>
      <c r="H1593" s="4">
        <v>0</v>
      </c>
      <c r="I1593" s="4">
        <v>27816.799999999999</v>
      </c>
      <c r="J1593" s="4">
        <v>27816.799999999999</v>
      </c>
    </row>
    <row r="1594" spans="1:10">
      <c r="A1594" s="3" t="s">
        <v>199</v>
      </c>
      <c r="B1594" s="3" t="s">
        <v>11</v>
      </c>
      <c r="C1594" s="3" t="s">
        <v>24</v>
      </c>
      <c r="D1594" s="3">
        <v>1.6</v>
      </c>
      <c r="E1594" s="3" t="s">
        <v>25</v>
      </c>
      <c r="F1594" s="4">
        <v>0</v>
      </c>
      <c r="G1594" s="4">
        <v>121775.5</v>
      </c>
      <c r="H1594" s="4">
        <v>0</v>
      </c>
      <c r="I1594" s="4">
        <v>0</v>
      </c>
      <c r="J1594" s="4">
        <v>0</v>
      </c>
    </row>
    <row r="1595" spans="1:10">
      <c r="A1595" s="3" t="s">
        <v>199</v>
      </c>
      <c r="B1595" s="3" t="s">
        <v>11</v>
      </c>
      <c r="C1595" s="3" t="s">
        <v>29</v>
      </c>
      <c r="D1595" s="3">
        <v>2.5</v>
      </c>
      <c r="E1595" s="3" t="s">
        <v>31</v>
      </c>
      <c r="F1595" s="4">
        <v>0</v>
      </c>
      <c r="G1595" s="4">
        <v>3249278.08</v>
      </c>
      <c r="H1595" s="4">
        <v>0</v>
      </c>
      <c r="I1595" s="4">
        <v>3249200</v>
      </c>
      <c r="J1595" s="4">
        <v>0</v>
      </c>
    </row>
    <row r="1596" spans="1:10">
      <c r="A1596" s="3" t="s">
        <v>199</v>
      </c>
      <c r="B1596" s="3" t="s">
        <v>11</v>
      </c>
      <c r="C1596" s="3" t="s">
        <v>34</v>
      </c>
      <c r="D1596" s="3">
        <v>1.1000000000000001</v>
      </c>
      <c r="E1596" s="3" t="s">
        <v>35</v>
      </c>
      <c r="F1596" s="4">
        <v>0</v>
      </c>
      <c r="G1596" s="4">
        <v>30000</v>
      </c>
      <c r="H1596" s="4">
        <v>0</v>
      </c>
      <c r="I1596" s="4">
        <v>26564</v>
      </c>
      <c r="J1596" s="4">
        <v>26564</v>
      </c>
    </row>
    <row r="1597" spans="1:10">
      <c r="A1597" s="3" t="s">
        <v>199</v>
      </c>
      <c r="B1597" s="3" t="s">
        <v>11</v>
      </c>
      <c r="C1597" s="3" t="s">
        <v>34</v>
      </c>
      <c r="D1597" s="3">
        <v>1.1000000000000001</v>
      </c>
      <c r="E1597" s="3" t="s">
        <v>36</v>
      </c>
      <c r="F1597" s="4">
        <v>25000</v>
      </c>
      <c r="G1597" s="4">
        <v>55000</v>
      </c>
      <c r="H1597" s="4">
        <v>0</v>
      </c>
      <c r="I1597" s="4">
        <v>17400</v>
      </c>
      <c r="J1597" s="4">
        <v>0</v>
      </c>
    </row>
    <row r="1598" spans="1:10">
      <c r="A1598" s="3" t="s">
        <v>199</v>
      </c>
      <c r="B1598" s="3" t="s">
        <v>11</v>
      </c>
      <c r="C1598" s="3" t="s">
        <v>37</v>
      </c>
      <c r="D1598" s="3">
        <v>1.1000000000000001</v>
      </c>
      <c r="E1598" s="3" t="s">
        <v>38</v>
      </c>
      <c r="F1598" s="4">
        <v>0</v>
      </c>
      <c r="G1598" s="4">
        <v>1060000</v>
      </c>
      <c r="H1598" s="4">
        <v>0</v>
      </c>
      <c r="I1598" s="4">
        <v>0</v>
      </c>
      <c r="J1598" s="4">
        <v>0</v>
      </c>
    </row>
    <row r="1599" spans="1:10">
      <c r="A1599" s="3" t="s">
        <v>199</v>
      </c>
      <c r="B1599" s="3" t="s">
        <v>11</v>
      </c>
      <c r="C1599" s="3" t="s">
        <v>37</v>
      </c>
      <c r="D1599" s="3">
        <v>1.1000000000000001</v>
      </c>
      <c r="E1599" s="3" t="s">
        <v>43</v>
      </c>
      <c r="F1599" s="4">
        <v>70000</v>
      </c>
      <c r="G1599" s="4">
        <v>0</v>
      </c>
      <c r="H1599" s="4">
        <v>-26000</v>
      </c>
      <c r="I1599" s="4">
        <v>0</v>
      </c>
      <c r="J1599" s="4">
        <v>0</v>
      </c>
    </row>
    <row r="1600" spans="1:10">
      <c r="A1600" s="3" t="s">
        <v>199</v>
      </c>
      <c r="B1600" s="3" t="s">
        <v>11</v>
      </c>
      <c r="C1600" s="3" t="s">
        <v>37</v>
      </c>
      <c r="D1600" s="3">
        <v>1.1000000000000001</v>
      </c>
      <c r="E1600" s="3" t="s">
        <v>39</v>
      </c>
      <c r="F1600" s="4">
        <v>1000000</v>
      </c>
      <c r="G1600" s="4">
        <v>0</v>
      </c>
      <c r="H1600" s="4">
        <v>0</v>
      </c>
      <c r="I1600" s="4">
        <v>33278.080000000002</v>
      </c>
      <c r="J1600" s="4">
        <v>0</v>
      </c>
    </row>
    <row r="1601" spans="1:10">
      <c r="A1601" s="3" t="s">
        <v>199</v>
      </c>
      <c r="B1601" s="3" t="s">
        <v>11</v>
      </c>
      <c r="C1601" s="3" t="s">
        <v>37</v>
      </c>
      <c r="D1601" s="3">
        <v>1.1000000000000001</v>
      </c>
      <c r="E1601" s="3" t="s">
        <v>47</v>
      </c>
      <c r="F1601" s="4">
        <v>10000</v>
      </c>
      <c r="G1601" s="4">
        <v>0</v>
      </c>
      <c r="H1601" s="4">
        <v>0</v>
      </c>
      <c r="I1601" s="4">
        <v>0</v>
      </c>
      <c r="J1601" s="4">
        <v>0</v>
      </c>
    </row>
    <row r="1602" spans="1:10">
      <c r="A1602" s="3" t="s">
        <v>199</v>
      </c>
      <c r="B1602" s="3" t="s">
        <v>11</v>
      </c>
      <c r="C1602" s="3" t="s">
        <v>49</v>
      </c>
      <c r="D1602" s="3">
        <v>1.1000000000000001</v>
      </c>
      <c r="E1602" s="3" t="s">
        <v>50</v>
      </c>
      <c r="F1602" s="4">
        <v>45000</v>
      </c>
      <c r="G1602" s="4">
        <v>0</v>
      </c>
      <c r="H1602" s="4">
        <v>0</v>
      </c>
      <c r="I1602" s="4">
        <v>26100</v>
      </c>
      <c r="J1602" s="4">
        <v>26100</v>
      </c>
    </row>
    <row r="1603" spans="1:10">
      <c r="A1603" s="3" t="s">
        <v>199</v>
      </c>
      <c r="B1603" s="3" t="s">
        <v>11</v>
      </c>
      <c r="C1603" s="3" t="s">
        <v>51</v>
      </c>
      <c r="D1603" s="3">
        <v>1.1000000000000001</v>
      </c>
      <c r="E1603" s="3" t="s">
        <v>52</v>
      </c>
      <c r="F1603" s="4">
        <v>100000</v>
      </c>
      <c r="G1603" s="4">
        <v>0</v>
      </c>
      <c r="H1603" s="4">
        <v>0</v>
      </c>
      <c r="I1603" s="4">
        <v>80040</v>
      </c>
      <c r="J1603" s="4">
        <v>80040</v>
      </c>
    </row>
    <row r="1604" spans="1:10">
      <c r="A1604" s="3" t="s">
        <v>199</v>
      </c>
      <c r="B1604" s="3" t="s">
        <v>11</v>
      </c>
      <c r="C1604" s="3" t="s">
        <v>51</v>
      </c>
      <c r="D1604" s="3">
        <v>1.1000000000000001</v>
      </c>
      <c r="E1604" s="3" t="s">
        <v>53</v>
      </c>
      <c r="F1604" s="4">
        <v>75000</v>
      </c>
      <c r="G1604" s="4">
        <v>0</v>
      </c>
      <c r="H1604" s="4">
        <v>-5000</v>
      </c>
      <c r="I1604" s="4">
        <v>0</v>
      </c>
      <c r="J1604" s="4">
        <v>0</v>
      </c>
    </row>
    <row r="1605" spans="1:10">
      <c r="A1605" s="3" t="s">
        <v>199</v>
      </c>
      <c r="B1605" s="3" t="s">
        <v>11</v>
      </c>
      <c r="C1605" s="3" t="s">
        <v>51</v>
      </c>
      <c r="D1605" s="3">
        <v>2.5</v>
      </c>
      <c r="E1605" s="3" t="s">
        <v>52</v>
      </c>
      <c r="F1605" s="4">
        <v>0</v>
      </c>
      <c r="G1605" s="4">
        <v>1485740.76</v>
      </c>
      <c r="H1605" s="4">
        <v>0</v>
      </c>
      <c r="I1605" s="4">
        <v>0</v>
      </c>
      <c r="J1605" s="4">
        <v>0</v>
      </c>
    </row>
    <row r="1606" spans="1:10">
      <c r="A1606" s="3" t="s">
        <v>199</v>
      </c>
      <c r="B1606" s="3" t="s">
        <v>11</v>
      </c>
      <c r="C1606" s="3" t="s">
        <v>58</v>
      </c>
      <c r="D1606" s="3">
        <v>1.1000000000000001</v>
      </c>
      <c r="E1606" s="3" t="s">
        <v>59</v>
      </c>
      <c r="F1606" s="4">
        <v>35000</v>
      </c>
      <c r="G1606" s="4">
        <v>0</v>
      </c>
      <c r="H1606" s="4">
        <v>-35000</v>
      </c>
      <c r="I1606" s="4">
        <v>0</v>
      </c>
      <c r="J1606" s="4">
        <v>0</v>
      </c>
    </row>
    <row r="1607" spans="1:10">
      <c r="A1607" s="3" t="s">
        <v>199</v>
      </c>
      <c r="B1607" s="3" t="s">
        <v>11</v>
      </c>
      <c r="C1607" s="3" t="s">
        <v>65</v>
      </c>
      <c r="D1607" s="3">
        <v>1.1000000000000001</v>
      </c>
      <c r="E1607" s="3" t="s">
        <v>66</v>
      </c>
      <c r="F1607" s="4">
        <v>0</v>
      </c>
      <c r="G1607" s="4">
        <v>100000</v>
      </c>
      <c r="H1607" s="4">
        <v>0</v>
      </c>
      <c r="I1607" s="4">
        <v>26100</v>
      </c>
      <c r="J1607" s="4">
        <v>26100</v>
      </c>
    </row>
    <row r="1608" spans="1:10">
      <c r="A1608" s="3" t="s">
        <v>199</v>
      </c>
      <c r="B1608" s="3" t="s">
        <v>11</v>
      </c>
      <c r="C1608" s="3" t="s">
        <v>71</v>
      </c>
      <c r="D1608" s="3">
        <v>1.1000000000000001</v>
      </c>
      <c r="E1608" s="3" t="s">
        <v>72</v>
      </c>
      <c r="F1608" s="4">
        <v>75000</v>
      </c>
      <c r="G1608" s="4">
        <v>125000</v>
      </c>
      <c r="H1608" s="4">
        <v>0</v>
      </c>
      <c r="I1608" s="4">
        <v>79692</v>
      </c>
      <c r="J1608" s="4">
        <v>79692</v>
      </c>
    </row>
    <row r="1609" spans="1:10">
      <c r="A1609" s="3" t="s">
        <v>199</v>
      </c>
      <c r="B1609" s="3" t="s">
        <v>11</v>
      </c>
      <c r="C1609" s="3" t="s">
        <v>71</v>
      </c>
      <c r="D1609" s="3">
        <v>1.1000000000000001</v>
      </c>
      <c r="E1609" s="3" t="s">
        <v>73</v>
      </c>
      <c r="F1609" s="4">
        <v>85000</v>
      </c>
      <c r="G1609" s="4">
        <v>23550.32</v>
      </c>
      <c r="H1609" s="4">
        <v>0</v>
      </c>
      <c r="I1609" s="4">
        <v>72111.759999999995</v>
      </c>
      <c r="J1609" s="4">
        <v>72111.759999999995</v>
      </c>
    </row>
    <row r="1610" spans="1:10">
      <c r="A1610" s="3" t="s">
        <v>199</v>
      </c>
      <c r="B1610" s="3" t="s">
        <v>11</v>
      </c>
      <c r="C1610" s="3" t="s">
        <v>71</v>
      </c>
      <c r="D1610" s="3">
        <v>1.1000000000000001</v>
      </c>
      <c r="E1610" s="3" t="s">
        <v>74</v>
      </c>
      <c r="F1610" s="4">
        <v>52000</v>
      </c>
      <c r="G1610" s="4">
        <v>0</v>
      </c>
      <c r="H1610" s="4">
        <v>0</v>
      </c>
      <c r="I1610" s="4">
        <v>0</v>
      </c>
      <c r="J1610" s="4">
        <v>0</v>
      </c>
    </row>
    <row r="1611" spans="1:10">
      <c r="A1611" s="3" t="s">
        <v>199</v>
      </c>
      <c r="B1611" s="3" t="s">
        <v>11</v>
      </c>
      <c r="C1611" s="3" t="s">
        <v>71</v>
      </c>
      <c r="D1611" s="3">
        <v>1.5</v>
      </c>
      <c r="E1611" s="3" t="s">
        <v>73</v>
      </c>
      <c r="F1611" s="4">
        <v>0</v>
      </c>
      <c r="G1611" s="4">
        <v>314000</v>
      </c>
      <c r="H1611" s="4">
        <v>0</v>
      </c>
      <c r="I1611" s="4">
        <v>235201.6</v>
      </c>
      <c r="J1611" s="4">
        <v>167109.6</v>
      </c>
    </row>
    <row r="1612" spans="1:10">
      <c r="A1612" s="3" t="s">
        <v>199</v>
      </c>
      <c r="B1612" s="3" t="s">
        <v>11</v>
      </c>
      <c r="C1612" s="3" t="s">
        <v>78</v>
      </c>
      <c r="D1612" s="3">
        <v>1.1000000000000001</v>
      </c>
      <c r="E1612" s="3" t="s">
        <v>79</v>
      </c>
      <c r="F1612" s="4">
        <v>35000</v>
      </c>
      <c r="G1612" s="4">
        <v>0</v>
      </c>
      <c r="H1612" s="4">
        <v>0</v>
      </c>
      <c r="I1612" s="4">
        <v>0</v>
      </c>
      <c r="J1612" s="4">
        <v>0</v>
      </c>
    </row>
    <row r="1613" spans="1:10">
      <c r="A1613" s="3" t="s">
        <v>200</v>
      </c>
      <c r="B1613" s="3" t="s">
        <v>11</v>
      </c>
      <c r="C1613" s="3" t="s">
        <v>24</v>
      </c>
      <c r="D1613" s="3">
        <v>1.1000000000000001</v>
      </c>
      <c r="E1613" s="3" t="s">
        <v>25</v>
      </c>
      <c r="F1613" s="4">
        <v>15000</v>
      </c>
      <c r="G1613" s="4">
        <v>0</v>
      </c>
      <c r="H1613" s="4">
        <v>0</v>
      </c>
      <c r="I1613" s="4">
        <v>0</v>
      </c>
      <c r="J1613" s="4">
        <v>0</v>
      </c>
    </row>
    <row r="1614" spans="1:10">
      <c r="A1614" s="3" t="s">
        <v>200</v>
      </c>
      <c r="B1614" s="3" t="s">
        <v>11</v>
      </c>
      <c r="C1614" s="3" t="s">
        <v>24</v>
      </c>
      <c r="D1614" s="3">
        <v>1.6</v>
      </c>
      <c r="E1614" s="3" t="s">
        <v>25</v>
      </c>
      <c r="F1614" s="4">
        <v>0</v>
      </c>
      <c r="G1614" s="4">
        <v>10000</v>
      </c>
      <c r="H1614" s="4">
        <v>0</v>
      </c>
      <c r="I1614" s="4">
        <v>0</v>
      </c>
      <c r="J1614" s="4">
        <v>0</v>
      </c>
    </row>
    <row r="1615" spans="1:10">
      <c r="A1615" s="3" t="s">
        <v>200</v>
      </c>
      <c r="B1615" s="3" t="s">
        <v>11</v>
      </c>
      <c r="C1615" s="3" t="s">
        <v>29</v>
      </c>
      <c r="D1615" s="3">
        <v>1.1000000000000001</v>
      </c>
      <c r="E1615" s="3" t="s">
        <v>31</v>
      </c>
      <c r="F1615" s="4">
        <v>0</v>
      </c>
      <c r="G1615" s="4">
        <v>86460</v>
      </c>
      <c r="H1615" s="4">
        <v>0</v>
      </c>
      <c r="I1615" s="4">
        <v>61876</v>
      </c>
      <c r="J1615" s="4">
        <v>56376</v>
      </c>
    </row>
    <row r="1616" spans="1:10">
      <c r="A1616" s="3" t="s">
        <v>200</v>
      </c>
      <c r="B1616" s="3" t="s">
        <v>11</v>
      </c>
      <c r="C1616" s="3" t="s">
        <v>29</v>
      </c>
      <c r="D1616" s="3">
        <v>2.5</v>
      </c>
      <c r="E1616" s="3" t="s">
        <v>31</v>
      </c>
      <c r="F1616" s="4">
        <v>0</v>
      </c>
      <c r="G1616" s="4">
        <v>3248102.52</v>
      </c>
      <c r="H1616" s="4">
        <v>0</v>
      </c>
      <c r="I1616" s="4">
        <v>3248099.77</v>
      </c>
      <c r="J1616" s="4">
        <v>0</v>
      </c>
    </row>
    <row r="1617" spans="1:10">
      <c r="A1617" s="3" t="s">
        <v>200</v>
      </c>
      <c r="B1617" s="3" t="s">
        <v>11</v>
      </c>
      <c r="C1617" s="3" t="s">
        <v>34</v>
      </c>
      <c r="D1617" s="3">
        <v>1.1000000000000001</v>
      </c>
      <c r="E1617" s="3" t="s">
        <v>36</v>
      </c>
      <c r="F1617" s="4">
        <v>15000</v>
      </c>
      <c r="G1617" s="4">
        <v>0</v>
      </c>
      <c r="H1617" s="4">
        <v>0</v>
      </c>
      <c r="I1617" s="4">
        <v>0</v>
      </c>
      <c r="J1617" s="4">
        <v>0</v>
      </c>
    </row>
    <row r="1618" spans="1:10">
      <c r="A1618" s="3" t="s">
        <v>200</v>
      </c>
      <c r="B1618" s="3" t="s">
        <v>11</v>
      </c>
      <c r="C1618" s="3" t="s">
        <v>54</v>
      </c>
      <c r="D1618" s="3">
        <v>1.1000000000000001</v>
      </c>
      <c r="E1618" s="3" t="s">
        <v>55</v>
      </c>
      <c r="F1618" s="4">
        <v>75000</v>
      </c>
      <c r="G1618" s="4">
        <v>0</v>
      </c>
      <c r="H1618" s="4">
        <v>-33700</v>
      </c>
      <c r="I1618" s="4">
        <v>0</v>
      </c>
      <c r="J1618" s="4">
        <v>0</v>
      </c>
    </row>
    <row r="1619" spans="1:10">
      <c r="A1619" s="3" t="s">
        <v>200</v>
      </c>
      <c r="B1619" s="3" t="s">
        <v>11</v>
      </c>
      <c r="C1619" s="3" t="s">
        <v>71</v>
      </c>
      <c r="D1619" s="3">
        <v>1.1000000000000001</v>
      </c>
      <c r="E1619" s="3" t="s">
        <v>73</v>
      </c>
      <c r="F1619" s="4">
        <v>10400</v>
      </c>
      <c r="G1619" s="4">
        <v>0</v>
      </c>
      <c r="H1619" s="4">
        <v>-10400</v>
      </c>
      <c r="I1619" s="4">
        <v>0</v>
      </c>
      <c r="J1619" s="4">
        <v>0</v>
      </c>
    </row>
    <row r="1620" spans="1:10">
      <c r="A1620" s="3" t="s">
        <v>200</v>
      </c>
      <c r="B1620" s="3" t="s">
        <v>11</v>
      </c>
      <c r="C1620" s="3" t="s">
        <v>71</v>
      </c>
      <c r="D1620" s="3">
        <v>1.1000000000000001</v>
      </c>
      <c r="E1620" s="3" t="s">
        <v>75</v>
      </c>
      <c r="F1620" s="4">
        <v>16000</v>
      </c>
      <c r="G1620" s="4">
        <v>0</v>
      </c>
      <c r="H1620" s="4">
        <v>0</v>
      </c>
      <c r="I1620" s="4">
        <v>0</v>
      </c>
      <c r="J1620" s="4">
        <v>0</v>
      </c>
    </row>
    <row r="1621" spans="1:10">
      <c r="A1621" s="3" t="s">
        <v>201</v>
      </c>
      <c r="B1621" s="3" t="s">
        <v>11</v>
      </c>
      <c r="C1621" s="3" t="s">
        <v>24</v>
      </c>
      <c r="D1621" s="3">
        <v>1.1000000000000001</v>
      </c>
      <c r="E1621" s="3" t="s">
        <v>25</v>
      </c>
      <c r="F1621" s="4">
        <v>25000</v>
      </c>
      <c r="G1621" s="4">
        <v>0</v>
      </c>
      <c r="H1621" s="4">
        <v>0</v>
      </c>
      <c r="I1621" s="4">
        <v>0</v>
      </c>
      <c r="J1621" s="4">
        <v>0</v>
      </c>
    </row>
    <row r="1622" spans="1:10">
      <c r="A1622" s="3" t="s">
        <v>201</v>
      </c>
      <c r="B1622" s="3" t="s">
        <v>11</v>
      </c>
      <c r="C1622" s="3" t="s">
        <v>49</v>
      </c>
      <c r="D1622" s="3">
        <v>1.1000000000000001</v>
      </c>
      <c r="E1622" s="3" t="s">
        <v>50</v>
      </c>
      <c r="F1622" s="4">
        <v>0</v>
      </c>
      <c r="G1622" s="4">
        <v>15000</v>
      </c>
      <c r="H1622" s="4">
        <v>0</v>
      </c>
      <c r="I1622" s="4">
        <v>0</v>
      </c>
      <c r="J1622" s="4">
        <v>0</v>
      </c>
    </row>
    <row r="1623" spans="1:10">
      <c r="A1623" s="3" t="s">
        <v>201</v>
      </c>
      <c r="B1623" s="3" t="s">
        <v>11</v>
      </c>
      <c r="C1623" s="3" t="s">
        <v>51</v>
      </c>
      <c r="D1623" s="3">
        <v>1.1000000000000001</v>
      </c>
      <c r="E1623" s="3" t="s">
        <v>52</v>
      </c>
      <c r="F1623" s="4">
        <v>20000</v>
      </c>
      <c r="G1623" s="4">
        <v>0</v>
      </c>
      <c r="H1623" s="4">
        <v>0</v>
      </c>
      <c r="I1623" s="4">
        <v>0</v>
      </c>
      <c r="J1623" s="4">
        <v>0</v>
      </c>
    </row>
    <row r="1624" spans="1:10">
      <c r="A1624" s="3" t="s">
        <v>201</v>
      </c>
      <c r="B1624" s="3" t="s">
        <v>11</v>
      </c>
      <c r="C1624" s="3" t="s">
        <v>62</v>
      </c>
      <c r="D1624" s="3">
        <v>1.1000000000000001</v>
      </c>
      <c r="E1624" s="3" t="s">
        <v>64</v>
      </c>
      <c r="F1624" s="4">
        <v>0</v>
      </c>
      <c r="G1624" s="4">
        <v>50000</v>
      </c>
      <c r="H1624" s="4">
        <v>0</v>
      </c>
      <c r="I1624" s="4">
        <v>0</v>
      </c>
      <c r="J1624" s="4">
        <v>0</v>
      </c>
    </row>
    <row r="1625" spans="1:10">
      <c r="A1625" s="3" t="s">
        <v>201</v>
      </c>
      <c r="B1625" s="3" t="s">
        <v>11</v>
      </c>
      <c r="C1625" s="3" t="s">
        <v>65</v>
      </c>
      <c r="D1625" s="3">
        <v>1.1000000000000001</v>
      </c>
      <c r="E1625" s="3" t="s">
        <v>66</v>
      </c>
      <c r="F1625" s="4">
        <v>150000</v>
      </c>
      <c r="G1625" s="4">
        <v>50000</v>
      </c>
      <c r="H1625" s="4">
        <v>0</v>
      </c>
      <c r="I1625" s="4">
        <v>0</v>
      </c>
      <c r="J1625" s="4">
        <v>0</v>
      </c>
    </row>
    <row r="1626" spans="1:10">
      <c r="A1626" s="3" t="s">
        <v>201</v>
      </c>
      <c r="B1626" s="3" t="s">
        <v>11</v>
      </c>
      <c r="C1626" s="3" t="s">
        <v>71</v>
      </c>
      <c r="D1626" s="3">
        <v>1.1000000000000001</v>
      </c>
      <c r="E1626" s="3" t="s">
        <v>73</v>
      </c>
      <c r="F1626" s="4">
        <v>0</v>
      </c>
      <c r="G1626" s="4">
        <v>44892</v>
      </c>
      <c r="H1626" s="4">
        <v>0</v>
      </c>
      <c r="I1626" s="4">
        <v>44892</v>
      </c>
      <c r="J1626" s="4">
        <v>0</v>
      </c>
    </row>
    <row r="1627" spans="1:10">
      <c r="A1627" s="3" t="s">
        <v>202</v>
      </c>
      <c r="B1627" s="3" t="s">
        <v>11</v>
      </c>
      <c r="C1627" s="3" t="s">
        <v>29</v>
      </c>
      <c r="D1627" s="3">
        <v>1.1000000000000001</v>
      </c>
      <c r="E1627" s="3" t="s">
        <v>31</v>
      </c>
      <c r="F1627" s="4">
        <v>0</v>
      </c>
      <c r="G1627" s="4">
        <v>50000</v>
      </c>
      <c r="H1627" s="4">
        <v>0</v>
      </c>
      <c r="I1627" s="4">
        <v>0</v>
      </c>
      <c r="J1627" s="4">
        <v>0</v>
      </c>
    </row>
    <row r="1628" spans="1:10">
      <c r="A1628" s="3" t="s">
        <v>202</v>
      </c>
      <c r="B1628" s="3" t="s">
        <v>11</v>
      </c>
      <c r="C1628" s="3" t="s">
        <v>34</v>
      </c>
      <c r="D1628" s="3">
        <v>1.1000000000000001</v>
      </c>
      <c r="E1628" s="3" t="s">
        <v>35</v>
      </c>
      <c r="F1628" s="4">
        <v>65000</v>
      </c>
      <c r="G1628" s="4">
        <v>0</v>
      </c>
      <c r="H1628" s="4">
        <v>-41000</v>
      </c>
      <c r="I1628" s="4">
        <v>0</v>
      </c>
      <c r="J1628" s="4">
        <v>0</v>
      </c>
    </row>
    <row r="1629" spans="1:10">
      <c r="A1629" s="3" t="s">
        <v>203</v>
      </c>
      <c r="B1629" s="3" t="s">
        <v>11</v>
      </c>
      <c r="C1629" s="3" t="s">
        <v>65</v>
      </c>
      <c r="D1629" s="3">
        <v>1.1000000000000001</v>
      </c>
      <c r="E1629" s="3" t="s">
        <v>66</v>
      </c>
      <c r="F1629" s="4">
        <v>0</v>
      </c>
      <c r="G1629" s="4">
        <v>150000</v>
      </c>
      <c r="H1629" s="4">
        <v>0</v>
      </c>
      <c r="I1629" s="4">
        <v>0</v>
      </c>
      <c r="J1629" s="4">
        <v>0</v>
      </c>
    </row>
    <row r="1630" spans="1:10">
      <c r="A1630" s="3" t="s">
        <v>203</v>
      </c>
      <c r="B1630" s="3" t="s">
        <v>11</v>
      </c>
      <c r="C1630" s="3" t="s">
        <v>71</v>
      </c>
      <c r="D1630" s="3">
        <v>1.1000000000000001</v>
      </c>
      <c r="E1630" s="3" t="s">
        <v>73</v>
      </c>
      <c r="F1630" s="4">
        <v>10000</v>
      </c>
      <c r="G1630" s="4">
        <v>0</v>
      </c>
      <c r="H1630" s="4">
        <v>-10000</v>
      </c>
      <c r="I1630" s="4">
        <v>0</v>
      </c>
      <c r="J1630" s="4">
        <v>0</v>
      </c>
    </row>
    <row r="1631" spans="1:10">
      <c r="A1631" s="3" t="s">
        <v>204</v>
      </c>
      <c r="B1631" s="3" t="s">
        <v>11</v>
      </c>
      <c r="C1631" s="3" t="s">
        <v>49</v>
      </c>
      <c r="D1631" s="3">
        <v>1.1000000000000001</v>
      </c>
      <c r="E1631" s="3" t="s">
        <v>50</v>
      </c>
      <c r="F1631" s="4">
        <v>100000</v>
      </c>
      <c r="G1631" s="4">
        <v>0</v>
      </c>
      <c r="H1631" s="4">
        <v>-13500</v>
      </c>
      <c r="I1631" s="4">
        <v>0</v>
      </c>
      <c r="J1631" s="4">
        <v>0</v>
      </c>
    </row>
    <row r="1632" spans="1:10">
      <c r="A1632" s="3" t="s">
        <v>205</v>
      </c>
      <c r="B1632" s="3" t="s">
        <v>11</v>
      </c>
      <c r="C1632" s="3" t="s">
        <v>78</v>
      </c>
      <c r="D1632" s="3">
        <v>1.1000000000000001</v>
      </c>
      <c r="E1632" s="3" t="s">
        <v>79</v>
      </c>
      <c r="F1632" s="4">
        <v>25000</v>
      </c>
      <c r="G1632" s="4">
        <v>0</v>
      </c>
      <c r="H1632" s="4">
        <v>0</v>
      </c>
      <c r="I1632" s="4">
        <v>0</v>
      </c>
      <c r="J1632" s="4">
        <v>0</v>
      </c>
    </row>
    <row r="1633" spans="1:10">
      <c r="A1633" s="3" t="s">
        <v>206</v>
      </c>
      <c r="B1633" s="3" t="s">
        <v>11</v>
      </c>
      <c r="C1633" s="3" t="s">
        <v>12</v>
      </c>
      <c r="D1633" s="3">
        <v>1.1000000000000001</v>
      </c>
      <c r="E1633" s="3" t="s">
        <v>13</v>
      </c>
      <c r="F1633" s="4">
        <v>1500000</v>
      </c>
      <c r="G1633" s="4">
        <v>0</v>
      </c>
      <c r="H1633" s="4">
        <v>-1499100</v>
      </c>
      <c r="I1633" s="4">
        <v>0</v>
      </c>
      <c r="J1633" s="4">
        <v>0</v>
      </c>
    </row>
    <row r="1634" spans="1:10">
      <c r="A1634" s="3" t="s">
        <v>206</v>
      </c>
      <c r="B1634" s="3" t="s">
        <v>11</v>
      </c>
      <c r="C1634" s="3" t="s">
        <v>24</v>
      </c>
      <c r="D1634" s="3">
        <v>1.5</v>
      </c>
      <c r="E1634" s="3" t="s">
        <v>25</v>
      </c>
      <c r="F1634" s="4">
        <v>900000</v>
      </c>
      <c r="G1634" s="4">
        <v>0</v>
      </c>
      <c r="H1634" s="4">
        <v>-900000</v>
      </c>
      <c r="I1634" s="4">
        <v>0</v>
      </c>
      <c r="J1634" s="4">
        <v>0</v>
      </c>
    </row>
    <row r="1635" spans="1:10">
      <c r="A1635" s="3" t="s">
        <v>206</v>
      </c>
      <c r="B1635" s="3" t="s">
        <v>11</v>
      </c>
      <c r="C1635" s="3" t="s">
        <v>29</v>
      </c>
      <c r="D1635" s="3">
        <v>2.5</v>
      </c>
      <c r="E1635" s="3" t="s">
        <v>31</v>
      </c>
      <c r="F1635" s="4">
        <v>8000000</v>
      </c>
      <c r="G1635" s="4">
        <v>2232408.42</v>
      </c>
      <c r="H1635" s="4">
        <v>-3418000</v>
      </c>
      <c r="I1635" s="4">
        <v>6812680</v>
      </c>
      <c r="J1635" s="4">
        <v>2726000</v>
      </c>
    </row>
    <row r="1636" spans="1:10">
      <c r="A1636" s="3" t="s">
        <v>206</v>
      </c>
      <c r="B1636" s="3" t="s">
        <v>11</v>
      </c>
      <c r="C1636" s="3" t="s">
        <v>37</v>
      </c>
      <c r="D1636" s="3">
        <v>1.1000000000000001</v>
      </c>
      <c r="E1636" s="3" t="s">
        <v>43</v>
      </c>
      <c r="F1636" s="4">
        <v>500000</v>
      </c>
      <c r="G1636" s="4">
        <v>0</v>
      </c>
      <c r="H1636" s="4">
        <v>-53100</v>
      </c>
      <c r="I1636" s="4">
        <v>0</v>
      </c>
      <c r="J1636" s="4">
        <v>0</v>
      </c>
    </row>
    <row r="1637" spans="1:10">
      <c r="A1637" s="3" t="s">
        <v>206</v>
      </c>
      <c r="B1637" s="3" t="s">
        <v>11</v>
      </c>
      <c r="C1637" s="3" t="s">
        <v>37</v>
      </c>
      <c r="D1637" s="3">
        <v>1.1000000000000001</v>
      </c>
      <c r="E1637" s="3" t="s">
        <v>39</v>
      </c>
      <c r="F1637" s="4">
        <v>1000000</v>
      </c>
      <c r="G1637" s="4">
        <v>600000</v>
      </c>
      <c r="H1637" s="4">
        <v>-700000</v>
      </c>
      <c r="I1637" s="4">
        <v>0</v>
      </c>
      <c r="J1637" s="4">
        <v>0</v>
      </c>
    </row>
    <row r="1638" spans="1:10">
      <c r="A1638" s="3" t="s">
        <v>206</v>
      </c>
      <c r="B1638" s="3" t="s">
        <v>11</v>
      </c>
      <c r="C1638" s="3" t="s">
        <v>49</v>
      </c>
      <c r="D1638" s="3">
        <v>1.1000000000000001</v>
      </c>
      <c r="E1638" s="3" t="s">
        <v>50</v>
      </c>
      <c r="F1638" s="4">
        <v>250000</v>
      </c>
      <c r="G1638" s="4">
        <v>0</v>
      </c>
      <c r="H1638" s="4">
        <v>-250000</v>
      </c>
      <c r="I1638" s="4">
        <v>0</v>
      </c>
      <c r="J1638" s="4">
        <v>0</v>
      </c>
    </row>
    <row r="1639" spans="1:10">
      <c r="A1639" s="3" t="s">
        <v>206</v>
      </c>
      <c r="B1639" s="3" t="s">
        <v>11</v>
      </c>
      <c r="C1639" s="3" t="s">
        <v>51</v>
      </c>
      <c r="D1639" s="3">
        <v>1.1000000000000001</v>
      </c>
      <c r="E1639" s="3" t="s">
        <v>52</v>
      </c>
      <c r="F1639" s="4">
        <v>750000</v>
      </c>
      <c r="G1639" s="4">
        <v>0</v>
      </c>
      <c r="H1639" s="4">
        <v>0</v>
      </c>
      <c r="I1639" s="4">
        <v>0</v>
      </c>
      <c r="J1639" s="4">
        <v>0</v>
      </c>
    </row>
    <row r="1640" spans="1:10">
      <c r="A1640" s="3" t="s">
        <v>206</v>
      </c>
      <c r="B1640" s="3" t="s">
        <v>11</v>
      </c>
      <c r="C1640" s="3" t="s">
        <v>54</v>
      </c>
      <c r="D1640" s="3">
        <v>1.1000000000000001</v>
      </c>
      <c r="E1640" s="3" t="s">
        <v>55</v>
      </c>
      <c r="F1640" s="4">
        <v>604000</v>
      </c>
      <c r="G1640" s="4">
        <v>0</v>
      </c>
      <c r="H1640" s="4">
        <v>0</v>
      </c>
      <c r="I1640" s="4">
        <v>0</v>
      </c>
      <c r="J1640" s="4">
        <v>0</v>
      </c>
    </row>
    <row r="1641" spans="1:10">
      <c r="A1641" s="3" t="s">
        <v>206</v>
      </c>
      <c r="B1641" s="3" t="s">
        <v>11</v>
      </c>
      <c r="C1641" s="3" t="s">
        <v>69</v>
      </c>
      <c r="D1641" s="3">
        <v>1.1000000000000001</v>
      </c>
      <c r="E1641" s="3" t="s">
        <v>70</v>
      </c>
      <c r="F1641" s="4">
        <v>125000</v>
      </c>
      <c r="G1641" s="4">
        <v>0</v>
      </c>
      <c r="H1641" s="4">
        <v>-125000</v>
      </c>
      <c r="I1641" s="4">
        <v>0</v>
      </c>
      <c r="J1641" s="4">
        <v>0</v>
      </c>
    </row>
    <row r="1642" spans="1:10">
      <c r="A1642" s="3" t="s">
        <v>206</v>
      </c>
      <c r="B1642" s="3" t="s">
        <v>11</v>
      </c>
      <c r="C1642" s="3" t="s">
        <v>71</v>
      </c>
      <c r="D1642" s="3">
        <v>1.1000000000000001</v>
      </c>
      <c r="E1642" s="3" t="s">
        <v>72</v>
      </c>
      <c r="F1642" s="4">
        <v>0</v>
      </c>
      <c r="G1642" s="4">
        <v>364799.76</v>
      </c>
      <c r="H1642" s="4">
        <v>-170000</v>
      </c>
      <c r="I1642" s="4">
        <v>0</v>
      </c>
      <c r="J1642" s="4">
        <v>0</v>
      </c>
    </row>
    <row r="1643" spans="1:10">
      <c r="A1643" s="3" t="s">
        <v>206</v>
      </c>
      <c r="B1643" s="3" t="s">
        <v>11</v>
      </c>
      <c r="C1643" s="3" t="s">
        <v>78</v>
      </c>
      <c r="D1643" s="3">
        <v>1.1000000000000001</v>
      </c>
      <c r="E1643" s="3" t="s">
        <v>79</v>
      </c>
      <c r="F1643" s="4">
        <v>1000000</v>
      </c>
      <c r="G1643" s="4">
        <v>0</v>
      </c>
      <c r="H1643" s="4">
        <v>-700000</v>
      </c>
      <c r="I1643" s="4">
        <v>0</v>
      </c>
      <c r="J1643" s="4">
        <v>0</v>
      </c>
    </row>
    <row r="1644" spans="1:10">
      <c r="A1644" s="3" t="s">
        <v>207</v>
      </c>
      <c r="B1644" s="3" t="s">
        <v>11</v>
      </c>
      <c r="C1644" s="3" t="s">
        <v>78</v>
      </c>
      <c r="D1644" s="3">
        <v>1.1000000000000001</v>
      </c>
      <c r="E1644" s="3" t="s">
        <v>79</v>
      </c>
      <c r="F1644" s="4">
        <v>800000</v>
      </c>
      <c r="G1644" s="4">
        <v>0</v>
      </c>
      <c r="H1644" s="4">
        <v>-445000</v>
      </c>
      <c r="I1644" s="4">
        <v>0</v>
      </c>
      <c r="J1644" s="4">
        <v>0</v>
      </c>
    </row>
    <row r="1645" spans="1:10">
      <c r="A1645" s="3" t="s">
        <v>208</v>
      </c>
      <c r="B1645" s="3" t="s">
        <v>11</v>
      </c>
      <c r="C1645" s="3" t="s">
        <v>29</v>
      </c>
      <c r="D1645" s="3">
        <v>2.5</v>
      </c>
      <c r="E1645" s="3" t="s">
        <v>31</v>
      </c>
      <c r="F1645" s="4">
        <v>8000000</v>
      </c>
      <c r="G1645" s="4">
        <v>0</v>
      </c>
      <c r="H1645" s="4">
        <v>-8000000</v>
      </c>
      <c r="I1645" s="4">
        <v>0</v>
      </c>
      <c r="J1645" s="4">
        <v>0</v>
      </c>
    </row>
    <row r="1646" spans="1:10">
      <c r="A1646" s="3" t="s">
        <v>209</v>
      </c>
      <c r="B1646" s="3" t="s">
        <v>11</v>
      </c>
      <c r="C1646" s="3" t="s">
        <v>22</v>
      </c>
      <c r="D1646" s="3">
        <v>1.1000000000000001</v>
      </c>
      <c r="E1646" s="3" t="s">
        <v>23</v>
      </c>
      <c r="F1646" s="4">
        <v>0</v>
      </c>
      <c r="G1646" s="4">
        <v>5000</v>
      </c>
      <c r="H1646" s="4">
        <v>0</v>
      </c>
      <c r="I1646" s="4">
        <v>4349</v>
      </c>
      <c r="J1646" s="4">
        <v>0</v>
      </c>
    </row>
    <row r="1647" spans="1:10">
      <c r="A1647" s="3" t="s">
        <v>209</v>
      </c>
      <c r="B1647" s="3" t="s">
        <v>11</v>
      </c>
      <c r="C1647" s="3" t="s">
        <v>54</v>
      </c>
      <c r="D1647" s="3">
        <v>1.1000000000000001</v>
      </c>
      <c r="E1647" s="3" t="s">
        <v>55</v>
      </c>
      <c r="F1647" s="4">
        <v>100000</v>
      </c>
      <c r="G1647" s="4">
        <v>0</v>
      </c>
      <c r="H1647" s="4">
        <v>-100000</v>
      </c>
      <c r="I1647" s="4">
        <v>0</v>
      </c>
      <c r="J1647" s="4">
        <v>0</v>
      </c>
    </row>
    <row r="1648" spans="1:10">
      <c r="A1648" s="3" t="s">
        <v>209</v>
      </c>
      <c r="B1648" s="3" t="s">
        <v>11</v>
      </c>
      <c r="C1648" s="3" t="s">
        <v>62</v>
      </c>
      <c r="D1648" s="3">
        <v>1.1000000000000001</v>
      </c>
      <c r="E1648" s="3" t="s">
        <v>63</v>
      </c>
      <c r="F1648" s="4">
        <v>25000</v>
      </c>
      <c r="G1648" s="4">
        <v>0</v>
      </c>
      <c r="H1648" s="4">
        <v>0</v>
      </c>
      <c r="I1648" s="4">
        <v>0</v>
      </c>
      <c r="J1648" s="4">
        <v>0</v>
      </c>
    </row>
    <row r="1649" spans="1:10">
      <c r="A1649" s="3" t="s">
        <v>209</v>
      </c>
      <c r="B1649" s="3" t="s">
        <v>11</v>
      </c>
      <c r="C1649" s="3" t="s">
        <v>71</v>
      </c>
      <c r="D1649" s="3">
        <v>1.1000000000000001</v>
      </c>
      <c r="E1649" s="3" t="s">
        <v>73</v>
      </c>
      <c r="F1649" s="4">
        <v>0</v>
      </c>
      <c r="G1649" s="4">
        <v>23150.400000000001</v>
      </c>
      <c r="H1649" s="4">
        <v>0</v>
      </c>
      <c r="I1649" s="4">
        <v>23150.400000000001</v>
      </c>
      <c r="J1649" s="4">
        <v>0</v>
      </c>
    </row>
    <row r="1650" spans="1:10">
      <c r="A1650" s="3" t="s">
        <v>209</v>
      </c>
      <c r="B1650" s="3" t="s">
        <v>11</v>
      </c>
      <c r="C1650" s="3" t="s">
        <v>71</v>
      </c>
      <c r="D1650" s="3">
        <v>1.1000000000000001</v>
      </c>
      <c r="E1650" s="3" t="s">
        <v>66</v>
      </c>
      <c r="F1650" s="4">
        <v>0</v>
      </c>
      <c r="G1650" s="4">
        <v>48480.4</v>
      </c>
      <c r="H1650" s="4">
        <v>-48480.4</v>
      </c>
      <c r="I1650" s="4">
        <v>0</v>
      </c>
      <c r="J1650" s="4">
        <v>0</v>
      </c>
    </row>
    <row r="1651" spans="1:10">
      <c r="A1651" s="3" t="s">
        <v>209</v>
      </c>
      <c r="B1651" s="3" t="s">
        <v>11</v>
      </c>
      <c r="C1651" s="3" t="s">
        <v>71</v>
      </c>
      <c r="D1651" s="3">
        <v>1.1000000000000001</v>
      </c>
      <c r="E1651" s="3" t="s">
        <v>74</v>
      </c>
      <c r="F1651" s="4">
        <v>12000</v>
      </c>
      <c r="G1651" s="4">
        <v>48480.4</v>
      </c>
      <c r="H1651" s="4">
        <v>0</v>
      </c>
      <c r="I1651" s="4">
        <v>0</v>
      </c>
      <c r="J1651" s="4">
        <v>0</v>
      </c>
    </row>
    <row r="1652" spans="1:10">
      <c r="A1652" s="3" t="s">
        <v>209</v>
      </c>
      <c r="B1652" s="3" t="s">
        <v>11</v>
      </c>
      <c r="C1652" s="3" t="s">
        <v>78</v>
      </c>
      <c r="D1652" s="3">
        <v>1.1000000000000001</v>
      </c>
      <c r="E1652" s="3" t="s">
        <v>79</v>
      </c>
      <c r="F1652" s="4">
        <v>95000</v>
      </c>
      <c r="G1652" s="4">
        <v>0</v>
      </c>
      <c r="H1652" s="4">
        <v>0</v>
      </c>
      <c r="I1652" s="4">
        <v>0</v>
      </c>
      <c r="J1652" s="4">
        <v>0</v>
      </c>
    </row>
    <row r="1653" spans="1:10">
      <c r="A1653" s="3" t="s">
        <v>210</v>
      </c>
      <c r="B1653" s="3" t="s">
        <v>11</v>
      </c>
      <c r="C1653" s="3" t="s">
        <v>51</v>
      </c>
      <c r="D1653" s="3">
        <v>1.1000000000000001</v>
      </c>
      <c r="E1653" s="3" t="s">
        <v>52</v>
      </c>
      <c r="F1653" s="4">
        <v>2500000</v>
      </c>
      <c r="G1653" s="4">
        <v>0</v>
      </c>
      <c r="H1653" s="4">
        <v>0</v>
      </c>
      <c r="I1653" s="4">
        <v>0</v>
      </c>
      <c r="J1653" s="4">
        <v>0</v>
      </c>
    </row>
    <row r="1654" spans="1:10">
      <c r="A1654" s="3" t="s">
        <v>211</v>
      </c>
      <c r="B1654" s="3" t="s">
        <v>11</v>
      </c>
      <c r="C1654" s="3" t="s">
        <v>29</v>
      </c>
      <c r="D1654" s="3">
        <v>1.1000000000000001</v>
      </c>
      <c r="E1654" s="3" t="s">
        <v>31</v>
      </c>
      <c r="F1654" s="4">
        <v>85000</v>
      </c>
      <c r="G1654" s="4">
        <v>0</v>
      </c>
      <c r="H1654" s="4">
        <v>-20000</v>
      </c>
      <c r="I1654" s="4">
        <v>0</v>
      </c>
      <c r="J1654" s="4">
        <v>0</v>
      </c>
    </row>
    <row r="1655" spans="1:10">
      <c r="A1655" s="3" t="s">
        <v>211</v>
      </c>
      <c r="B1655" s="3" t="s">
        <v>11</v>
      </c>
      <c r="C1655" s="3" t="s">
        <v>34</v>
      </c>
      <c r="D1655" s="3">
        <v>1.1000000000000001</v>
      </c>
      <c r="E1655" s="3" t="s">
        <v>36</v>
      </c>
      <c r="F1655" s="4">
        <v>35000</v>
      </c>
      <c r="G1655" s="4">
        <v>0</v>
      </c>
      <c r="H1655" s="4">
        <v>-20000</v>
      </c>
      <c r="I1655" s="4">
        <v>0</v>
      </c>
      <c r="J1655" s="4">
        <v>0</v>
      </c>
    </row>
    <row r="1656" spans="1:10">
      <c r="A1656" s="3" t="s">
        <v>211</v>
      </c>
      <c r="B1656" s="3" t="s">
        <v>11</v>
      </c>
      <c r="C1656" s="3" t="s">
        <v>71</v>
      </c>
      <c r="D1656" s="3">
        <v>1.1000000000000001</v>
      </c>
      <c r="E1656" s="3" t="s">
        <v>73</v>
      </c>
      <c r="F1656" s="4">
        <v>0</v>
      </c>
      <c r="G1656" s="4">
        <v>29209.73</v>
      </c>
      <c r="H1656" s="4">
        <v>0</v>
      </c>
      <c r="I1656" s="4">
        <v>29209.73</v>
      </c>
      <c r="J1656" s="4">
        <v>0</v>
      </c>
    </row>
    <row r="1657" spans="1:10">
      <c r="A1657" s="3" t="s">
        <v>212</v>
      </c>
      <c r="B1657" s="3" t="s">
        <v>11</v>
      </c>
      <c r="C1657" s="3" t="s">
        <v>12</v>
      </c>
      <c r="D1657" s="3">
        <v>1.1000000000000001</v>
      </c>
      <c r="E1657" s="3" t="s">
        <v>13</v>
      </c>
      <c r="F1657" s="4">
        <v>35000</v>
      </c>
      <c r="G1657" s="4">
        <v>0</v>
      </c>
      <c r="H1657" s="4">
        <v>0</v>
      </c>
      <c r="I1657" s="4">
        <v>0</v>
      </c>
      <c r="J1657" s="4">
        <v>0</v>
      </c>
    </row>
    <row r="1658" spans="1:10">
      <c r="A1658" s="3" t="s">
        <v>212</v>
      </c>
      <c r="B1658" s="3" t="s">
        <v>11</v>
      </c>
      <c r="C1658" s="3" t="s">
        <v>29</v>
      </c>
      <c r="D1658" s="3">
        <v>2.5</v>
      </c>
      <c r="E1658" s="3" t="s">
        <v>31</v>
      </c>
      <c r="F1658" s="4">
        <v>500000</v>
      </c>
      <c r="G1658" s="4">
        <v>0</v>
      </c>
      <c r="H1658" s="4">
        <v>-439833.2</v>
      </c>
      <c r="I1658" s="4">
        <v>60166.8</v>
      </c>
      <c r="J1658" s="4">
        <v>60166.8</v>
      </c>
    </row>
    <row r="1659" spans="1:10">
      <c r="A1659" s="3" t="s">
        <v>212</v>
      </c>
      <c r="B1659" s="3" t="s">
        <v>11</v>
      </c>
      <c r="C1659" s="3" t="s">
        <v>51</v>
      </c>
      <c r="D1659" s="3">
        <v>1.1000000000000001</v>
      </c>
      <c r="E1659" s="3" t="s">
        <v>52</v>
      </c>
      <c r="F1659" s="4">
        <v>2500</v>
      </c>
      <c r="G1659" s="4">
        <v>0</v>
      </c>
      <c r="H1659" s="4">
        <v>0</v>
      </c>
      <c r="I1659" s="4">
        <v>0</v>
      </c>
      <c r="J1659" s="4">
        <v>0</v>
      </c>
    </row>
    <row r="1660" spans="1:10">
      <c r="A1660" s="3" t="s">
        <v>213</v>
      </c>
      <c r="B1660" s="3" t="s">
        <v>11</v>
      </c>
      <c r="C1660" s="3" t="s">
        <v>34</v>
      </c>
      <c r="D1660" s="3">
        <v>1.1000000000000001</v>
      </c>
      <c r="E1660" s="3" t="s">
        <v>36</v>
      </c>
      <c r="F1660" s="4">
        <v>250000</v>
      </c>
      <c r="G1660" s="4">
        <v>250000</v>
      </c>
      <c r="H1660" s="4">
        <v>-500000</v>
      </c>
      <c r="I1660" s="4">
        <v>0</v>
      </c>
      <c r="J1660" s="4">
        <v>0</v>
      </c>
    </row>
    <row r="1661" spans="1:10">
      <c r="A1661" s="3" t="s">
        <v>214</v>
      </c>
      <c r="B1661" s="3" t="s">
        <v>11</v>
      </c>
      <c r="C1661" s="3" t="s">
        <v>24</v>
      </c>
      <c r="D1661" s="3">
        <v>1.1000000000000001</v>
      </c>
      <c r="E1661" s="3" t="s">
        <v>25</v>
      </c>
      <c r="F1661" s="4">
        <v>20000</v>
      </c>
      <c r="G1661" s="4">
        <v>0</v>
      </c>
      <c r="H1661" s="4">
        <v>0</v>
      </c>
      <c r="I1661" s="4">
        <v>0</v>
      </c>
      <c r="J1661" s="4">
        <v>0</v>
      </c>
    </row>
    <row r="1662" spans="1:10">
      <c r="A1662" s="3" t="s">
        <v>214</v>
      </c>
      <c r="B1662" s="3" t="s">
        <v>11</v>
      </c>
      <c r="C1662" s="3" t="s">
        <v>37</v>
      </c>
      <c r="D1662" s="3">
        <v>1.1000000000000001</v>
      </c>
      <c r="E1662" s="3" t="s">
        <v>42</v>
      </c>
      <c r="F1662" s="4">
        <v>55000</v>
      </c>
      <c r="G1662" s="4">
        <v>50000</v>
      </c>
      <c r="H1662" s="4">
        <v>-50000</v>
      </c>
      <c r="I1662" s="4">
        <v>0</v>
      </c>
      <c r="J1662" s="4">
        <v>0</v>
      </c>
    </row>
    <row r="1663" spans="1:10">
      <c r="A1663" s="3" t="s">
        <v>214</v>
      </c>
      <c r="B1663" s="3" t="s">
        <v>11</v>
      </c>
      <c r="C1663" s="3" t="s">
        <v>37</v>
      </c>
      <c r="D1663" s="3">
        <v>1.1000000000000001</v>
      </c>
      <c r="E1663" s="3" t="s">
        <v>40</v>
      </c>
      <c r="F1663" s="4">
        <v>105000</v>
      </c>
      <c r="G1663" s="4">
        <v>0</v>
      </c>
      <c r="H1663" s="4">
        <v>0</v>
      </c>
      <c r="I1663" s="4">
        <v>8500</v>
      </c>
      <c r="J1663" s="4">
        <v>0</v>
      </c>
    </row>
    <row r="1664" spans="1:10">
      <c r="A1664" s="3" t="s">
        <v>214</v>
      </c>
      <c r="B1664" s="3" t="s">
        <v>11</v>
      </c>
      <c r="C1664" s="3" t="s">
        <v>58</v>
      </c>
      <c r="D1664" s="3">
        <v>1.1000000000000001</v>
      </c>
      <c r="E1664" s="3" t="s">
        <v>59</v>
      </c>
      <c r="F1664" s="4">
        <v>2000</v>
      </c>
      <c r="G1664" s="4">
        <v>0</v>
      </c>
      <c r="H1664" s="4">
        <v>0</v>
      </c>
      <c r="I1664" s="4">
        <v>0</v>
      </c>
      <c r="J1664" s="4">
        <v>0</v>
      </c>
    </row>
    <row r="1665" spans="1:10">
      <c r="A1665" s="3" t="s">
        <v>214</v>
      </c>
      <c r="B1665" s="3" t="s">
        <v>11</v>
      </c>
      <c r="C1665" s="3" t="s">
        <v>58</v>
      </c>
      <c r="D1665" s="3">
        <v>1.1000000000000001</v>
      </c>
      <c r="E1665" s="3" t="s">
        <v>61</v>
      </c>
      <c r="F1665" s="4">
        <v>200000</v>
      </c>
      <c r="G1665" s="4">
        <v>0</v>
      </c>
      <c r="H1665" s="4">
        <v>0</v>
      </c>
      <c r="I1665" s="4">
        <v>0</v>
      </c>
      <c r="J1665" s="4">
        <v>0</v>
      </c>
    </row>
    <row r="1666" spans="1:10">
      <c r="A1666" s="3" t="s">
        <v>214</v>
      </c>
      <c r="B1666" s="3" t="s">
        <v>11</v>
      </c>
      <c r="C1666" s="3" t="s">
        <v>62</v>
      </c>
      <c r="D1666" s="3">
        <v>1.1000000000000001</v>
      </c>
      <c r="E1666" s="3" t="s">
        <v>64</v>
      </c>
      <c r="F1666" s="4">
        <v>0</v>
      </c>
      <c r="G1666" s="4">
        <v>120000</v>
      </c>
      <c r="H1666" s="4">
        <v>0</v>
      </c>
      <c r="I1666" s="4">
        <v>111581.56</v>
      </c>
      <c r="J1666" s="4">
        <v>111581.56</v>
      </c>
    </row>
    <row r="1667" spans="1:10">
      <c r="A1667" s="3" t="s">
        <v>214</v>
      </c>
      <c r="B1667" s="3" t="s">
        <v>11</v>
      </c>
      <c r="C1667" s="3" t="s">
        <v>62</v>
      </c>
      <c r="D1667" s="3">
        <v>1.1000000000000001</v>
      </c>
      <c r="E1667" s="3" t="s">
        <v>63</v>
      </c>
      <c r="F1667" s="4">
        <v>55000</v>
      </c>
      <c r="G1667" s="4">
        <v>0</v>
      </c>
      <c r="H1667" s="4">
        <v>0</v>
      </c>
      <c r="I1667" s="4">
        <v>47141.82</v>
      </c>
      <c r="J1667" s="4">
        <v>47141.82</v>
      </c>
    </row>
    <row r="1668" spans="1:10">
      <c r="A1668" s="3" t="s">
        <v>214</v>
      </c>
      <c r="B1668" s="3" t="s">
        <v>11</v>
      </c>
      <c r="C1668" s="3" t="s">
        <v>69</v>
      </c>
      <c r="D1668" s="3">
        <v>1.1000000000000001</v>
      </c>
      <c r="E1668" s="3" t="s">
        <v>70</v>
      </c>
      <c r="F1668" s="4">
        <v>75000</v>
      </c>
      <c r="G1668" s="4">
        <v>0</v>
      </c>
      <c r="H1668" s="4">
        <v>0</v>
      </c>
      <c r="I1668" s="4">
        <v>16771.28</v>
      </c>
      <c r="J1668" s="4">
        <v>16771.28</v>
      </c>
    </row>
    <row r="1669" spans="1:10">
      <c r="A1669" s="3" t="s">
        <v>214</v>
      </c>
      <c r="B1669" s="3" t="s">
        <v>11</v>
      </c>
      <c r="C1669" s="3" t="s">
        <v>71</v>
      </c>
      <c r="D1669" s="3">
        <v>1.1000000000000001</v>
      </c>
      <c r="E1669" s="3" t="s">
        <v>74</v>
      </c>
      <c r="F1669" s="4">
        <v>15000</v>
      </c>
      <c r="G1669" s="4">
        <v>0</v>
      </c>
      <c r="H1669" s="4">
        <v>0</v>
      </c>
      <c r="I1669" s="4">
        <v>0</v>
      </c>
      <c r="J1669" s="4">
        <v>0</v>
      </c>
    </row>
    <row r="1670" spans="1:10">
      <c r="A1670" s="3" t="s">
        <v>214</v>
      </c>
      <c r="B1670" s="3" t="s">
        <v>11</v>
      </c>
      <c r="C1670" s="3" t="s">
        <v>78</v>
      </c>
      <c r="D1670" s="3">
        <v>1.1000000000000001</v>
      </c>
      <c r="E1670" s="3" t="s">
        <v>79</v>
      </c>
      <c r="F1670" s="4">
        <v>850000</v>
      </c>
      <c r="G1670" s="4">
        <v>0</v>
      </c>
      <c r="H1670" s="4">
        <v>-370000</v>
      </c>
      <c r="I1670" s="4">
        <v>24500</v>
      </c>
      <c r="J1670" s="4">
        <v>24500</v>
      </c>
    </row>
    <row r="1671" spans="1:10">
      <c r="A1671" s="3" t="s">
        <v>215</v>
      </c>
      <c r="B1671" s="3" t="s">
        <v>11</v>
      </c>
      <c r="C1671" s="3" t="s">
        <v>24</v>
      </c>
      <c r="D1671" s="3">
        <v>1.1000000000000001</v>
      </c>
      <c r="E1671" s="3" t="s">
        <v>25</v>
      </c>
      <c r="F1671" s="4">
        <v>35000</v>
      </c>
      <c r="G1671" s="4">
        <v>0</v>
      </c>
      <c r="H1671" s="4">
        <v>0</v>
      </c>
      <c r="I1671" s="4">
        <v>0</v>
      </c>
      <c r="J1671" s="4">
        <v>0</v>
      </c>
    </row>
    <row r="1672" spans="1:10">
      <c r="A1672" s="3" t="s">
        <v>215</v>
      </c>
      <c r="B1672" s="3" t="s">
        <v>11</v>
      </c>
      <c r="C1672" s="3" t="s">
        <v>37</v>
      </c>
      <c r="D1672" s="3">
        <v>1.1000000000000001</v>
      </c>
      <c r="E1672" s="3" t="s">
        <v>39</v>
      </c>
      <c r="F1672" s="4">
        <v>0</v>
      </c>
      <c r="G1672" s="4">
        <v>700000</v>
      </c>
      <c r="H1672" s="4">
        <v>0</v>
      </c>
      <c r="I1672" s="4">
        <v>0</v>
      </c>
      <c r="J1672" s="4">
        <v>0</v>
      </c>
    </row>
    <row r="1673" spans="1:10">
      <c r="A1673" s="3" t="s">
        <v>215</v>
      </c>
      <c r="B1673" s="3" t="s">
        <v>11</v>
      </c>
      <c r="C1673" s="3" t="s">
        <v>51</v>
      </c>
      <c r="D1673" s="3">
        <v>1.1000000000000001</v>
      </c>
      <c r="E1673" s="3" t="s">
        <v>52</v>
      </c>
      <c r="F1673" s="4">
        <v>37000</v>
      </c>
      <c r="G1673" s="4">
        <v>0</v>
      </c>
      <c r="H1673" s="4">
        <v>0</v>
      </c>
      <c r="I1673" s="4">
        <v>0</v>
      </c>
      <c r="J1673" s="4">
        <v>0</v>
      </c>
    </row>
    <row r="1674" spans="1:10">
      <c r="A1674" s="3" t="s">
        <v>215</v>
      </c>
      <c r="B1674" s="3" t="s">
        <v>11</v>
      </c>
      <c r="C1674" s="3" t="s">
        <v>58</v>
      </c>
      <c r="D1674" s="3">
        <v>1.1000000000000001</v>
      </c>
      <c r="E1674" s="3" t="s">
        <v>59</v>
      </c>
      <c r="F1674" s="4">
        <v>150000</v>
      </c>
      <c r="G1674" s="4">
        <v>75000</v>
      </c>
      <c r="H1674" s="4">
        <v>0</v>
      </c>
      <c r="I1674" s="4">
        <v>188553.83</v>
      </c>
      <c r="J1674" s="4">
        <v>150000</v>
      </c>
    </row>
    <row r="1675" spans="1:10">
      <c r="A1675" s="3" t="s">
        <v>215</v>
      </c>
      <c r="B1675" s="3" t="s">
        <v>11</v>
      </c>
      <c r="C1675" s="3" t="s">
        <v>58</v>
      </c>
      <c r="D1675" s="3">
        <v>1.5</v>
      </c>
      <c r="E1675" s="3" t="s">
        <v>59</v>
      </c>
      <c r="F1675" s="4">
        <v>0</v>
      </c>
      <c r="G1675" s="4">
        <v>300000</v>
      </c>
      <c r="H1675" s="4">
        <v>0</v>
      </c>
      <c r="I1675" s="4">
        <v>0</v>
      </c>
      <c r="J1675" s="4">
        <v>0</v>
      </c>
    </row>
    <row r="1676" spans="1:10">
      <c r="A1676" s="3" t="s">
        <v>215</v>
      </c>
      <c r="B1676" s="3" t="s">
        <v>11</v>
      </c>
      <c r="C1676" s="3" t="s">
        <v>69</v>
      </c>
      <c r="D1676" s="3">
        <v>1.1000000000000001</v>
      </c>
      <c r="E1676" s="3" t="s">
        <v>70</v>
      </c>
      <c r="F1676" s="4">
        <v>75000</v>
      </c>
      <c r="G1676" s="4">
        <v>0</v>
      </c>
      <c r="H1676" s="4">
        <v>-25000</v>
      </c>
      <c r="I1676" s="4">
        <v>0</v>
      </c>
      <c r="J1676" s="4">
        <v>0</v>
      </c>
    </row>
    <row r="1677" spans="1:10">
      <c r="A1677" s="3" t="s">
        <v>216</v>
      </c>
      <c r="B1677" s="3" t="s">
        <v>11</v>
      </c>
      <c r="C1677" s="3" t="s">
        <v>51</v>
      </c>
      <c r="D1677" s="3">
        <v>1.1000000000000001</v>
      </c>
      <c r="E1677" s="3" t="s">
        <v>53</v>
      </c>
      <c r="F1677" s="4">
        <v>2080000</v>
      </c>
      <c r="G1677" s="4">
        <v>0</v>
      </c>
      <c r="H1677" s="4">
        <v>0</v>
      </c>
      <c r="I1677" s="4">
        <v>0</v>
      </c>
      <c r="J1677" s="4">
        <v>0</v>
      </c>
    </row>
    <row r="1678" spans="1:10">
      <c r="A1678" s="3" t="s">
        <v>216</v>
      </c>
      <c r="B1678" s="3" t="s">
        <v>11</v>
      </c>
      <c r="C1678" s="3" t="s">
        <v>51</v>
      </c>
      <c r="D1678" s="3">
        <v>2.6</v>
      </c>
      <c r="E1678" s="3" t="s">
        <v>53</v>
      </c>
      <c r="F1678" s="4">
        <v>0</v>
      </c>
      <c r="G1678" s="4">
        <v>2000000</v>
      </c>
      <c r="H1678" s="4">
        <v>0</v>
      </c>
      <c r="I1678" s="4">
        <v>0</v>
      </c>
      <c r="J1678" s="4">
        <v>0</v>
      </c>
    </row>
    <row r="1679" spans="1:10">
      <c r="A1679" s="3" t="s">
        <v>217</v>
      </c>
      <c r="B1679" s="3" t="s">
        <v>11</v>
      </c>
      <c r="C1679" s="3" t="s">
        <v>24</v>
      </c>
      <c r="D1679" s="3">
        <v>1.1000000000000001</v>
      </c>
      <c r="E1679" s="3" t="s">
        <v>25</v>
      </c>
      <c r="F1679" s="4">
        <v>1000000</v>
      </c>
      <c r="G1679" s="4">
        <v>0</v>
      </c>
      <c r="H1679" s="4">
        <v>-496000</v>
      </c>
      <c r="I1679" s="4">
        <v>503440</v>
      </c>
      <c r="J1679" s="4">
        <v>503440</v>
      </c>
    </row>
    <row r="1680" spans="1:10">
      <c r="A1680" s="3" t="s">
        <v>217</v>
      </c>
      <c r="B1680" s="3" t="s">
        <v>11</v>
      </c>
      <c r="C1680" s="3" t="s">
        <v>32</v>
      </c>
      <c r="D1680" s="3">
        <v>1.5</v>
      </c>
      <c r="E1680" s="3" t="s">
        <v>33</v>
      </c>
      <c r="F1680" s="4">
        <v>0</v>
      </c>
      <c r="G1680" s="4">
        <v>1809600</v>
      </c>
      <c r="H1680" s="4">
        <v>0</v>
      </c>
      <c r="I1680" s="4">
        <v>1809600</v>
      </c>
      <c r="J1680" s="4">
        <v>1809600</v>
      </c>
    </row>
    <row r="1681" spans="1:10">
      <c r="A1681" s="3" t="s">
        <v>217</v>
      </c>
      <c r="B1681" s="3" t="s">
        <v>11</v>
      </c>
      <c r="C1681" s="3" t="s">
        <v>34</v>
      </c>
      <c r="D1681" s="3">
        <v>1.1000000000000001</v>
      </c>
      <c r="E1681" s="3" t="s">
        <v>36</v>
      </c>
      <c r="F1681" s="4">
        <v>200000</v>
      </c>
      <c r="G1681" s="4">
        <v>0</v>
      </c>
      <c r="H1681" s="4">
        <v>-200000</v>
      </c>
      <c r="I1681" s="4">
        <v>0</v>
      </c>
      <c r="J1681" s="4">
        <v>0</v>
      </c>
    </row>
    <row r="1682" spans="1:10">
      <c r="A1682" s="3" t="s">
        <v>217</v>
      </c>
      <c r="B1682" s="3" t="s">
        <v>11</v>
      </c>
      <c r="C1682" s="3" t="s">
        <v>51</v>
      </c>
      <c r="D1682" s="3">
        <v>1.1000000000000001</v>
      </c>
      <c r="E1682" s="3" t="s">
        <v>52</v>
      </c>
      <c r="F1682" s="4">
        <v>0</v>
      </c>
      <c r="G1682" s="4">
        <v>350000</v>
      </c>
      <c r="H1682" s="4">
        <v>0</v>
      </c>
      <c r="I1682" s="4">
        <v>0</v>
      </c>
      <c r="J1682" s="4">
        <v>0</v>
      </c>
    </row>
    <row r="1683" spans="1:10">
      <c r="A1683" s="3" t="s">
        <v>218</v>
      </c>
      <c r="B1683" s="3" t="s">
        <v>11</v>
      </c>
      <c r="C1683" s="3" t="s">
        <v>51</v>
      </c>
      <c r="D1683" s="3">
        <v>1.1000000000000001</v>
      </c>
      <c r="E1683" s="3" t="s">
        <v>52</v>
      </c>
      <c r="F1683" s="4">
        <v>50000</v>
      </c>
      <c r="G1683" s="4">
        <v>0</v>
      </c>
      <c r="H1683" s="4">
        <v>0</v>
      </c>
      <c r="I1683" s="4">
        <v>0</v>
      </c>
      <c r="J1683" s="4">
        <v>0</v>
      </c>
    </row>
    <row r="1684" spans="1:10">
      <c r="A1684" s="3" t="s">
        <v>219</v>
      </c>
      <c r="B1684" s="3" t="s">
        <v>220</v>
      </c>
      <c r="C1684" s="3" t="s">
        <v>51</v>
      </c>
      <c r="D1684" s="3">
        <v>1.5</v>
      </c>
      <c r="E1684" s="3" t="s">
        <v>52</v>
      </c>
      <c r="F1684" s="4">
        <v>0</v>
      </c>
      <c r="G1684" s="4">
        <v>196138.56</v>
      </c>
      <c r="H1684" s="4">
        <v>-196138.56</v>
      </c>
      <c r="I1684" s="4">
        <v>0</v>
      </c>
      <c r="J1684" s="4">
        <v>0</v>
      </c>
    </row>
    <row r="1685" spans="1:10">
      <c r="A1685" s="3" t="s">
        <v>219</v>
      </c>
      <c r="B1685" s="3" t="s">
        <v>220</v>
      </c>
      <c r="C1685" s="3" t="s">
        <v>54</v>
      </c>
      <c r="D1685" s="3">
        <v>1.5</v>
      </c>
      <c r="E1685" s="3" t="s">
        <v>52</v>
      </c>
      <c r="F1685" s="4">
        <v>0</v>
      </c>
      <c r="G1685" s="4">
        <v>196138.56</v>
      </c>
      <c r="H1685" s="4">
        <v>0</v>
      </c>
      <c r="I1685" s="4">
        <v>196138.55</v>
      </c>
      <c r="J1685" s="4">
        <v>196138.55</v>
      </c>
    </row>
    <row r="1686" spans="1:10">
      <c r="A1686" s="3" t="s">
        <v>219</v>
      </c>
      <c r="B1686" s="3" t="s">
        <v>220</v>
      </c>
      <c r="C1686" s="3" t="s">
        <v>54</v>
      </c>
      <c r="D1686" s="3">
        <v>2.5</v>
      </c>
      <c r="E1686" s="3" t="s">
        <v>52</v>
      </c>
      <c r="F1686" s="4">
        <v>0</v>
      </c>
      <c r="G1686" s="4">
        <v>8177337.4000000004</v>
      </c>
      <c r="H1686" s="4">
        <v>-2387.4499999999998</v>
      </c>
      <c r="I1686" s="4">
        <v>6062626.6799999997</v>
      </c>
      <c r="J1686" s="4">
        <v>6062626.6799999997</v>
      </c>
    </row>
    <row r="1687" spans="1:10">
      <c r="A1687" s="3" t="s">
        <v>219</v>
      </c>
      <c r="B1687" s="3" t="s">
        <v>220</v>
      </c>
      <c r="C1687" s="3" t="s">
        <v>54</v>
      </c>
      <c r="D1687" s="3">
        <v>2.6</v>
      </c>
      <c r="E1687" s="3" t="s">
        <v>52</v>
      </c>
      <c r="F1687" s="4">
        <v>0</v>
      </c>
      <c r="G1687" s="4">
        <v>7824360.1500000004</v>
      </c>
      <c r="H1687" s="4">
        <v>0</v>
      </c>
      <c r="I1687" s="4">
        <v>6977984.0300000003</v>
      </c>
      <c r="J1687" s="4">
        <v>6977984.0300000003</v>
      </c>
    </row>
    <row r="1688" spans="1:10">
      <c r="A1688" s="3" t="s">
        <v>221</v>
      </c>
      <c r="B1688" s="3" t="s">
        <v>11</v>
      </c>
      <c r="C1688" s="3" t="s">
        <v>51</v>
      </c>
      <c r="D1688" s="3">
        <v>1.5</v>
      </c>
      <c r="E1688" s="3" t="s">
        <v>52</v>
      </c>
      <c r="F1688" s="4">
        <v>0</v>
      </c>
      <c r="G1688" s="4">
        <v>1200000</v>
      </c>
      <c r="H1688" s="4">
        <v>-1200000</v>
      </c>
      <c r="I1688" s="4">
        <v>0</v>
      </c>
      <c r="J1688" s="4">
        <v>0</v>
      </c>
    </row>
    <row r="1689" spans="1:10">
      <c r="A1689" s="3" t="s">
        <v>222</v>
      </c>
      <c r="B1689" s="3" t="s">
        <v>11</v>
      </c>
      <c r="C1689" s="3" t="s">
        <v>51</v>
      </c>
      <c r="D1689" s="3">
        <v>1.1000000000000001</v>
      </c>
      <c r="E1689" s="3" t="s">
        <v>52</v>
      </c>
      <c r="F1689" s="4">
        <v>2500000</v>
      </c>
      <c r="G1689" s="4">
        <v>0</v>
      </c>
      <c r="H1689" s="4">
        <v>-2500000</v>
      </c>
      <c r="I1689" s="4">
        <v>0</v>
      </c>
      <c r="J1689" s="4">
        <v>0</v>
      </c>
    </row>
    <row r="1690" spans="1:10">
      <c r="A1690" s="3" t="s">
        <v>222</v>
      </c>
      <c r="B1690" s="3" t="s">
        <v>11</v>
      </c>
      <c r="C1690" s="3" t="s">
        <v>51</v>
      </c>
      <c r="D1690" s="3">
        <v>1.5</v>
      </c>
      <c r="E1690" s="3" t="s">
        <v>52</v>
      </c>
      <c r="F1690" s="4">
        <v>0</v>
      </c>
      <c r="G1690" s="4">
        <v>13352000</v>
      </c>
      <c r="H1690" s="4">
        <v>-10530382.720000001</v>
      </c>
      <c r="I1690" s="4">
        <v>0</v>
      </c>
      <c r="J1690" s="4">
        <v>0</v>
      </c>
    </row>
    <row r="1691" spans="1:10">
      <c r="A1691" s="3" t="s">
        <v>222</v>
      </c>
      <c r="B1691" s="3" t="s">
        <v>11</v>
      </c>
      <c r="C1691" s="3" t="s">
        <v>51</v>
      </c>
      <c r="D1691" s="3">
        <v>2.5</v>
      </c>
      <c r="E1691" s="3" t="s">
        <v>52</v>
      </c>
      <c r="F1691" s="4">
        <v>61163560.340000004</v>
      </c>
      <c r="G1691" s="4">
        <v>0</v>
      </c>
      <c r="H1691" s="4">
        <v>-60541274.68</v>
      </c>
      <c r="I1691" s="4">
        <v>0</v>
      </c>
      <c r="J1691" s="4">
        <v>0</v>
      </c>
    </row>
    <row r="1692" spans="1:10">
      <c r="A1692" s="3" t="s">
        <v>222</v>
      </c>
      <c r="B1692" s="3" t="s">
        <v>11</v>
      </c>
      <c r="C1692" s="3" t="s">
        <v>54</v>
      </c>
      <c r="D1692" s="3">
        <v>1.1000000000000001</v>
      </c>
      <c r="E1692" s="3" t="s">
        <v>55</v>
      </c>
      <c r="F1692" s="4">
        <v>10000000</v>
      </c>
      <c r="G1692" s="4">
        <v>0</v>
      </c>
      <c r="H1692" s="4">
        <v>-3000000</v>
      </c>
      <c r="I1692" s="4">
        <v>6119576.5</v>
      </c>
      <c r="J1692" s="4">
        <v>6119576.5</v>
      </c>
    </row>
    <row r="1693" spans="1:10">
      <c r="A1693" s="3" t="s">
        <v>222</v>
      </c>
      <c r="B1693" s="3" t="s">
        <v>220</v>
      </c>
      <c r="C1693" s="3" t="s">
        <v>97</v>
      </c>
      <c r="D1693" s="3">
        <v>2.5</v>
      </c>
      <c r="E1693" s="3" t="s">
        <v>52</v>
      </c>
      <c r="F1693" s="4">
        <v>0</v>
      </c>
      <c r="G1693" s="4">
        <v>1808000</v>
      </c>
      <c r="H1693" s="4">
        <v>0</v>
      </c>
      <c r="I1693" s="4">
        <v>1804460.33</v>
      </c>
      <c r="J1693" s="4">
        <v>1804460.33</v>
      </c>
    </row>
    <row r="1694" spans="1:10">
      <c r="A1694" s="3" t="s">
        <v>222</v>
      </c>
      <c r="B1694" s="3" t="s">
        <v>220</v>
      </c>
      <c r="C1694" s="3" t="s">
        <v>97</v>
      </c>
      <c r="D1694" s="3">
        <v>2.6</v>
      </c>
      <c r="E1694" s="3" t="s">
        <v>52</v>
      </c>
      <c r="F1694" s="4">
        <v>0</v>
      </c>
      <c r="G1694" s="4">
        <v>69.84</v>
      </c>
      <c r="H1694" s="4">
        <v>0</v>
      </c>
      <c r="I1694" s="4">
        <v>0</v>
      </c>
      <c r="J1694" s="4">
        <v>0</v>
      </c>
    </row>
    <row r="1695" spans="1:10">
      <c r="A1695" s="3" t="s">
        <v>222</v>
      </c>
      <c r="B1695" s="3" t="s">
        <v>220</v>
      </c>
      <c r="C1695" s="3" t="s">
        <v>223</v>
      </c>
      <c r="D1695" s="3">
        <v>1.5</v>
      </c>
      <c r="E1695" s="3" t="s">
        <v>52</v>
      </c>
      <c r="F1695" s="4">
        <v>0</v>
      </c>
      <c r="G1695" s="4">
        <v>1633506.87</v>
      </c>
      <c r="H1695" s="4">
        <v>0</v>
      </c>
      <c r="I1695" s="4">
        <v>1618785.63</v>
      </c>
      <c r="J1695" s="4">
        <v>1618785.63</v>
      </c>
    </row>
    <row r="1696" spans="1:10">
      <c r="A1696" s="3" t="s">
        <v>222</v>
      </c>
      <c r="B1696" s="3" t="s">
        <v>220</v>
      </c>
      <c r="C1696" s="3" t="s">
        <v>223</v>
      </c>
      <c r="D1696" s="3">
        <v>2.5</v>
      </c>
      <c r="E1696" s="3" t="s">
        <v>52</v>
      </c>
      <c r="F1696" s="4">
        <v>0</v>
      </c>
      <c r="G1696" s="4">
        <v>12132609.630000001</v>
      </c>
      <c r="H1696" s="4">
        <v>0</v>
      </c>
      <c r="I1696" s="4">
        <v>10227665.49</v>
      </c>
      <c r="J1696" s="4">
        <v>10227665.49</v>
      </c>
    </row>
    <row r="1697" spans="1:10">
      <c r="A1697" s="3" t="s">
        <v>222</v>
      </c>
      <c r="B1697" s="3" t="s">
        <v>220</v>
      </c>
      <c r="C1697" s="3" t="s">
        <v>51</v>
      </c>
      <c r="D1697" s="3">
        <v>1.1000000000000001</v>
      </c>
      <c r="E1697" s="3" t="s">
        <v>52</v>
      </c>
      <c r="F1697" s="4">
        <v>0</v>
      </c>
      <c r="G1697" s="4">
        <v>2230216.3199999998</v>
      </c>
      <c r="H1697" s="4">
        <v>-305894.52</v>
      </c>
      <c r="I1697" s="4">
        <v>1754130.75</v>
      </c>
      <c r="J1697" s="4">
        <v>1754130.75</v>
      </c>
    </row>
    <row r="1698" spans="1:10">
      <c r="A1698" s="3" t="s">
        <v>222</v>
      </c>
      <c r="B1698" s="3" t="s">
        <v>220</v>
      </c>
      <c r="C1698" s="3" t="s">
        <v>51</v>
      </c>
      <c r="D1698" s="3">
        <v>1.5</v>
      </c>
      <c r="E1698" s="3" t="s">
        <v>52</v>
      </c>
      <c r="F1698" s="4">
        <v>0</v>
      </c>
      <c r="G1698" s="4">
        <v>16590055.689999999</v>
      </c>
      <c r="H1698" s="4">
        <v>-3472697.4</v>
      </c>
      <c r="I1698" s="4">
        <v>9459258.6999999993</v>
      </c>
      <c r="J1698" s="4">
        <v>9459258.6999999993</v>
      </c>
    </row>
    <row r="1699" spans="1:10">
      <c r="A1699" s="3" t="s">
        <v>222</v>
      </c>
      <c r="B1699" s="3" t="s">
        <v>220</v>
      </c>
      <c r="C1699" s="3" t="s">
        <v>51</v>
      </c>
      <c r="D1699" s="3">
        <v>2.5</v>
      </c>
      <c r="E1699" s="3" t="s">
        <v>52</v>
      </c>
      <c r="F1699" s="4">
        <v>0</v>
      </c>
      <c r="G1699" s="4">
        <v>143858102.47</v>
      </c>
      <c r="H1699" s="4">
        <v>-4219101.13</v>
      </c>
      <c r="I1699" s="4">
        <v>52897418.329999998</v>
      </c>
      <c r="J1699" s="4">
        <v>51072784.329999998</v>
      </c>
    </row>
    <row r="1700" spans="1:10">
      <c r="A1700" s="3" t="s">
        <v>222</v>
      </c>
      <c r="B1700" s="3" t="s">
        <v>220</v>
      </c>
      <c r="C1700" s="3" t="s">
        <v>51</v>
      </c>
      <c r="D1700" s="3">
        <v>2.6</v>
      </c>
      <c r="E1700" s="3" t="s">
        <v>52</v>
      </c>
      <c r="F1700" s="4">
        <v>0</v>
      </c>
      <c r="G1700" s="4">
        <v>21118656.780000001</v>
      </c>
      <c r="H1700" s="4">
        <v>-408152.25</v>
      </c>
      <c r="I1700" s="4">
        <v>16853805.57</v>
      </c>
      <c r="J1700" s="4">
        <v>14116854.57</v>
      </c>
    </row>
    <row r="1701" spans="1:10">
      <c r="A1701" s="3" t="s">
        <v>222</v>
      </c>
      <c r="B1701" s="3" t="s">
        <v>220</v>
      </c>
      <c r="C1701" s="3" t="s">
        <v>102</v>
      </c>
      <c r="D1701" s="3">
        <v>1.5</v>
      </c>
      <c r="E1701" s="3" t="s">
        <v>52</v>
      </c>
      <c r="F1701" s="4">
        <v>0</v>
      </c>
      <c r="G1701" s="4">
        <v>1166892.08</v>
      </c>
      <c r="H1701" s="4">
        <v>-957382.13</v>
      </c>
      <c r="I1701" s="4">
        <v>120205.39</v>
      </c>
      <c r="J1701" s="4">
        <v>120205.39</v>
      </c>
    </row>
    <row r="1702" spans="1:10">
      <c r="A1702" s="3" t="s">
        <v>222</v>
      </c>
      <c r="B1702" s="3" t="s">
        <v>220</v>
      </c>
      <c r="C1702" s="3" t="s">
        <v>102</v>
      </c>
      <c r="D1702" s="3">
        <v>1.7</v>
      </c>
      <c r="E1702" s="3" t="s">
        <v>52</v>
      </c>
      <c r="F1702" s="4">
        <v>0</v>
      </c>
      <c r="G1702" s="4">
        <v>369376.72</v>
      </c>
      <c r="H1702" s="4">
        <v>0</v>
      </c>
      <c r="I1702" s="4">
        <v>369376.72</v>
      </c>
      <c r="J1702" s="4">
        <v>369376.72</v>
      </c>
    </row>
    <row r="1703" spans="1:10">
      <c r="A1703" s="3" t="s">
        <v>222</v>
      </c>
      <c r="B1703" s="3" t="s">
        <v>220</v>
      </c>
      <c r="C1703" s="3" t="s">
        <v>102</v>
      </c>
      <c r="D1703" s="3">
        <v>2.5</v>
      </c>
      <c r="E1703" s="3" t="s">
        <v>52</v>
      </c>
      <c r="F1703" s="4">
        <v>0</v>
      </c>
      <c r="G1703" s="4">
        <v>2625744.48</v>
      </c>
      <c r="H1703" s="4">
        <v>-6904.75</v>
      </c>
      <c r="I1703" s="4">
        <v>1489422.54</v>
      </c>
      <c r="J1703" s="4">
        <v>1489422.54</v>
      </c>
    </row>
    <row r="1704" spans="1:10">
      <c r="A1704" s="3" t="s">
        <v>222</v>
      </c>
      <c r="B1704" s="3" t="s">
        <v>220</v>
      </c>
      <c r="C1704" s="3" t="s">
        <v>102</v>
      </c>
      <c r="D1704" s="3">
        <v>2.6</v>
      </c>
      <c r="E1704" s="3" t="s">
        <v>52</v>
      </c>
      <c r="F1704" s="4">
        <v>0</v>
      </c>
      <c r="G1704" s="4">
        <v>380569.96</v>
      </c>
      <c r="H1704" s="4">
        <v>0</v>
      </c>
      <c r="I1704" s="4">
        <v>380202.21</v>
      </c>
      <c r="J1704" s="4">
        <v>380202.21</v>
      </c>
    </row>
    <row r="1705" spans="1:10">
      <c r="A1705" s="3" t="s">
        <v>222</v>
      </c>
      <c r="B1705" s="3" t="s">
        <v>220</v>
      </c>
      <c r="C1705" s="3" t="s">
        <v>56</v>
      </c>
      <c r="D1705" s="3">
        <v>2.5</v>
      </c>
      <c r="E1705" s="3" t="s">
        <v>52</v>
      </c>
      <c r="F1705" s="4">
        <v>0</v>
      </c>
      <c r="G1705" s="4">
        <v>13348054.279999999</v>
      </c>
      <c r="H1705" s="4">
        <v>-20391.900000000001</v>
      </c>
      <c r="I1705" s="4">
        <v>3899927.47</v>
      </c>
      <c r="J1705" s="4">
        <v>3899927.47</v>
      </c>
    </row>
    <row r="1706" spans="1:10">
      <c r="A1706" s="3" t="s">
        <v>222</v>
      </c>
      <c r="B1706" s="3" t="s">
        <v>220</v>
      </c>
      <c r="C1706" s="3" t="s">
        <v>56</v>
      </c>
      <c r="D1706" s="3">
        <v>2.6</v>
      </c>
      <c r="E1706" s="3" t="s">
        <v>52</v>
      </c>
      <c r="F1706" s="4">
        <v>0</v>
      </c>
      <c r="G1706" s="4">
        <v>12207398.800000001</v>
      </c>
      <c r="H1706" s="4">
        <v>0</v>
      </c>
      <c r="I1706" s="4">
        <v>3770041.59</v>
      </c>
      <c r="J1706" s="4">
        <v>3770041.59</v>
      </c>
    </row>
    <row r="1707" spans="1:10">
      <c r="A1707" s="3" t="s">
        <v>222</v>
      </c>
      <c r="B1707" s="3" t="s">
        <v>220</v>
      </c>
      <c r="C1707" s="3" t="s">
        <v>62</v>
      </c>
      <c r="D1707" s="3">
        <v>2.5</v>
      </c>
      <c r="E1707" s="3" t="s">
        <v>52</v>
      </c>
      <c r="F1707" s="4">
        <v>0</v>
      </c>
      <c r="G1707" s="4">
        <v>868186.18</v>
      </c>
      <c r="H1707" s="4">
        <v>-868186.18</v>
      </c>
      <c r="I1707" s="4">
        <v>0</v>
      </c>
      <c r="J1707" s="4">
        <v>0</v>
      </c>
    </row>
    <row r="1708" spans="1:10">
      <c r="A1708" s="3" t="s">
        <v>222</v>
      </c>
      <c r="B1708" s="3" t="s">
        <v>220</v>
      </c>
      <c r="C1708" s="3" t="s">
        <v>62</v>
      </c>
      <c r="D1708" s="3">
        <v>2.6</v>
      </c>
      <c r="E1708" s="3" t="s">
        <v>52</v>
      </c>
      <c r="F1708" s="4">
        <v>0</v>
      </c>
      <c r="G1708" s="4">
        <v>861697.91</v>
      </c>
      <c r="H1708" s="4">
        <v>-856197.35</v>
      </c>
      <c r="I1708" s="4">
        <v>0</v>
      </c>
      <c r="J1708" s="4">
        <v>0</v>
      </c>
    </row>
    <row r="1709" spans="1:10">
      <c r="A1709" s="3" t="s">
        <v>224</v>
      </c>
      <c r="B1709" s="3" t="s">
        <v>11</v>
      </c>
      <c r="C1709" s="3" t="s">
        <v>51</v>
      </c>
      <c r="D1709" s="3">
        <v>2.5</v>
      </c>
      <c r="E1709" s="3" t="s">
        <v>52</v>
      </c>
      <c r="F1709" s="4">
        <v>10000000</v>
      </c>
      <c r="G1709" s="4">
        <v>0</v>
      </c>
      <c r="H1709" s="4">
        <v>-10000000</v>
      </c>
      <c r="I1709" s="4">
        <v>0</v>
      </c>
      <c r="J1709" s="4">
        <v>0</v>
      </c>
    </row>
    <row r="1710" spans="1:10">
      <c r="A1710" s="3" t="s">
        <v>224</v>
      </c>
      <c r="B1710" s="3" t="s">
        <v>220</v>
      </c>
      <c r="C1710" s="3" t="s">
        <v>51</v>
      </c>
      <c r="D1710" s="3">
        <v>2.5</v>
      </c>
      <c r="E1710" s="3" t="s">
        <v>52</v>
      </c>
      <c r="F1710" s="4">
        <v>0</v>
      </c>
      <c r="G1710" s="4">
        <v>20669.62</v>
      </c>
      <c r="H1710" s="4">
        <v>0</v>
      </c>
      <c r="I1710" s="4">
        <v>0</v>
      </c>
      <c r="J1710" s="4">
        <v>0</v>
      </c>
    </row>
    <row r="1711" spans="1:10">
      <c r="A1711" s="3" t="s">
        <v>224</v>
      </c>
      <c r="B1711" s="3" t="s">
        <v>220</v>
      </c>
      <c r="C1711" s="3" t="s">
        <v>51</v>
      </c>
      <c r="D1711" s="3">
        <v>2.6</v>
      </c>
      <c r="E1711" s="3" t="s">
        <v>52</v>
      </c>
      <c r="F1711" s="4">
        <v>0</v>
      </c>
      <c r="G1711" s="4">
        <v>2.89</v>
      </c>
      <c r="H1711" s="4">
        <v>0</v>
      </c>
      <c r="I1711" s="4">
        <v>0</v>
      </c>
      <c r="J1711" s="4">
        <v>0</v>
      </c>
    </row>
    <row r="1712" spans="1:10">
      <c r="A1712" s="3" t="s">
        <v>225</v>
      </c>
      <c r="B1712" s="3" t="s">
        <v>220</v>
      </c>
      <c r="C1712" s="3" t="s">
        <v>51</v>
      </c>
      <c r="D1712" s="3">
        <v>2.6</v>
      </c>
      <c r="E1712" s="3" t="s">
        <v>52</v>
      </c>
      <c r="F1712" s="4">
        <v>0</v>
      </c>
      <c r="G1712" s="4">
        <v>0</v>
      </c>
      <c r="H1712" s="4">
        <v>0</v>
      </c>
      <c r="I1712" s="4">
        <v>0</v>
      </c>
      <c r="J1712" s="4">
        <v>0</v>
      </c>
    </row>
    <row r="1713" spans="1:10">
      <c r="A1713" s="3" t="s">
        <v>226</v>
      </c>
      <c r="B1713" s="3" t="s">
        <v>11</v>
      </c>
      <c r="C1713" s="3" t="s">
        <v>29</v>
      </c>
      <c r="D1713" s="3">
        <v>2.5</v>
      </c>
      <c r="E1713" s="3" t="s">
        <v>31</v>
      </c>
      <c r="F1713" s="4">
        <v>0</v>
      </c>
      <c r="G1713" s="4">
        <v>11167501</v>
      </c>
      <c r="H1713" s="4">
        <v>-2232408.42</v>
      </c>
      <c r="I1713" s="4">
        <v>6062312.1399999997</v>
      </c>
      <c r="J1713" s="4">
        <v>6062312.1399999997</v>
      </c>
    </row>
    <row r="1714" spans="1:10">
      <c r="A1714" s="3" t="s">
        <v>227</v>
      </c>
      <c r="B1714" s="3" t="s">
        <v>220</v>
      </c>
      <c r="C1714" s="3" t="s">
        <v>51</v>
      </c>
      <c r="D1714" s="3">
        <v>2.5</v>
      </c>
      <c r="E1714" s="3" t="s">
        <v>52</v>
      </c>
      <c r="F1714" s="4">
        <v>0</v>
      </c>
      <c r="G1714" s="4">
        <v>102916.95</v>
      </c>
      <c r="H1714" s="4">
        <v>0</v>
      </c>
      <c r="I1714" s="4">
        <v>0</v>
      </c>
      <c r="J1714" s="4">
        <v>0</v>
      </c>
    </row>
    <row r="1715" spans="1:10">
      <c r="A1715" s="3" t="s">
        <v>227</v>
      </c>
      <c r="B1715" s="3" t="s">
        <v>220</v>
      </c>
      <c r="C1715" s="3" t="s">
        <v>62</v>
      </c>
      <c r="D1715" s="3">
        <v>1.5</v>
      </c>
      <c r="E1715" s="3" t="s">
        <v>52</v>
      </c>
      <c r="F1715" s="4">
        <v>0</v>
      </c>
      <c r="G1715" s="4">
        <v>1133618.01</v>
      </c>
      <c r="H1715" s="4">
        <v>-50637.59</v>
      </c>
      <c r="I1715" s="4">
        <v>1002525.91</v>
      </c>
      <c r="J1715" s="4">
        <v>1002525.91</v>
      </c>
    </row>
    <row r="1716" spans="1:10">
      <c r="A1716" s="3" t="s">
        <v>227</v>
      </c>
      <c r="B1716" s="3" t="s">
        <v>220</v>
      </c>
      <c r="C1716" s="3" t="s">
        <v>62</v>
      </c>
      <c r="D1716" s="3">
        <v>2.5</v>
      </c>
      <c r="E1716" s="3" t="s">
        <v>52</v>
      </c>
      <c r="F1716" s="4">
        <v>0</v>
      </c>
      <c r="G1716" s="4">
        <v>3032112.81</v>
      </c>
      <c r="H1716" s="4">
        <v>0</v>
      </c>
      <c r="I1716" s="4">
        <v>1594114.76</v>
      </c>
      <c r="J1716" s="4">
        <v>1493394.51</v>
      </c>
    </row>
    <row r="1717" spans="1:10">
      <c r="A1717" s="3" t="s">
        <v>227</v>
      </c>
      <c r="B1717" s="3" t="s">
        <v>220</v>
      </c>
      <c r="C1717" s="3" t="s">
        <v>62</v>
      </c>
      <c r="D1717" s="3">
        <v>2.6</v>
      </c>
      <c r="E1717" s="3" t="s">
        <v>52</v>
      </c>
      <c r="F1717" s="4">
        <v>0</v>
      </c>
      <c r="G1717" s="4">
        <v>2152030.62</v>
      </c>
      <c r="H1717" s="4">
        <v>0</v>
      </c>
      <c r="I1717" s="4">
        <v>2115494.0699999998</v>
      </c>
      <c r="J1717" s="4">
        <v>2115494.0699999998</v>
      </c>
    </row>
    <row r="1718" spans="1:10">
      <c r="A1718" s="3" t="s">
        <v>228</v>
      </c>
      <c r="B1718" s="3" t="s">
        <v>11</v>
      </c>
      <c r="C1718" s="3" t="s">
        <v>27</v>
      </c>
      <c r="D1718" s="3">
        <v>1.1000000000000001</v>
      </c>
      <c r="E1718" s="3" t="s">
        <v>28</v>
      </c>
      <c r="F1718" s="4">
        <v>2700000</v>
      </c>
      <c r="G1718" s="4">
        <v>0</v>
      </c>
      <c r="H1718" s="4">
        <v>-2700000</v>
      </c>
      <c r="I1718" s="4">
        <v>0</v>
      </c>
      <c r="J1718" s="4">
        <v>0</v>
      </c>
    </row>
    <row r="1719" spans="1:10">
      <c r="A1719" s="3" t="s">
        <v>228</v>
      </c>
      <c r="B1719" s="3" t="s">
        <v>11</v>
      </c>
      <c r="C1719" s="3" t="s">
        <v>58</v>
      </c>
      <c r="D1719" s="3">
        <v>1.1000000000000001</v>
      </c>
      <c r="E1719" s="3" t="s">
        <v>60</v>
      </c>
      <c r="F1719" s="4">
        <v>1500000</v>
      </c>
      <c r="G1719" s="4">
        <v>0</v>
      </c>
      <c r="H1719" s="4">
        <v>-1375000</v>
      </c>
      <c r="I1719" s="4">
        <v>0</v>
      </c>
      <c r="J1719" s="4">
        <v>0</v>
      </c>
    </row>
    <row r="1720" spans="1:10">
      <c r="A1720" s="3" t="s">
        <v>229</v>
      </c>
      <c r="B1720" s="3" t="s">
        <v>11</v>
      </c>
      <c r="C1720" s="3" t="s">
        <v>24</v>
      </c>
      <c r="D1720" s="3">
        <v>1.1000000000000001</v>
      </c>
      <c r="E1720" s="3" t="s">
        <v>25</v>
      </c>
      <c r="F1720" s="4">
        <v>0</v>
      </c>
      <c r="G1720" s="4">
        <v>7481824.4299999997</v>
      </c>
      <c r="H1720" s="4">
        <v>0</v>
      </c>
      <c r="I1720" s="4">
        <v>0</v>
      </c>
      <c r="J1720" s="4">
        <v>0</v>
      </c>
    </row>
    <row r="1721" spans="1:10">
      <c r="A1721" s="3" t="s">
        <v>229</v>
      </c>
      <c r="B1721" s="3" t="s">
        <v>11</v>
      </c>
      <c r="C1721" s="3" t="s">
        <v>24</v>
      </c>
      <c r="D1721" s="3">
        <v>1.5</v>
      </c>
      <c r="E1721" s="3" t="s">
        <v>25</v>
      </c>
      <c r="F1721" s="4">
        <v>8315297.2699999996</v>
      </c>
      <c r="G1721" s="4">
        <v>0</v>
      </c>
      <c r="H1721" s="4">
        <v>-8315297.2699999996</v>
      </c>
      <c r="I1721" s="4">
        <v>0</v>
      </c>
      <c r="J1721" s="4">
        <v>0</v>
      </c>
    </row>
    <row r="1722" spans="1:10">
      <c r="A1722" s="3" t="s">
        <v>229</v>
      </c>
      <c r="B1722" s="3" t="s">
        <v>11</v>
      </c>
      <c r="C1722" s="3" t="s">
        <v>24</v>
      </c>
      <c r="D1722" s="3">
        <v>2.5</v>
      </c>
      <c r="E1722" s="3" t="s">
        <v>25</v>
      </c>
      <c r="F1722" s="4">
        <v>11280000</v>
      </c>
      <c r="G1722" s="4">
        <v>169002.09</v>
      </c>
      <c r="H1722" s="4">
        <v>-11280000</v>
      </c>
      <c r="I1722" s="4">
        <v>0</v>
      </c>
      <c r="J1722" s="4">
        <v>0</v>
      </c>
    </row>
    <row r="1723" spans="1:10">
      <c r="A1723" s="3" t="s">
        <v>229</v>
      </c>
      <c r="B1723" s="3" t="s">
        <v>11</v>
      </c>
      <c r="C1723" s="3" t="s">
        <v>24</v>
      </c>
      <c r="D1723" s="3">
        <v>2.6</v>
      </c>
      <c r="E1723" s="3" t="s">
        <v>25</v>
      </c>
      <c r="F1723" s="4">
        <v>0</v>
      </c>
      <c r="G1723" s="4">
        <v>57802.84</v>
      </c>
      <c r="H1723" s="4">
        <v>0</v>
      </c>
      <c r="I1723" s="4">
        <v>0</v>
      </c>
      <c r="J1723" s="4">
        <v>0</v>
      </c>
    </row>
    <row r="1724" spans="1:10">
      <c r="A1724" s="3" t="s">
        <v>229</v>
      </c>
      <c r="B1724" s="3" t="s">
        <v>11</v>
      </c>
      <c r="C1724" s="3" t="s">
        <v>29</v>
      </c>
      <c r="D1724" s="3">
        <v>2.5</v>
      </c>
      <c r="E1724" s="3" t="s">
        <v>31</v>
      </c>
      <c r="F1724" s="4">
        <v>0</v>
      </c>
      <c r="G1724" s="4">
        <v>258560.54</v>
      </c>
      <c r="H1724" s="4">
        <v>0</v>
      </c>
      <c r="I1724" s="4">
        <v>0</v>
      </c>
      <c r="J1724" s="4">
        <v>0</v>
      </c>
    </row>
    <row r="1725" spans="1:10">
      <c r="A1725" s="3" t="s">
        <v>229</v>
      </c>
      <c r="B1725" s="3" t="s">
        <v>11</v>
      </c>
      <c r="C1725" s="3" t="s">
        <v>51</v>
      </c>
      <c r="D1725" s="3">
        <v>2.5</v>
      </c>
      <c r="E1725" s="3" t="s">
        <v>52</v>
      </c>
      <c r="F1725" s="4">
        <v>1498486.53</v>
      </c>
      <c r="G1725" s="4">
        <v>0</v>
      </c>
      <c r="H1725" s="4">
        <v>-1485740.76</v>
      </c>
      <c r="I1725" s="4">
        <v>0</v>
      </c>
      <c r="J1725" s="4">
        <v>0</v>
      </c>
    </row>
    <row r="1726" spans="1:10">
      <c r="A1726" s="3" t="s">
        <v>230</v>
      </c>
      <c r="B1726" s="3" t="s">
        <v>11</v>
      </c>
      <c r="C1726" s="3" t="s">
        <v>29</v>
      </c>
      <c r="D1726" s="3">
        <v>1.5</v>
      </c>
      <c r="E1726" s="3" t="s">
        <v>31</v>
      </c>
      <c r="F1726" s="4">
        <v>0</v>
      </c>
      <c r="G1726" s="4">
        <v>21806194.190000001</v>
      </c>
      <c r="H1726" s="4">
        <v>-1072165.56</v>
      </c>
      <c r="I1726" s="4">
        <v>13036806.380000001</v>
      </c>
      <c r="J1726" s="4">
        <v>13036806.380000001</v>
      </c>
    </row>
    <row r="1727" spans="1:10">
      <c r="A1727" s="3" t="s">
        <v>231</v>
      </c>
      <c r="B1727" s="3" t="s">
        <v>11</v>
      </c>
      <c r="C1727" s="3" t="s">
        <v>24</v>
      </c>
      <c r="D1727" s="3">
        <v>1.5</v>
      </c>
      <c r="E1727" s="3" t="s">
        <v>25</v>
      </c>
      <c r="F1727" s="4">
        <v>5095101.42</v>
      </c>
      <c r="G1727" s="4">
        <v>245185.14</v>
      </c>
      <c r="H1727" s="4">
        <v>0</v>
      </c>
      <c r="I1727" s="4">
        <v>5340286.5599999996</v>
      </c>
      <c r="J1727" s="4">
        <v>5340286.5599999996</v>
      </c>
    </row>
    <row r="1728" spans="1:10">
      <c r="A1728" s="3" t="s">
        <v>231</v>
      </c>
      <c r="B1728" s="3" t="s">
        <v>11</v>
      </c>
      <c r="C1728" s="3" t="s">
        <v>24</v>
      </c>
      <c r="D1728" s="3">
        <v>2.5</v>
      </c>
      <c r="E1728" s="3" t="s">
        <v>25</v>
      </c>
      <c r="F1728" s="4">
        <v>8268301.0099999998</v>
      </c>
      <c r="G1728" s="4">
        <v>0</v>
      </c>
      <c r="H1728" s="4">
        <v>0</v>
      </c>
      <c r="I1728" s="4">
        <v>6950082.4400000004</v>
      </c>
      <c r="J1728" s="4">
        <v>6950082.4400000004</v>
      </c>
    </row>
    <row r="1729" spans="1:10">
      <c r="A1729" s="3" t="s">
        <v>232</v>
      </c>
      <c r="B1729" s="3" t="s">
        <v>11</v>
      </c>
      <c r="C1729" s="3" t="s">
        <v>24</v>
      </c>
      <c r="D1729" s="3">
        <v>1.5</v>
      </c>
      <c r="E1729" s="3" t="s">
        <v>25</v>
      </c>
      <c r="F1729" s="4">
        <v>6287180.5999999996</v>
      </c>
      <c r="G1729" s="4">
        <v>0</v>
      </c>
      <c r="H1729" s="4">
        <v>0</v>
      </c>
      <c r="I1729" s="4">
        <v>4558135</v>
      </c>
      <c r="J1729" s="4">
        <v>4558135</v>
      </c>
    </row>
    <row r="1730" spans="1:10">
      <c r="A1730" s="3" t="s">
        <v>232</v>
      </c>
      <c r="B1730" s="3" t="s">
        <v>11</v>
      </c>
      <c r="C1730" s="3" t="s">
        <v>24</v>
      </c>
      <c r="D1730" s="3">
        <v>2.5</v>
      </c>
      <c r="E1730" s="3" t="s">
        <v>25</v>
      </c>
      <c r="F1730" s="4">
        <v>5483895.46</v>
      </c>
      <c r="G1730" s="4">
        <v>0</v>
      </c>
      <c r="H1730" s="4">
        <v>0</v>
      </c>
      <c r="I1730" s="4">
        <v>2786563.09</v>
      </c>
      <c r="J1730" s="4">
        <v>2786563.09</v>
      </c>
    </row>
    <row r="1731" spans="1:10">
      <c r="A1731" s="3" t="s">
        <v>233</v>
      </c>
      <c r="B1731" s="3" t="s">
        <v>11</v>
      </c>
      <c r="C1731" s="3" t="s">
        <v>24</v>
      </c>
      <c r="D1731" s="3">
        <v>1.1000000000000001</v>
      </c>
      <c r="E1731" s="3" t="s">
        <v>25</v>
      </c>
      <c r="F1731" s="4">
        <v>7500000</v>
      </c>
      <c r="G1731" s="4">
        <v>0</v>
      </c>
      <c r="H1731" s="4">
        <v>-104698.89</v>
      </c>
      <c r="I1731" s="4">
        <v>0</v>
      </c>
      <c r="J1731" s="4">
        <v>0</v>
      </c>
    </row>
    <row r="1738" spans="1:10">
      <c r="A1738" s="5" t="s">
        <v>234</v>
      </c>
      <c r="B1738" s="5"/>
      <c r="C1738" s="5"/>
      <c r="F1738" s="5"/>
      <c r="G1738" s="5"/>
      <c r="H1738" s="5" t="s">
        <v>235</v>
      </c>
      <c r="I1738" s="5"/>
    </row>
    <row r="1739" spans="1:10">
      <c r="A1739" s="5" t="s">
        <v>236</v>
      </c>
      <c r="B1739" s="5"/>
      <c r="C1739" s="5"/>
      <c r="F1739" s="5"/>
      <c r="G1739" s="5"/>
      <c r="H1739" s="5" t="s">
        <v>237</v>
      </c>
      <c r="I1739" s="5"/>
    </row>
  </sheetData>
  <mergeCells count="6">
    <mergeCell ref="A1738:C1738"/>
    <mergeCell ref="F1738:G1738"/>
    <mergeCell ref="H1738:I1738"/>
    <mergeCell ref="A1739:C1739"/>
    <mergeCell ref="F1739:G1739"/>
    <mergeCell ref="H1739:I1739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I54"/>
  <sheetViews>
    <sheetView showGridLines="0" topLeftCell="A28" zoomScale="90" zoomScaleNormal="90" workbookViewId="0">
      <selection activeCell="C49" sqref="C49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6" t="s">
        <v>238</v>
      </c>
      <c r="B1" s="6"/>
      <c r="C1" s="6"/>
      <c r="D1" s="6"/>
      <c r="E1" s="6"/>
      <c r="F1" s="6"/>
      <c r="G1" s="6"/>
      <c r="H1" s="6"/>
      <c r="I1" s="7"/>
    </row>
    <row r="2" spans="1:9">
      <c r="A2" s="8" t="s">
        <v>239</v>
      </c>
      <c r="B2" s="9"/>
      <c r="C2" s="9"/>
      <c r="D2" s="9"/>
      <c r="E2" s="9"/>
      <c r="F2" s="9"/>
      <c r="G2" s="9"/>
      <c r="H2" s="10"/>
    </row>
    <row r="3" spans="1:9">
      <c r="A3" s="11" t="s">
        <v>240</v>
      </c>
      <c r="B3" s="12"/>
      <c r="C3" s="12"/>
      <c r="D3" s="12"/>
      <c r="E3" s="12"/>
      <c r="F3" s="12"/>
      <c r="G3" s="12"/>
      <c r="H3" s="13"/>
    </row>
    <row r="4" spans="1:9">
      <c r="A4" s="14" t="s">
        <v>241</v>
      </c>
      <c r="B4" s="15"/>
      <c r="C4" s="15"/>
      <c r="D4" s="15"/>
      <c r="E4" s="15"/>
      <c r="F4" s="15"/>
      <c r="G4" s="15"/>
      <c r="H4" s="16"/>
    </row>
    <row r="5" spans="1:9">
      <c r="A5" s="17" t="s">
        <v>242</v>
      </c>
      <c r="B5" s="18"/>
      <c r="C5" s="18"/>
      <c r="D5" s="18"/>
      <c r="E5" s="18"/>
      <c r="F5" s="18"/>
      <c r="G5" s="18"/>
      <c r="H5" s="19"/>
    </row>
    <row r="6" spans="1:9" ht="45">
      <c r="A6" s="20" t="s">
        <v>243</v>
      </c>
      <c r="B6" s="21" t="s">
        <v>244</v>
      </c>
      <c r="C6" s="20" t="s">
        <v>245</v>
      </c>
      <c r="D6" s="20" t="s">
        <v>246</v>
      </c>
      <c r="E6" s="20" t="s">
        <v>247</v>
      </c>
      <c r="F6" s="20" t="s">
        <v>248</v>
      </c>
      <c r="G6" s="20" t="s">
        <v>249</v>
      </c>
      <c r="H6" s="22" t="s">
        <v>250</v>
      </c>
      <c r="I6" s="23"/>
    </row>
    <row r="7" spans="1:9">
      <c r="A7" s="24"/>
      <c r="B7" s="24"/>
      <c r="C7" s="24"/>
      <c r="D7" s="24"/>
      <c r="E7" s="24"/>
      <c r="F7" s="24"/>
      <c r="G7" s="24"/>
      <c r="H7" s="24"/>
      <c r="I7" s="23"/>
    </row>
    <row r="8" spans="1:9">
      <c r="A8" s="25" t="s">
        <v>251</v>
      </c>
      <c r="B8" s="26">
        <f>B9+B13</f>
        <v>105050446.84</v>
      </c>
      <c r="C8" s="26">
        <f>C9+C13</f>
        <v>91107280.930000007</v>
      </c>
      <c r="D8" s="26">
        <f t="shared" ref="D8:H8" si="0">D9+D13</f>
        <v>-1658382.91</v>
      </c>
      <c r="E8" s="26">
        <f t="shared" si="0"/>
        <v>0</v>
      </c>
      <c r="F8" s="26">
        <f>F9+F13</f>
        <v>197816110.68000001</v>
      </c>
      <c r="G8" s="26">
        <f t="shared" si="0"/>
        <v>0</v>
      </c>
      <c r="H8" s="26">
        <f t="shared" si="0"/>
        <v>0</v>
      </c>
    </row>
    <row r="9" spans="1:9">
      <c r="A9" s="27" t="s">
        <v>252</v>
      </c>
      <c r="B9" s="28">
        <f>SUM(B10:B12)</f>
        <v>0</v>
      </c>
      <c r="C9" s="28">
        <f t="shared" ref="C9:H13" si="1">SUM(C10:C12)</f>
        <v>0</v>
      </c>
      <c r="D9" s="28">
        <f t="shared" si="1"/>
        <v>-1658382.91</v>
      </c>
      <c r="E9" s="28">
        <f t="shared" si="1"/>
        <v>0</v>
      </c>
      <c r="F9" s="28">
        <f>B9+C9-D9+E9</f>
        <v>1658382.91</v>
      </c>
      <c r="G9" s="28">
        <f t="shared" si="1"/>
        <v>0</v>
      </c>
      <c r="H9" s="28">
        <f t="shared" si="1"/>
        <v>0</v>
      </c>
    </row>
    <row r="10" spans="1:9">
      <c r="A10" s="29" t="s">
        <v>253</v>
      </c>
      <c r="B10" s="28"/>
      <c r="C10" s="28"/>
      <c r="D10" s="30">
        <v>-1658382.91</v>
      </c>
      <c r="E10" s="28"/>
      <c r="F10" s="30">
        <v>-109747.93</v>
      </c>
      <c r="G10" s="28"/>
      <c r="H10" s="28"/>
    </row>
    <row r="11" spans="1:9">
      <c r="A11" s="29" t="s">
        <v>254</v>
      </c>
      <c r="B11" s="28"/>
      <c r="C11" s="28"/>
      <c r="D11" s="28"/>
      <c r="E11" s="28"/>
      <c r="F11" s="28">
        <f>B11+C11-D11+E11</f>
        <v>0</v>
      </c>
      <c r="G11" s="28"/>
      <c r="H11" s="28"/>
    </row>
    <row r="12" spans="1:9">
      <c r="A12" s="29" t="s">
        <v>255</v>
      </c>
      <c r="B12" s="28"/>
      <c r="C12" s="28"/>
      <c r="D12" s="28"/>
      <c r="E12" s="28"/>
      <c r="F12" s="28">
        <f>B12+C12-D12+E12</f>
        <v>0</v>
      </c>
      <c r="G12" s="28"/>
      <c r="H12" s="28"/>
    </row>
    <row r="13" spans="1:9">
      <c r="A13" s="27" t="s">
        <v>256</v>
      </c>
      <c r="B13" s="28">
        <f>SUM(B14:B16)</f>
        <v>105050446.84</v>
      </c>
      <c r="C13" s="28">
        <f t="shared" ref="C13:H13" si="2">SUM(C14:C16)</f>
        <v>91107280.930000007</v>
      </c>
      <c r="D13" s="28">
        <f t="shared" si="2"/>
        <v>0</v>
      </c>
      <c r="E13" s="28">
        <f t="shared" si="2"/>
        <v>0</v>
      </c>
      <c r="F13" s="28">
        <f t="shared" ref="F13" si="3">B13+C13-D13+E13</f>
        <v>196157727.77000001</v>
      </c>
      <c r="G13" s="28">
        <f t="shared" si="1"/>
        <v>0</v>
      </c>
      <c r="H13" s="28">
        <f t="shared" si="2"/>
        <v>0</v>
      </c>
    </row>
    <row r="14" spans="1:9">
      <c r="A14" s="29" t="s">
        <v>257</v>
      </c>
      <c r="B14" s="30">
        <v>105050446.84</v>
      </c>
      <c r="C14" s="30">
        <v>91107280.930000007</v>
      </c>
      <c r="D14" s="28"/>
      <c r="E14" s="28"/>
      <c r="F14" s="28">
        <f>B14+C14-D14+E14</f>
        <v>196157727.77000001</v>
      </c>
      <c r="G14" s="28"/>
      <c r="H14" s="28"/>
    </row>
    <row r="15" spans="1:9">
      <c r="A15" s="29" t="s">
        <v>258</v>
      </c>
      <c r="B15" s="30">
        <v>0</v>
      </c>
      <c r="C15" s="30">
        <v>0</v>
      </c>
      <c r="D15" s="28"/>
      <c r="E15" s="28"/>
      <c r="F15" s="28">
        <f>B15+C15-D15+E15</f>
        <v>0</v>
      </c>
      <c r="G15" s="28"/>
      <c r="H15" s="28"/>
    </row>
    <row r="16" spans="1:9">
      <c r="A16" s="29" t="s">
        <v>259</v>
      </c>
      <c r="B16" s="30">
        <v>0</v>
      </c>
      <c r="C16" s="30">
        <v>0</v>
      </c>
      <c r="D16" s="28"/>
      <c r="E16" s="28"/>
      <c r="F16" s="28">
        <f>B16+C16-D16+E16</f>
        <v>0</v>
      </c>
      <c r="G16" s="28"/>
      <c r="H16" s="28"/>
    </row>
    <row r="17" spans="1:8">
      <c r="A17" s="31"/>
      <c r="B17" s="32"/>
      <c r="C17" s="32"/>
      <c r="D17" s="32"/>
      <c r="E17" s="32"/>
      <c r="F17" s="32"/>
      <c r="G17" s="32"/>
      <c r="H17" s="32"/>
    </row>
    <row r="18" spans="1:8">
      <c r="A18" s="25" t="s">
        <v>260</v>
      </c>
      <c r="B18" s="26"/>
      <c r="C18" s="33"/>
      <c r="D18" s="33"/>
      <c r="E18" s="33"/>
      <c r="F18" s="26">
        <f t="shared" ref="F18" si="4">B18+C18-D18+E18</f>
        <v>0</v>
      </c>
      <c r="G18" s="33"/>
      <c r="H18" s="33"/>
    </row>
    <row r="19" spans="1:8">
      <c r="A19" s="34"/>
      <c r="B19" s="35"/>
      <c r="C19" s="35"/>
      <c r="D19" s="35"/>
      <c r="E19" s="35"/>
      <c r="F19" s="35"/>
      <c r="G19" s="35"/>
      <c r="H19" s="35"/>
    </row>
    <row r="20" spans="1:8">
      <c r="A20" s="25" t="s">
        <v>261</v>
      </c>
      <c r="B20" s="26">
        <f>B8+B18</f>
        <v>105050446.84</v>
      </c>
      <c r="C20" s="26">
        <f t="shared" ref="C20:H20" si="5">C8+C18</f>
        <v>91107280.930000007</v>
      </c>
      <c r="D20" s="26">
        <f t="shared" si="5"/>
        <v>-1658382.91</v>
      </c>
      <c r="E20" s="26">
        <f t="shared" si="5"/>
        <v>0</v>
      </c>
      <c r="F20" s="26">
        <f>F8+F18</f>
        <v>197816110.68000001</v>
      </c>
      <c r="G20" s="26">
        <f t="shared" si="5"/>
        <v>0</v>
      </c>
      <c r="H20" s="26">
        <f t="shared" si="5"/>
        <v>0</v>
      </c>
    </row>
    <row r="21" spans="1:8">
      <c r="A21" s="31"/>
      <c r="B21" s="36"/>
      <c r="C21" s="36"/>
      <c r="D21" s="36"/>
      <c r="E21" s="36"/>
      <c r="F21" s="36"/>
      <c r="G21" s="36"/>
      <c r="H21" s="36"/>
    </row>
    <row r="22" spans="1:8" ht="17.25">
      <c r="A22" s="25" t="s">
        <v>262</v>
      </c>
      <c r="B22" s="26">
        <f t="shared" ref="B22:H22" si="6">SUM(B23:B25)</f>
        <v>0</v>
      </c>
      <c r="C22" s="26">
        <f t="shared" si="6"/>
        <v>0</v>
      </c>
      <c r="D22" s="26">
        <f t="shared" si="6"/>
        <v>0</v>
      </c>
      <c r="E22" s="26">
        <f t="shared" si="6"/>
        <v>0</v>
      </c>
      <c r="F22" s="26">
        <f t="shared" si="6"/>
        <v>0</v>
      </c>
      <c r="G22" s="26">
        <f t="shared" si="6"/>
        <v>0</v>
      </c>
      <c r="H22" s="26">
        <f t="shared" si="6"/>
        <v>0</v>
      </c>
    </row>
    <row r="23" spans="1:8">
      <c r="A23" s="37" t="s">
        <v>263</v>
      </c>
      <c r="B23" s="28"/>
      <c r="C23" s="28"/>
      <c r="D23" s="28"/>
      <c r="E23" s="28"/>
      <c r="F23" s="28">
        <f>B23+C23-D23+E23</f>
        <v>0</v>
      </c>
      <c r="G23" s="28"/>
      <c r="H23" s="28"/>
    </row>
    <row r="24" spans="1:8">
      <c r="A24" s="37" t="s">
        <v>264</v>
      </c>
      <c r="B24" s="28"/>
      <c r="C24" s="28"/>
      <c r="D24" s="28"/>
      <c r="E24" s="28"/>
      <c r="F24" s="28">
        <f>B24+C24-D24+E24</f>
        <v>0</v>
      </c>
      <c r="G24" s="28"/>
      <c r="H24" s="28"/>
    </row>
    <row r="25" spans="1:8">
      <c r="A25" s="37" t="s">
        <v>265</v>
      </c>
      <c r="B25" s="28"/>
      <c r="C25" s="28"/>
      <c r="D25" s="28"/>
      <c r="E25" s="28"/>
      <c r="F25" s="28">
        <f>B25+C25-D25+E25</f>
        <v>0</v>
      </c>
      <c r="G25" s="28"/>
      <c r="H25" s="28"/>
    </row>
    <row r="26" spans="1:8">
      <c r="A26" s="38" t="s">
        <v>266</v>
      </c>
      <c r="B26" s="36"/>
      <c r="C26" s="36"/>
      <c r="D26" s="36"/>
      <c r="E26" s="36"/>
      <c r="F26" s="36"/>
      <c r="G26" s="36"/>
      <c r="H26" s="36"/>
    </row>
    <row r="27" spans="1:8" ht="17.25">
      <c r="A27" s="25" t="s">
        <v>267</v>
      </c>
      <c r="B27" s="26">
        <f>SUM(B28:B30)</f>
        <v>0</v>
      </c>
      <c r="C27" s="26">
        <f t="shared" ref="C27:H27" si="7">SUM(C28:C30)</f>
        <v>0</v>
      </c>
      <c r="D27" s="26">
        <f t="shared" si="7"/>
        <v>0</v>
      </c>
      <c r="E27" s="26">
        <f t="shared" si="7"/>
        <v>0</v>
      </c>
      <c r="F27" s="26">
        <f t="shared" si="7"/>
        <v>0</v>
      </c>
      <c r="G27" s="26">
        <f t="shared" si="7"/>
        <v>0</v>
      </c>
      <c r="H27" s="26">
        <f t="shared" si="7"/>
        <v>0</v>
      </c>
    </row>
    <row r="28" spans="1:8">
      <c r="A28" s="37" t="s">
        <v>268</v>
      </c>
      <c r="B28" s="28"/>
      <c r="C28" s="28"/>
      <c r="D28" s="28"/>
      <c r="E28" s="28"/>
      <c r="F28" s="28">
        <f>B28+C28-D28+E28</f>
        <v>0</v>
      </c>
      <c r="G28" s="28"/>
      <c r="H28" s="28"/>
    </row>
    <row r="29" spans="1:8">
      <c r="A29" s="37" t="s">
        <v>269</v>
      </c>
      <c r="B29" s="28"/>
      <c r="C29" s="28"/>
      <c r="D29" s="28"/>
      <c r="E29" s="28"/>
      <c r="F29" s="28">
        <f>B29+C29-D29+E29</f>
        <v>0</v>
      </c>
      <c r="G29" s="28"/>
      <c r="H29" s="28"/>
    </row>
    <row r="30" spans="1:8">
      <c r="A30" s="37" t="s">
        <v>270</v>
      </c>
      <c r="B30" s="28"/>
      <c r="C30" s="28"/>
      <c r="D30" s="28"/>
      <c r="E30" s="28"/>
      <c r="F30" s="28">
        <f>B30+C30-D30+E30</f>
        <v>0</v>
      </c>
      <c r="G30" s="28"/>
      <c r="H30" s="28"/>
    </row>
    <row r="31" spans="1:8">
      <c r="A31" s="39" t="s">
        <v>266</v>
      </c>
      <c r="B31" s="40"/>
      <c r="C31" s="40"/>
      <c r="D31" s="40"/>
      <c r="E31" s="40"/>
      <c r="F31" s="40"/>
      <c r="G31" s="40"/>
      <c r="H31" s="40"/>
    </row>
    <row r="32" spans="1:8">
      <c r="A32" s="7"/>
    </row>
    <row r="33" spans="1:8">
      <c r="A33" s="41" t="s">
        <v>271</v>
      </c>
      <c r="B33" s="41"/>
      <c r="C33" s="41"/>
      <c r="D33" s="41"/>
      <c r="E33" s="41"/>
      <c r="F33" s="41"/>
      <c r="G33" s="41"/>
      <c r="H33" s="41"/>
    </row>
    <row r="34" spans="1:8">
      <c r="A34" s="41"/>
      <c r="B34" s="41"/>
      <c r="C34" s="41"/>
      <c r="D34" s="41"/>
      <c r="E34" s="41"/>
      <c r="F34" s="41"/>
      <c r="G34" s="41"/>
      <c r="H34" s="41"/>
    </row>
    <row r="35" spans="1:8">
      <c r="A35" s="41"/>
      <c r="B35" s="41"/>
      <c r="C35" s="41"/>
      <c r="D35" s="41"/>
      <c r="E35" s="41"/>
      <c r="F35" s="41"/>
      <c r="G35" s="41"/>
      <c r="H35" s="41"/>
    </row>
    <row r="36" spans="1:8">
      <c r="A36" s="41"/>
      <c r="B36" s="41"/>
      <c r="C36" s="41"/>
      <c r="D36" s="41"/>
      <c r="E36" s="41"/>
      <c r="F36" s="41"/>
      <c r="G36" s="41"/>
      <c r="H36" s="41"/>
    </row>
    <row r="37" spans="1:8">
      <c r="A37" s="41"/>
      <c r="B37" s="41"/>
      <c r="C37" s="41"/>
      <c r="D37" s="41"/>
      <c r="E37" s="41"/>
      <c r="F37" s="41"/>
      <c r="G37" s="41"/>
      <c r="H37" s="41"/>
    </row>
    <row r="38" spans="1:8">
      <c r="A38" s="7"/>
    </row>
    <row r="39" spans="1:8" ht="30">
      <c r="A39" s="20" t="s">
        <v>272</v>
      </c>
      <c r="B39" s="20" t="s">
        <v>273</v>
      </c>
      <c r="C39" s="20" t="s">
        <v>274</v>
      </c>
      <c r="D39" s="20" t="s">
        <v>275</v>
      </c>
      <c r="E39" s="20" t="s">
        <v>276</v>
      </c>
      <c r="F39" s="22" t="s">
        <v>277</v>
      </c>
    </row>
    <row r="40" spans="1:8">
      <c r="A40" s="34"/>
      <c r="B40" s="42"/>
      <c r="C40" s="42"/>
      <c r="D40" s="42"/>
      <c r="E40" s="42"/>
      <c r="F40" s="42"/>
    </row>
    <row r="41" spans="1:8">
      <c r="A41" s="25" t="s">
        <v>278</v>
      </c>
      <c r="B41" s="43">
        <f>SUM(B42:B45)</f>
        <v>0</v>
      </c>
      <c r="C41" s="43">
        <f t="shared" ref="C41:F41" si="8">SUM(C42:C45)</f>
        <v>0</v>
      </c>
      <c r="D41" s="43">
        <f t="shared" si="8"/>
        <v>0</v>
      </c>
      <c r="E41" s="43">
        <f t="shared" si="8"/>
        <v>0</v>
      </c>
      <c r="F41" s="43">
        <f t="shared" si="8"/>
        <v>0</v>
      </c>
    </row>
    <row r="42" spans="1:8">
      <c r="A42" s="37" t="s">
        <v>279</v>
      </c>
      <c r="B42" s="44"/>
      <c r="C42" s="44"/>
      <c r="D42" s="44"/>
      <c r="E42" s="44"/>
      <c r="F42" s="44"/>
      <c r="G42" s="45"/>
      <c r="H42" s="45"/>
    </row>
    <row r="43" spans="1:8">
      <c r="A43" s="37" t="s">
        <v>280</v>
      </c>
      <c r="B43" s="44"/>
      <c r="C43" s="44"/>
      <c r="D43" s="44"/>
      <c r="E43" s="44"/>
      <c r="F43" s="44"/>
      <c r="G43" s="45"/>
      <c r="H43" s="45"/>
    </row>
    <row r="44" spans="1:8">
      <c r="A44" s="37" t="s">
        <v>281</v>
      </c>
      <c r="B44" s="44"/>
      <c r="C44" s="44"/>
      <c r="D44" s="44"/>
      <c r="E44" s="44"/>
      <c r="F44" s="44"/>
      <c r="G44" s="45"/>
      <c r="H44" s="45"/>
    </row>
    <row r="45" spans="1:8">
      <c r="A45" s="46" t="s">
        <v>266</v>
      </c>
      <c r="B45" s="47"/>
      <c r="C45" s="47"/>
      <c r="D45" s="47"/>
      <c r="E45" s="47"/>
      <c r="F45" s="47"/>
    </row>
    <row r="53" spans="1:5">
      <c r="A53" s="48" t="s">
        <v>234</v>
      </c>
      <c r="B53" s="49"/>
      <c r="C53" s="49"/>
      <c r="D53" s="49" t="s">
        <v>235</v>
      </c>
      <c r="E53" s="49"/>
    </row>
    <row r="54" spans="1:5">
      <c r="A54" s="48" t="s">
        <v>236</v>
      </c>
      <c r="B54" s="49"/>
      <c r="C54" s="49"/>
      <c r="D54" s="49" t="s">
        <v>237</v>
      </c>
      <c r="E54" s="49"/>
    </row>
  </sheetData>
  <mergeCells count="11">
    <mergeCell ref="A33:H37"/>
    <mergeCell ref="B53:C53"/>
    <mergeCell ref="D53:E53"/>
    <mergeCell ref="B54:C54"/>
    <mergeCell ref="D54:E54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2"/>
  <sheetViews>
    <sheetView topLeftCell="A21" zoomScaleNormal="100" workbookViewId="0">
      <selection sqref="A1:G42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12" t="s">
        <v>735</v>
      </c>
      <c r="B1" s="94"/>
      <c r="C1" s="94"/>
      <c r="D1" s="94"/>
      <c r="E1" s="94"/>
      <c r="F1" s="94"/>
      <c r="G1" s="94"/>
    </row>
    <row r="2" spans="1:7">
      <c r="A2" s="8" t="s">
        <v>239</v>
      </c>
      <c r="B2" s="9"/>
      <c r="C2" s="9"/>
      <c r="D2" s="9"/>
      <c r="E2" s="9"/>
      <c r="F2" s="9"/>
      <c r="G2" s="10"/>
    </row>
    <row r="3" spans="1:7">
      <c r="A3" s="14" t="s">
        <v>418</v>
      </c>
      <c r="B3" s="15"/>
      <c r="C3" s="15"/>
      <c r="D3" s="15"/>
      <c r="E3" s="15"/>
      <c r="F3" s="15"/>
      <c r="G3" s="16"/>
    </row>
    <row r="4" spans="1:7">
      <c r="A4" s="14" t="s">
        <v>736</v>
      </c>
      <c r="B4" s="15"/>
      <c r="C4" s="15"/>
      <c r="D4" s="15"/>
      <c r="E4" s="15"/>
      <c r="F4" s="15"/>
      <c r="G4" s="16"/>
    </row>
    <row r="5" spans="1:7">
      <c r="A5" s="14" t="s">
        <v>284</v>
      </c>
      <c r="B5" s="15"/>
      <c r="C5" s="15"/>
      <c r="D5" s="15"/>
      <c r="E5" s="15"/>
      <c r="F5" s="15"/>
      <c r="G5" s="16"/>
    </row>
    <row r="6" spans="1:7">
      <c r="A6" s="17" t="s">
        <v>242</v>
      </c>
      <c r="B6" s="18"/>
      <c r="C6" s="18"/>
      <c r="D6" s="18"/>
      <c r="E6" s="18"/>
      <c r="F6" s="18"/>
      <c r="G6" s="19"/>
    </row>
    <row r="7" spans="1:7">
      <c r="A7" s="96" t="s">
        <v>737</v>
      </c>
      <c r="B7" s="116" t="s">
        <v>420</v>
      </c>
      <c r="C7" s="116"/>
      <c r="D7" s="116"/>
      <c r="E7" s="116"/>
      <c r="F7" s="116"/>
      <c r="G7" s="116" t="s">
        <v>421</v>
      </c>
    </row>
    <row r="8" spans="1:7" ht="30">
      <c r="A8" s="98"/>
      <c r="B8" s="22" t="s">
        <v>422</v>
      </c>
      <c r="C8" s="160" t="s">
        <v>642</v>
      </c>
      <c r="D8" s="160" t="s">
        <v>353</v>
      </c>
      <c r="E8" s="160" t="s">
        <v>8</v>
      </c>
      <c r="F8" s="160" t="s">
        <v>9</v>
      </c>
      <c r="G8" s="161"/>
    </row>
    <row r="9" spans="1:7">
      <c r="A9" s="100" t="s">
        <v>738</v>
      </c>
      <c r="B9" s="162">
        <f>B10+B11+B12+B15+B16+B19</f>
        <v>279197273.35000002</v>
      </c>
      <c r="C9" s="162">
        <f t="shared" ref="C9:G9" si="0">C10+C11+C12+C15+C16+C19</f>
        <v>5500000</v>
      </c>
      <c r="D9" s="162">
        <f t="shared" si="0"/>
        <v>284697273.35000002</v>
      </c>
      <c r="E9" s="162">
        <f t="shared" si="0"/>
        <v>263839009.44999999</v>
      </c>
      <c r="F9" s="162">
        <f t="shared" si="0"/>
        <v>257790644.93000001</v>
      </c>
      <c r="G9" s="162">
        <f t="shared" si="0"/>
        <v>20858263.900000036</v>
      </c>
    </row>
    <row r="10" spans="1:7">
      <c r="A10" s="69" t="s">
        <v>739</v>
      </c>
      <c r="B10" s="163">
        <v>279197273.35000002</v>
      </c>
      <c r="C10" s="163">
        <v>5500000</v>
      </c>
      <c r="D10" s="164">
        <f>B10+C10</f>
        <v>284697273.35000002</v>
      </c>
      <c r="E10" s="163">
        <v>263839009.44999999</v>
      </c>
      <c r="F10" s="163">
        <v>257790644.93000001</v>
      </c>
      <c r="G10" s="164">
        <f>D10-E10</f>
        <v>20858263.900000036</v>
      </c>
    </row>
    <row r="11" spans="1:7">
      <c r="A11" s="69" t="s">
        <v>740</v>
      </c>
      <c r="B11" s="164"/>
      <c r="C11" s="164"/>
      <c r="D11" s="164">
        <f>B11+C11</f>
        <v>0</v>
      </c>
      <c r="E11" s="164"/>
      <c r="F11" s="164"/>
      <c r="G11" s="164">
        <f>D11-E11</f>
        <v>0</v>
      </c>
    </row>
    <row r="12" spans="1:7">
      <c r="A12" s="69" t="s">
        <v>741</v>
      </c>
      <c r="B12" s="164">
        <f>B13+B14</f>
        <v>0</v>
      </c>
      <c r="C12" s="164">
        <f t="shared" ref="C12:G12" si="1">C13+C14</f>
        <v>0</v>
      </c>
      <c r="D12" s="164">
        <f t="shared" si="1"/>
        <v>0</v>
      </c>
      <c r="E12" s="164">
        <f t="shared" si="1"/>
        <v>0</v>
      </c>
      <c r="F12" s="164">
        <f t="shared" si="1"/>
        <v>0</v>
      </c>
      <c r="G12" s="164">
        <f t="shared" si="1"/>
        <v>0</v>
      </c>
    </row>
    <row r="13" spans="1:7">
      <c r="A13" s="103" t="s">
        <v>742</v>
      </c>
      <c r="B13" s="164"/>
      <c r="C13" s="164"/>
      <c r="D13" s="164">
        <f>B13+C13</f>
        <v>0</v>
      </c>
      <c r="E13" s="164"/>
      <c r="F13" s="164"/>
      <c r="G13" s="164">
        <f>D13-E13</f>
        <v>0</v>
      </c>
    </row>
    <row r="14" spans="1:7">
      <c r="A14" s="103" t="s">
        <v>743</v>
      </c>
      <c r="B14" s="164"/>
      <c r="C14" s="164"/>
      <c r="D14" s="164">
        <f>B14+C14</f>
        <v>0</v>
      </c>
      <c r="E14" s="164"/>
      <c r="F14" s="164"/>
      <c r="G14" s="164">
        <f>D14-E14</f>
        <v>0</v>
      </c>
    </row>
    <row r="15" spans="1:7">
      <c r="A15" s="69" t="s">
        <v>744</v>
      </c>
      <c r="B15" s="164"/>
      <c r="C15" s="164"/>
      <c r="D15" s="164">
        <f>B15+C15</f>
        <v>0</v>
      </c>
      <c r="E15" s="164"/>
      <c r="F15" s="164"/>
      <c r="G15" s="164">
        <f>D15-E15</f>
        <v>0</v>
      </c>
    </row>
    <row r="16" spans="1:7" ht="30">
      <c r="A16" s="155" t="s">
        <v>745</v>
      </c>
      <c r="B16" s="164">
        <f>B17+B18</f>
        <v>0</v>
      </c>
      <c r="C16" s="164">
        <f t="shared" ref="C16:G16" si="2">C17+C18</f>
        <v>0</v>
      </c>
      <c r="D16" s="164">
        <f t="shared" si="2"/>
        <v>0</v>
      </c>
      <c r="E16" s="164">
        <f t="shared" si="2"/>
        <v>0</v>
      </c>
      <c r="F16" s="164">
        <f t="shared" si="2"/>
        <v>0</v>
      </c>
      <c r="G16" s="164">
        <f t="shared" si="2"/>
        <v>0</v>
      </c>
    </row>
    <row r="17" spans="1:7">
      <c r="A17" s="103" t="s">
        <v>746</v>
      </c>
      <c r="B17" s="164"/>
      <c r="C17" s="164"/>
      <c r="D17" s="164">
        <f>B17+C17</f>
        <v>0</v>
      </c>
      <c r="E17" s="164"/>
      <c r="F17" s="164"/>
      <c r="G17" s="164">
        <f>D17-E17</f>
        <v>0</v>
      </c>
    </row>
    <row r="18" spans="1:7">
      <c r="A18" s="103" t="s">
        <v>747</v>
      </c>
      <c r="B18" s="164"/>
      <c r="C18" s="164"/>
      <c r="D18" s="164">
        <f>B18+C18</f>
        <v>0</v>
      </c>
      <c r="E18" s="164"/>
      <c r="F18" s="164"/>
      <c r="G18" s="164">
        <f>D18-E18</f>
        <v>0</v>
      </c>
    </row>
    <row r="19" spans="1:7">
      <c r="A19" s="69" t="s">
        <v>748</v>
      </c>
      <c r="B19" s="164"/>
      <c r="C19" s="164"/>
      <c r="D19" s="164">
        <f>B19+C19</f>
        <v>0</v>
      </c>
      <c r="E19" s="164"/>
      <c r="F19" s="164"/>
      <c r="G19" s="164">
        <f>D19-E19</f>
        <v>0</v>
      </c>
    </row>
    <row r="20" spans="1:7">
      <c r="A20" s="31"/>
      <c r="B20" s="165"/>
      <c r="C20" s="165"/>
      <c r="D20" s="165"/>
      <c r="E20" s="165"/>
      <c r="F20" s="165"/>
      <c r="G20" s="165"/>
    </row>
    <row r="21" spans="1:7">
      <c r="A21" s="166" t="s">
        <v>749</v>
      </c>
      <c r="B21" s="162">
        <f>B22+B23+B24+B27+B28+B31</f>
        <v>79240054.799999997</v>
      </c>
      <c r="C21" s="162">
        <f t="shared" ref="C21:G21" si="3">C22+C23+C24+C27+C28+C31</f>
        <v>-60026537.75</v>
      </c>
      <c r="D21" s="162">
        <f t="shared" si="3"/>
        <v>19213517.049999997</v>
      </c>
      <c r="E21" s="162">
        <f t="shared" si="3"/>
        <v>18547826.41</v>
      </c>
      <c r="F21" s="162">
        <f t="shared" si="3"/>
        <v>18000942.859999999</v>
      </c>
      <c r="G21" s="162">
        <f t="shared" si="3"/>
        <v>665690.63999999687</v>
      </c>
    </row>
    <row r="22" spans="1:7">
      <c r="A22" s="69" t="s">
        <v>739</v>
      </c>
      <c r="B22" s="163">
        <v>79240054.799999997</v>
      </c>
      <c r="C22" s="163">
        <v>-60026537.75</v>
      </c>
      <c r="D22" s="164">
        <f>B22+C22</f>
        <v>19213517.049999997</v>
      </c>
      <c r="E22" s="163">
        <v>18547826.41</v>
      </c>
      <c r="F22" s="163">
        <v>18000942.859999999</v>
      </c>
      <c r="G22" s="164">
        <f>D22-E22</f>
        <v>665690.63999999687</v>
      </c>
    </row>
    <row r="23" spans="1:7">
      <c r="A23" s="69" t="s">
        <v>740</v>
      </c>
      <c r="B23" s="164"/>
      <c r="C23" s="164"/>
      <c r="D23" s="164">
        <f>B23+C23</f>
        <v>0</v>
      </c>
      <c r="E23" s="164"/>
      <c r="F23" s="164"/>
      <c r="G23" s="164">
        <f>D23-E23</f>
        <v>0</v>
      </c>
    </row>
    <row r="24" spans="1:7">
      <c r="A24" s="69" t="s">
        <v>741</v>
      </c>
      <c r="B24" s="164">
        <f>B25+B26</f>
        <v>0</v>
      </c>
      <c r="C24" s="164">
        <f>C25+C26</f>
        <v>0</v>
      </c>
      <c r="D24" s="164">
        <f>D25+D26</f>
        <v>0</v>
      </c>
      <c r="E24" s="164">
        <f t="shared" ref="E24:G24" si="4">E25+E26</f>
        <v>0</v>
      </c>
      <c r="F24" s="164">
        <f t="shared" si="4"/>
        <v>0</v>
      </c>
      <c r="G24" s="164">
        <f t="shared" si="4"/>
        <v>0</v>
      </c>
    </row>
    <row r="25" spans="1:7">
      <c r="A25" s="103" t="s">
        <v>742</v>
      </c>
      <c r="B25" s="164"/>
      <c r="C25" s="164"/>
      <c r="D25" s="164">
        <f>B25+C25</f>
        <v>0</v>
      </c>
      <c r="E25" s="164"/>
      <c r="F25" s="164"/>
      <c r="G25" s="164">
        <f>D25-E25</f>
        <v>0</v>
      </c>
    </row>
    <row r="26" spans="1:7">
      <c r="A26" s="103" t="s">
        <v>743</v>
      </c>
      <c r="B26" s="164"/>
      <c r="C26" s="164"/>
      <c r="D26" s="164">
        <f>B26+C26</f>
        <v>0</v>
      </c>
      <c r="E26" s="164"/>
      <c r="F26" s="164"/>
      <c r="G26" s="164">
        <f>D26-E26</f>
        <v>0</v>
      </c>
    </row>
    <row r="27" spans="1:7">
      <c r="A27" s="69" t="s">
        <v>744</v>
      </c>
      <c r="B27" s="164"/>
      <c r="C27" s="164"/>
      <c r="D27" s="164"/>
      <c r="E27" s="164"/>
      <c r="F27" s="164"/>
      <c r="G27" s="164"/>
    </row>
    <row r="28" spans="1:7" ht="30">
      <c r="A28" s="155" t="s">
        <v>745</v>
      </c>
      <c r="B28" s="164">
        <f>B29+B30</f>
        <v>0</v>
      </c>
      <c r="C28" s="164">
        <f t="shared" ref="C28:G28" si="5">C29+C30</f>
        <v>0</v>
      </c>
      <c r="D28" s="164">
        <f t="shared" si="5"/>
        <v>0</v>
      </c>
      <c r="E28" s="164">
        <f t="shared" si="5"/>
        <v>0</v>
      </c>
      <c r="F28" s="164">
        <f t="shared" si="5"/>
        <v>0</v>
      </c>
      <c r="G28" s="164">
        <f t="shared" si="5"/>
        <v>0</v>
      </c>
    </row>
    <row r="29" spans="1:7">
      <c r="A29" s="103" t="s">
        <v>746</v>
      </c>
      <c r="B29" s="164"/>
      <c r="C29" s="164"/>
      <c r="D29" s="164">
        <f>B29+C29</f>
        <v>0</v>
      </c>
      <c r="E29" s="164"/>
      <c r="F29" s="164"/>
      <c r="G29" s="164">
        <f>D29-E29</f>
        <v>0</v>
      </c>
    </row>
    <row r="30" spans="1:7">
      <c r="A30" s="103" t="s">
        <v>747</v>
      </c>
      <c r="B30" s="164"/>
      <c r="C30" s="164"/>
      <c r="D30" s="164">
        <f>B30+C30</f>
        <v>0</v>
      </c>
      <c r="E30" s="164"/>
      <c r="F30" s="164"/>
      <c r="G30" s="164">
        <f>D30-E30</f>
        <v>0</v>
      </c>
    </row>
    <row r="31" spans="1:7">
      <c r="A31" s="69" t="s">
        <v>748</v>
      </c>
      <c r="B31" s="164"/>
      <c r="C31" s="164"/>
      <c r="D31" s="164">
        <f>B31+C31</f>
        <v>0</v>
      </c>
      <c r="E31" s="164"/>
      <c r="F31" s="164"/>
      <c r="G31" s="164">
        <f>D31-E31</f>
        <v>0</v>
      </c>
    </row>
    <row r="32" spans="1:7">
      <c r="A32" s="31"/>
      <c r="B32" s="165"/>
      <c r="C32" s="165"/>
      <c r="D32" s="165"/>
      <c r="E32" s="165"/>
      <c r="F32" s="165"/>
      <c r="G32" s="165"/>
    </row>
    <row r="33" spans="1:7">
      <c r="A33" s="67" t="s">
        <v>750</v>
      </c>
      <c r="B33" s="162">
        <f>B9+B21</f>
        <v>358437328.15000004</v>
      </c>
      <c r="C33" s="162">
        <f t="shared" ref="C33:G33" si="6">C9+C21</f>
        <v>-54526537.75</v>
      </c>
      <c r="D33" s="162">
        <f t="shared" si="6"/>
        <v>303910790.40000004</v>
      </c>
      <c r="E33" s="162">
        <f t="shared" si="6"/>
        <v>282386835.86000001</v>
      </c>
      <c r="F33" s="162">
        <f t="shared" si="6"/>
        <v>275791587.79000002</v>
      </c>
      <c r="G33" s="162">
        <f t="shared" si="6"/>
        <v>21523954.540000033</v>
      </c>
    </row>
    <row r="34" spans="1:7">
      <c r="A34" s="132"/>
      <c r="B34" s="167"/>
      <c r="C34" s="167"/>
      <c r="D34" s="167"/>
      <c r="E34" s="167"/>
      <c r="F34" s="167"/>
      <c r="G34" s="167"/>
    </row>
    <row r="41" spans="1:7">
      <c r="A41" s="135" t="s">
        <v>234</v>
      </c>
      <c r="B41" s="136"/>
      <c r="C41" s="136"/>
      <c r="D41" s="136" t="s">
        <v>235</v>
      </c>
      <c r="E41" s="136"/>
    </row>
    <row r="42" spans="1:7" ht="15" customHeight="1">
      <c r="A42" s="135" t="s">
        <v>236</v>
      </c>
      <c r="B42" s="137"/>
      <c r="C42" s="137"/>
      <c r="D42" s="137" t="s">
        <v>237</v>
      </c>
      <c r="E42" s="137"/>
    </row>
  </sheetData>
  <mergeCells count="13">
    <mergeCell ref="A7:A8"/>
    <mergeCell ref="B7:F7"/>
    <mergeCell ref="G7:G8"/>
    <mergeCell ref="B41:C41"/>
    <mergeCell ref="D41:E41"/>
    <mergeCell ref="B42:C42"/>
    <mergeCell ref="D42:E42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H83"/>
  <sheetViews>
    <sheetView topLeftCell="A59" zoomScaleNormal="100" workbookViewId="0">
      <selection sqref="A1:G84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48" t="s">
        <v>638</v>
      </c>
      <c r="B1" s="149"/>
      <c r="C1" s="149"/>
      <c r="D1" s="149"/>
      <c r="E1" s="149"/>
      <c r="F1" s="149"/>
      <c r="G1" s="149"/>
    </row>
    <row r="2" spans="1:8">
      <c r="A2" s="8" t="s">
        <v>239</v>
      </c>
      <c r="B2" s="9"/>
      <c r="C2" s="9"/>
      <c r="D2" s="9"/>
      <c r="E2" s="9"/>
      <c r="F2" s="9"/>
      <c r="G2" s="10"/>
    </row>
    <row r="3" spans="1:8">
      <c r="A3" s="11" t="s">
        <v>639</v>
      </c>
      <c r="B3" s="12"/>
      <c r="C3" s="12"/>
      <c r="D3" s="12"/>
      <c r="E3" s="12"/>
      <c r="F3" s="12"/>
      <c r="G3" s="13"/>
    </row>
    <row r="4" spans="1:8">
      <c r="A4" s="11" t="s">
        <v>640</v>
      </c>
      <c r="B4" s="12"/>
      <c r="C4" s="12"/>
      <c r="D4" s="12"/>
      <c r="E4" s="12"/>
      <c r="F4" s="12"/>
      <c r="G4" s="13"/>
    </row>
    <row r="5" spans="1:8">
      <c r="A5" s="14" t="s">
        <v>284</v>
      </c>
      <c r="B5" s="15"/>
      <c r="C5" s="15"/>
      <c r="D5" s="15"/>
      <c r="E5" s="15"/>
      <c r="F5" s="15"/>
      <c r="G5" s="16"/>
    </row>
    <row r="6" spans="1:8">
      <c r="A6" s="17" t="s">
        <v>242</v>
      </c>
      <c r="B6" s="18"/>
      <c r="C6" s="18"/>
      <c r="D6" s="18"/>
      <c r="E6" s="18"/>
      <c r="F6" s="18"/>
      <c r="G6" s="19"/>
    </row>
    <row r="7" spans="1:8">
      <c r="A7" s="12" t="s">
        <v>309</v>
      </c>
      <c r="B7" s="17" t="s">
        <v>420</v>
      </c>
      <c r="C7" s="18"/>
      <c r="D7" s="18"/>
      <c r="E7" s="18"/>
      <c r="F7" s="19"/>
      <c r="G7" s="117" t="s">
        <v>641</v>
      </c>
    </row>
    <row r="8" spans="1:8" ht="30">
      <c r="A8" s="12"/>
      <c r="B8" s="99" t="s">
        <v>422</v>
      </c>
      <c r="C8" s="22" t="s">
        <v>642</v>
      </c>
      <c r="D8" s="99" t="s">
        <v>424</v>
      </c>
      <c r="E8" s="99" t="s">
        <v>8</v>
      </c>
      <c r="F8" s="150" t="s">
        <v>9</v>
      </c>
      <c r="G8" s="116"/>
    </row>
    <row r="9" spans="1:8">
      <c r="A9" s="100" t="s">
        <v>643</v>
      </c>
      <c r="B9" s="151">
        <f>B10+B19+B27+B37</f>
        <v>557546648.26999998</v>
      </c>
      <c r="C9" s="151">
        <f t="shared" ref="C9:G9" si="0">C10+C19+C27+C37</f>
        <v>104809900.72999999</v>
      </c>
      <c r="D9" s="151">
        <f t="shared" si="0"/>
        <v>662356549</v>
      </c>
      <c r="E9" s="151">
        <f t="shared" si="0"/>
        <v>516635702.10000008</v>
      </c>
      <c r="F9" s="151">
        <f t="shared" si="0"/>
        <v>499538476.78000003</v>
      </c>
      <c r="G9" s="151">
        <f t="shared" si="0"/>
        <v>145720846.89999998</v>
      </c>
    </row>
    <row r="10" spans="1:8">
      <c r="A10" s="69" t="s">
        <v>644</v>
      </c>
      <c r="B10" s="152">
        <f>SUM(B11:B18)</f>
        <v>254248161.18000001</v>
      </c>
      <c r="C10" s="152">
        <f t="shared" ref="C10:G10" si="1">SUM(C11:C18)</f>
        <v>61025483.490000002</v>
      </c>
      <c r="D10" s="152">
        <f t="shared" si="1"/>
        <v>315273644.67000002</v>
      </c>
      <c r="E10" s="152">
        <f t="shared" si="1"/>
        <v>242564171.71000001</v>
      </c>
      <c r="F10" s="152">
        <f t="shared" si="1"/>
        <v>236093467.06</v>
      </c>
      <c r="G10" s="152">
        <f t="shared" si="1"/>
        <v>72709472.960000008</v>
      </c>
    </row>
    <row r="11" spans="1:8">
      <c r="A11" s="103" t="s">
        <v>645</v>
      </c>
      <c r="B11" s="152"/>
      <c r="C11" s="152"/>
      <c r="D11" s="152">
        <f>B11+C11</f>
        <v>0</v>
      </c>
      <c r="E11" s="152"/>
      <c r="F11" s="152"/>
      <c r="G11" s="152">
        <f>D11-E11</f>
        <v>0</v>
      </c>
      <c r="H11" s="153" t="s">
        <v>646</v>
      </c>
    </row>
    <row r="12" spans="1:8">
      <c r="A12" s="103" t="s">
        <v>647</v>
      </c>
      <c r="B12" s="152"/>
      <c r="C12" s="152"/>
      <c r="D12" s="152">
        <f t="shared" ref="D12:D18" si="2">B12+C12</f>
        <v>0</v>
      </c>
      <c r="E12" s="152"/>
      <c r="F12" s="152"/>
      <c r="G12" s="152">
        <f t="shared" ref="G12:G18" si="3">D12-E12</f>
        <v>0</v>
      </c>
      <c r="H12" s="153" t="s">
        <v>648</v>
      </c>
    </row>
    <row r="13" spans="1:8">
      <c r="A13" s="103" t="s">
        <v>649</v>
      </c>
      <c r="B13" s="154">
        <v>50684198.100000001</v>
      </c>
      <c r="C13" s="154">
        <v>13740671.07</v>
      </c>
      <c r="D13" s="152">
        <f t="shared" si="2"/>
        <v>64424869.170000002</v>
      </c>
      <c r="E13" s="154">
        <v>48411688.149999999</v>
      </c>
      <c r="F13" s="154">
        <v>47473888.390000001</v>
      </c>
      <c r="G13" s="152">
        <f t="shared" si="3"/>
        <v>16013181.020000003</v>
      </c>
      <c r="H13" s="153" t="s">
        <v>650</v>
      </c>
    </row>
    <row r="14" spans="1:8">
      <c r="A14" s="103" t="s">
        <v>651</v>
      </c>
      <c r="B14" s="152"/>
      <c r="C14" s="152"/>
      <c r="D14" s="152">
        <f t="shared" si="2"/>
        <v>0</v>
      </c>
      <c r="E14" s="152"/>
      <c r="F14" s="152"/>
      <c r="G14" s="152">
        <f t="shared" si="3"/>
        <v>0</v>
      </c>
      <c r="H14" s="153" t="s">
        <v>652</v>
      </c>
    </row>
    <row r="15" spans="1:8">
      <c r="A15" s="103" t="s">
        <v>653</v>
      </c>
      <c r="B15" s="154">
        <v>71516389.230000004</v>
      </c>
      <c r="C15" s="154">
        <v>-1974589.9</v>
      </c>
      <c r="D15" s="152">
        <f t="shared" si="2"/>
        <v>69541799.329999998</v>
      </c>
      <c r="E15" s="154">
        <v>47277300.119999997</v>
      </c>
      <c r="F15" s="154">
        <v>46530979.670000002</v>
      </c>
      <c r="G15" s="152">
        <f t="shared" si="3"/>
        <v>22264499.210000001</v>
      </c>
      <c r="H15" s="153" t="s">
        <v>654</v>
      </c>
    </row>
    <row r="16" spans="1:8">
      <c r="A16" s="103" t="s">
        <v>655</v>
      </c>
      <c r="B16" s="152"/>
      <c r="C16" s="152"/>
      <c r="D16" s="152">
        <f t="shared" si="2"/>
        <v>0</v>
      </c>
      <c r="E16" s="152"/>
      <c r="F16" s="152"/>
      <c r="G16" s="152">
        <f t="shared" si="3"/>
        <v>0</v>
      </c>
      <c r="H16" s="153" t="s">
        <v>656</v>
      </c>
    </row>
    <row r="17" spans="1:8">
      <c r="A17" s="103" t="s">
        <v>657</v>
      </c>
      <c r="B17" s="154">
        <v>35362772.399999999</v>
      </c>
      <c r="C17" s="154">
        <v>36740246.670000002</v>
      </c>
      <c r="D17" s="152">
        <f t="shared" si="2"/>
        <v>72103019.069999993</v>
      </c>
      <c r="E17" s="154">
        <v>57164632.840000004</v>
      </c>
      <c r="F17" s="154">
        <v>56231160.909999996</v>
      </c>
      <c r="G17" s="152">
        <f t="shared" si="3"/>
        <v>14938386.229999989</v>
      </c>
      <c r="H17" s="153" t="s">
        <v>658</v>
      </c>
    </row>
    <row r="18" spans="1:8">
      <c r="A18" s="103" t="s">
        <v>659</v>
      </c>
      <c r="B18" s="154">
        <v>96684801.450000003</v>
      </c>
      <c r="C18" s="154">
        <v>12519155.65</v>
      </c>
      <c r="D18" s="152">
        <f t="shared" si="2"/>
        <v>109203957.10000001</v>
      </c>
      <c r="E18" s="154">
        <v>89710550.599999994</v>
      </c>
      <c r="F18" s="154">
        <v>85857438.090000004</v>
      </c>
      <c r="G18" s="152">
        <f t="shared" si="3"/>
        <v>19493406.500000015</v>
      </c>
      <c r="H18" s="153" t="s">
        <v>660</v>
      </c>
    </row>
    <row r="19" spans="1:8">
      <c r="A19" s="69" t="s">
        <v>661</v>
      </c>
      <c r="B19" s="152">
        <f>SUM(B20:B26)</f>
        <v>227002560.50999999</v>
      </c>
      <c r="C19" s="152">
        <f t="shared" ref="C19:G19" si="4">SUM(C20:C26)</f>
        <v>33667215.670000002</v>
      </c>
      <c r="D19" s="152">
        <f t="shared" si="4"/>
        <v>260669776.18000001</v>
      </c>
      <c r="E19" s="152">
        <f t="shared" si="4"/>
        <v>209102589.66000006</v>
      </c>
      <c r="F19" s="152">
        <f t="shared" si="4"/>
        <v>199920950.29999998</v>
      </c>
      <c r="G19" s="152">
        <f t="shared" si="4"/>
        <v>51567186.519999973</v>
      </c>
    </row>
    <row r="20" spans="1:8">
      <c r="A20" s="103" t="s">
        <v>662</v>
      </c>
      <c r="B20" s="154">
        <v>5724026.04</v>
      </c>
      <c r="C20" s="154">
        <v>2498834.04</v>
      </c>
      <c r="D20" s="152">
        <f t="shared" ref="D20:D26" si="5">B20+C20</f>
        <v>8222860.0800000001</v>
      </c>
      <c r="E20" s="154">
        <v>6905572.6100000003</v>
      </c>
      <c r="F20" s="154">
        <v>6754468.9500000002</v>
      </c>
      <c r="G20" s="152">
        <f t="shared" ref="G20:G26" si="6">D20-E20</f>
        <v>1317287.4699999997</v>
      </c>
      <c r="H20" s="153" t="s">
        <v>663</v>
      </c>
    </row>
    <row r="21" spans="1:8">
      <c r="A21" s="103" t="s">
        <v>664</v>
      </c>
      <c r="B21" s="154">
        <v>149185319.34999999</v>
      </c>
      <c r="C21" s="154">
        <v>36794304.07</v>
      </c>
      <c r="D21" s="152">
        <f t="shared" si="5"/>
        <v>185979623.41999999</v>
      </c>
      <c r="E21" s="154">
        <v>142492342.49000001</v>
      </c>
      <c r="F21" s="154">
        <v>134031833.27</v>
      </c>
      <c r="G21" s="152">
        <f t="shared" si="6"/>
        <v>43487280.929999977</v>
      </c>
      <c r="H21" s="153" t="s">
        <v>665</v>
      </c>
    </row>
    <row r="22" spans="1:8">
      <c r="A22" s="103" t="s">
        <v>666</v>
      </c>
      <c r="B22" s="152"/>
      <c r="C22" s="152"/>
      <c r="D22" s="152">
        <f t="shared" si="5"/>
        <v>0</v>
      </c>
      <c r="E22" s="152"/>
      <c r="F22" s="152"/>
      <c r="G22" s="152">
        <f t="shared" si="6"/>
        <v>0</v>
      </c>
      <c r="H22" s="153" t="s">
        <v>667</v>
      </c>
    </row>
    <row r="23" spans="1:8">
      <c r="A23" s="103" t="s">
        <v>668</v>
      </c>
      <c r="B23" s="154">
        <v>24405538.02</v>
      </c>
      <c r="C23" s="154">
        <v>1742505.44</v>
      </c>
      <c r="D23" s="152">
        <f t="shared" si="5"/>
        <v>26148043.460000001</v>
      </c>
      <c r="E23" s="154">
        <v>20678496.91</v>
      </c>
      <c r="F23" s="154">
        <v>20226472.719999999</v>
      </c>
      <c r="G23" s="152">
        <f t="shared" si="6"/>
        <v>5469546.5500000007</v>
      </c>
      <c r="H23" s="153" t="s">
        <v>669</v>
      </c>
    </row>
    <row r="24" spans="1:8">
      <c r="A24" s="103" t="s">
        <v>670</v>
      </c>
      <c r="B24" s="154">
        <v>2591058.91</v>
      </c>
      <c r="C24" s="154">
        <v>143785.21</v>
      </c>
      <c r="D24" s="152">
        <f t="shared" si="5"/>
        <v>2734844.12</v>
      </c>
      <c r="E24" s="154">
        <v>2020227.77</v>
      </c>
      <c r="F24" s="154">
        <v>1985474.28</v>
      </c>
      <c r="G24" s="152">
        <f t="shared" si="6"/>
        <v>714616.35000000009</v>
      </c>
      <c r="H24" s="153" t="s">
        <v>671</v>
      </c>
    </row>
    <row r="25" spans="1:8">
      <c r="A25" s="103" t="s">
        <v>672</v>
      </c>
      <c r="B25" s="154">
        <v>37880223.350000001</v>
      </c>
      <c r="C25" s="154">
        <v>-7160924.4299999997</v>
      </c>
      <c r="D25" s="152">
        <f t="shared" si="5"/>
        <v>30719298.920000002</v>
      </c>
      <c r="E25" s="154">
        <v>30719298.920000002</v>
      </c>
      <c r="F25" s="154">
        <v>30719298.920000002</v>
      </c>
      <c r="G25" s="152">
        <f t="shared" si="6"/>
        <v>0</v>
      </c>
      <c r="H25" s="153" t="s">
        <v>673</v>
      </c>
    </row>
    <row r="26" spans="1:8">
      <c r="A26" s="103" t="s">
        <v>674</v>
      </c>
      <c r="B26" s="154">
        <v>7216394.8399999999</v>
      </c>
      <c r="C26" s="154">
        <v>-351288.66</v>
      </c>
      <c r="D26" s="152">
        <f t="shared" si="5"/>
        <v>6865106.1799999997</v>
      </c>
      <c r="E26" s="154">
        <v>6286650.96</v>
      </c>
      <c r="F26" s="154">
        <v>6203402.1600000001</v>
      </c>
      <c r="G26" s="152">
        <f t="shared" si="6"/>
        <v>578455.21999999974</v>
      </c>
      <c r="H26" s="153" t="s">
        <v>675</v>
      </c>
    </row>
    <row r="27" spans="1:8">
      <c r="A27" s="69" t="s">
        <v>676</v>
      </c>
      <c r="B27" s="152">
        <f>SUM(B28:B36)</f>
        <v>76295926.579999998</v>
      </c>
      <c r="C27" s="152">
        <f t="shared" ref="C27:G27" si="7">SUM(C28:C36)</f>
        <v>10117201.57</v>
      </c>
      <c r="D27" s="152">
        <f t="shared" si="7"/>
        <v>86413128.150000006</v>
      </c>
      <c r="E27" s="152">
        <f t="shared" si="7"/>
        <v>64968940.730000004</v>
      </c>
      <c r="F27" s="152">
        <f t="shared" si="7"/>
        <v>63524059.420000002</v>
      </c>
      <c r="G27" s="152">
        <f t="shared" si="7"/>
        <v>21444187.419999994</v>
      </c>
    </row>
    <row r="28" spans="1:8">
      <c r="A28" s="105" t="s">
        <v>677</v>
      </c>
      <c r="B28" s="154">
        <v>51865575.229999997</v>
      </c>
      <c r="C28" s="154">
        <v>11566577.529999999</v>
      </c>
      <c r="D28" s="152">
        <f t="shared" ref="D28:D36" si="8">B28+C28</f>
        <v>63432152.759999998</v>
      </c>
      <c r="E28" s="154">
        <v>47563422.130000003</v>
      </c>
      <c r="F28" s="154">
        <v>46527505.93</v>
      </c>
      <c r="G28" s="152">
        <f t="shared" ref="G28:G36" si="9">D28-E28</f>
        <v>15868730.629999995</v>
      </c>
      <c r="H28" s="153" t="s">
        <v>678</v>
      </c>
    </row>
    <row r="29" spans="1:8">
      <c r="A29" s="103" t="s">
        <v>679</v>
      </c>
      <c r="B29" s="154">
        <v>19940510.870000001</v>
      </c>
      <c r="C29" s="154">
        <v>-1060901.71</v>
      </c>
      <c r="D29" s="152">
        <f t="shared" si="8"/>
        <v>18879609.16</v>
      </c>
      <c r="E29" s="154">
        <v>14551157.75</v>
      </c>
      <c r="F29" s="154">
        <v>14189572.75</v>
      </c>
      <c r="G29" s="152">
        <f t="shared" si="9"/>
        <v>4328451.41</v>
      </c>
      <c r="H29" s="153" t="s">
        <v>680</v>
      </c>
    </row>
    <row r="30" spans="1:8">
      <c r="A30" s="103" t="s">
        <v>681</v>
      </c>
      <c r="B30" s="152"/>
      <c r="C30" s="152"/>
      <c r="D30" s="152">
        <f t="shared" si="8"/>
        <v>0</v>
      </c>
      <c r="E30" s="152"/>
      <c r="F30" s="152"/>
      <c r="G30" s="152">
        <f t="shared" si="9"/>
        <v>0</v>
      </c>
      <c r="H30" s="153" t="s">
        <v>682</v>
      </c>
    </row>
    <row r="31" spans="1:8">
      <c r="A31" s="103" t="s">
        <v>683</v>
      </c>
      <c r="B31" s="152"/>
      <c r="C31" s="152"/>
      <c r="D31" s="152">
        <f t="shared" si="8"/>
        <v>0</v>
      </c>
      <c r="E31" s="152"/>
      <c r="F31" s="152"/>
      <c r="G31" s="152">
        <f t="shared" si="9"/>
        <v>0</v>
      </c>
      <c r="H31" s="153" t="s">
        <v>684</v>
      </c>
    </row>
    <row r="32" spans="1:8">
      <c r="A32" s="103" t="s">
        <v>685</v>
      </c>
      <c r="B32" s="152"/>
      <c r="C32" s="152"/>
      <c r="D32" s="152">
        <f t="shared" si="8"/>
        <v>0</v>
      </c>
      <c r="E32" s="152"/>
      <c r="F32" s="152"/>
      <c r="G32" s="152">
        <f t="shared" si="9"/>
        <v>0</v>
      </c>
      <c r="H32" s="153" t="s">
        <v>686</v>
      </c>
    </row>
    <row r="33" spans="1:8">
      <c r="A33" s="103" t="s">
        <v>687</v>
      </c>
      <c r="B33" s="152"/>
      <c r="C33" s="152"/>
      <c r="D33" s="152">
        <f t="shared" si="8"/>
        <v>0</v>
      </c>
      <c r="E33" s="152"/>
      <c r="F33" s="152"/>
      <c r="G33" s="152">
        <f t="shared" si="9"/>
        <v>0</v>
      </c>
      <c r="H33" s="153" t="s">
        <v>688</v>
      </c>
    </row>
    <row r="34" spans="1:8">
      <c r="A34" s="103" t="s">
        <v>689</v>
      </c>
      <c r="B34" s="154">
        <v>4489840.4800000004</v>
      </c>
      <c r="C34" s="154">
        <v>-388474.25</v>
      </c>
      <c r="D34" s="152">
        <f t="shared" si="8"/>
        <v>4101366.2300000004</v>
      </c>
      <c r="E34" s="154">
        <v>2854360.85</v>
      </c>
      <c r="F34" s="154">
        <v>2806980.74</v>
      </c>
      <c r="G34" s="152">
        <f t="shared" si="9"/>
        <v>1247005.3800000004</v>
      </c>
      <c r="H34" s="153" t="s">
        <v>690</v>
      </c>
    </row>
    <row r="35" spans="1:8">
      <c r="A35" s="103" t="s">
        <v>691</v>
      </c>
      <c r="B35" s="152"/>
      <c r="C35" s="152"/>
      <c r="D35" s="152">
        <f t="shared" si="8"/>
        <v>0</v>
      </c>
      <c r="E35" s="152"/>
      <c r="F35" s="152"/>
      <c r="G35" s="152">
        <f t="shared" si="9"/>
        <v>0</v>
      </c>
      <c r="H35" s="153" t="s">
        <v>692</v>
      </c>
    </row>
    <row r="36" spans="1:8">
      <c r="A36" s="103" t="s">
        <v>693</v>
      </c>
      <c r="B36" s="152"/>
      <c r="C36" s="152"/>
      <c r="D36" s="152">
        <f t="shared" si="8"/>
        <v>0</v>
      </c>
      <c r="E36" s="152"/>
      <c r="F36" s="152"/>
      <c r="G36" s="152">
        <f t="shared" si="9"/>
        <v>0</v>
      </c>
      <c r="H36" s="153" t="s">
        <v>694</v>
      </c>
    </row>
    <row r="37" spans="1:8" ht="30">
      <c r="A37" s="155" t="s">
        <v>695</v>
      </c>
      <c r="B37" s="152">
        <f>SUM(B38:B41)</f>
        <v>0</v>
      </c>
      <c r="C37" s="152">
        <f t="shared" ref="C37:G37" si="10">SUM(C38:C41)</f>
        <v>0</v>
      </c>
      <c r="D37" s="152">
        <f t="shared" si="10"/>
        <v>0</v>
      </c>
      <c r="E37" s="152">
        <f t="shared" si="10"/>
        <v>0</v>
      </c>
      <c r="F37" s="152">
        <f t="shared" si="10"/>
        <v>0</v>
      </c>
      <c r="G37" s="152">
        <f t="shared" si="10"/>
        <v>0</v>
      </c>
    </row>
    <row r="38" spans="1:8" ht="30">
      <c r="A38" s="105" t="s">
        <v>696</v>
      </c>
      <c r="B38" s="152"/>
      <c r="C38" s="152"/>
      <c r="D38" s="152">
        <f t="shared" ref="D38:D41" si="11">B38+C38</f>
        <v>0</v>
      </c>
      <c r="E38" s="152"/>
      <c r="F38" s="152"/>
      <c r="G38" s="152">
        <f t="shared" ref="G38:G41" si="12">D38-E38</f>
        <v>0</v>
      </c>
      <c r="H38" s="153" t="s">
        <v>697</v>
      </c>
    </row>
    <row r="39" spans="1:8" ht="30">
      <c r="A39" s="105" t="s">
        <v>698</v>
      </c>
      <c r="B39" s="152"/>
      <c r="C39" s="152"/>
      <c r="D39" s="152">
        <f t="shared" si="11"/>
        <v>0</v>
      </c>
      <c r="E39" s="152"/>
      <c r="F39" s="152"/>
      <c r="G39" s="152">
        <f t="shared" si="12"/>
        <v>0</v>
      </c>
      <c r="H39" s="153" t="s">
        <v>699</v>
      </c>
    </row>
    <row r="40" spans="1:8">
      <c r="A40" s="105" t="s">
        <v>700</v>
      </c>
      <c r="B40" s="152"/>
      <c r="C40" s="152"/>
      <c r="D40" s="152">
        <f t="shared" si="11"/>
        <v>0</v>
      </c>
      <c r="E40" s="152"/>
      <c r="F40" s="152"/>
      <c r="G40" s="152">
        <f t="shared" si="12"/>
        <v>0</v>
      </c>
      <c r="H40" s="153" t="s">
        <v>701</v>
      </c>
    </row>
    <row r="41" spans="1:8">
      <c r="A41" s="105" t="s">
        <v>702</v>
      </c>
      <c r="B41" s="152"/>
      <c r="C41" s="152"/>
      <c r="D41" s="152">
        <f t="shared" si="11"/>
        <v>0</v>
      </c>
      <c r="E41" s="152"/>
      <c r="F41" s="152"/>
      <c r="G41" s="152">
        <f t="shared" si="12"/>
        <v>0</v>
      </c>
      <c r="H41" s="153" t="s">
        <v>703</v>
      </c>
    </row>
    <row r="42" spans="1:8">
      <c r="A42" s="105"/>
      <c r="B42" s="152"/>
      <c r="C42" s="152"/>
      <c r="D42" s="152"/>
      <c r="E42" s="152"/>
      <c r="F42" s="152"/>
      <c r="G42" s="152"/>
    </row>
    <row r="43" spans="1:8">
      <c r="A43" s="67" t="s">
        <v>704</v>
      </c>
      <c r="B43" s="156">
        <f>B44+B53+B61+B71</f>
        <v>253446953.56999999</v>
      </c>
      <c r="C43" s="156">
        <f t="shared" ref="C43:G43" si="13">C44+C53+C61+C71</f>
        <v>141615294.29000002</v>
      </c>
      <c r="D43" s="156">
        <f t="shared" si="13"/>
        <v>395062247.86000001</v>
      </c>
      <c r="E43" s="156">
        <f t="shared" si="13"/>
        <v>249395398.58999997</v>
      </c>
      <c r="F43" s="156">
        <f t="shared" si="13"/>
        <v>223157704.02999997</v>
      </c>
      <c r="G43" s="156">
        <f t="shared" si="13"/>
        <v>145666849.27000001</v>
      </c>
    </row>
    <row r="44" spans="1:8">
      <c r="A44" s="69" t="s">
        <v>705</v>
      </c>
      <c r="B44" s="152">
        <f>SUM(B45:B52)</f>
        <v>170400237.81999999</v>
      </c>
      <c r="C44" s="152">
        <f t="shared" ref="C44:G44" si="14">SUM(C45:C52)</f>
        <v>-52200102.189999998</v>
      </c>
      <c r="D44" s="152">
        <f t="shared" si="14"/>
        <v>118200135.63</v>
      </c>
      <c r="E44" s="152">
        <f t="shared" si="14"/>
        <v>109230707.34999999</v>
      </c>
      <c r="F44" s="152">
        <f t="shared" si="14"/>
        <v>88197108.760000005</v>
      </c>
      <c r="G44" s="152">
        <f t="shared" si="14"/>
        <v>8969428.2799999919</v>
      </c>
    </row>
    <row r="45" spans="1:8">
      <c r="A45" s="105" t="s">
        <v>645</v>
      </c>
      <c r="B45" s="152"/>
      <c r="C45" s="152"/>
      <c r="D45" s="152">
        <f t="shared" ref="D45:D52" si="15">B45+C45</f>
        <v>0</v>
      </c>
      <c r="E45" s="152"/>
      <c r="F45" s="152"/>
      <c r="G45" s="152">
        <f t="shared" ref="G45:G52" si="16">D45-E45</f>
        <v>0</v>
      </c>
      <c r="H45" s="153" t="s">
        <v>706</v>
      </c>
    </row>
    <row r="46" spans="1:8">
      <c r="A46" s="105" t="s">
        <v>647</v>
      </c>
      <c r="B46" s="152"/>
      <c r="C46" s="152"/>
      <c r="D46" s="152">
        <f t="shared" si="15"/>
        <v>0</v>
      </c>
      <c r="E46" s="152"/>
      <c r="F46" s="152"/>
      <c r="G46" s="152">
        <f t="shared" si="16"/>
        <v>0</v>
      </c>
      <c r="H46" s="153" t="s">
        <v>707</v>
      </c>
    </row>
    <row r="47" spans="1:8">
      <c r="A47" s="105" t="s">
        <v>649</v>
      </c>
      <c r="B47" s="154">
        <v>0</v>
      </c>
      <c r="C47" s="154">
        <v>600000</v>
      </c>
      <c r="D47" s="152">
        <f t="shared" si="15"/>
        <v>600000</v>
      </c>
      <c r="E47" s="154">
        <v>559092.6</v>
      </c>
      <c r="F47" s="154">
        <v>296553</v>
      </c>
      <c r="G47" s="152">
        <f t="shared" si="16"/>
        <v>40907.400000000023</v>
      </c>
      <c r="H47" s="153" t="s">
        <v>708</v>
      </c>
    </row>
    <row r="48" spans="1:8">
      <c r="A48" s="105" t="s">
        <v>651</v>
      </c>
      <c r="B48" s="152"/>
      <c r="C48" s="152"/>
      <c r="D48" s="152">
        <f t="shared" si="15"/>
        <v>0</v>
      </c>
      <c r="E48" s="152"/>
      <c r="F48" s="152"/>
      <c r="G48" s="152">
        <f t="shared" si="16"/>
        <v>0</v>
      </c>
      <c r="H48" s="153" t="s">
        <v>709</v>
      </c>
    </row>
    <row r="49" spans="1:8">
      <c r="A49" s="105" t="s">
        <v>653</v>
      </c>
      <c r="B49" s="154">
        <v>40232196.469999999</v>
      </c>
      <c r="C49" s="154">
        <v>-11053195.07</v>
      </c>
      <c r="D49" s="152">
        <f t="shared" si="15"/>
        <v>29179001.399999999</v>
      </c>
      <c r="E49" s="154">
        <v>24759076.68</v>
      </c>
      <c r="F49" s="154">
        <v>24305644.100000001</v>
      </c>
      <c r="G49" s="152">
        <f t="shared" si="16"/>
        <v>4419924.7199999988</v>
      </c>
      <c r="H49" s="153" t="s">
        <v>710</v>
      </c>
    </row>
    <row r="50" spans="1:8">
      <c r="A50" s="105" t="s">
        <v>655</v>
      </c>
      <c r="B50" s="152"/>
      <c r="C50" s="152"/>
      <c r="D50" s="152">
        <f t="shared" si="15"/>
        <v>0</v>
      </c>
      <c r="E50" s="152"/>
      <c r="F50" s="152"/>
      <c r="G50" s="152">
        <f t="shared" si="16"/>
        <v>0</v>
      </c>
      <c r="H50" s="153" t="s">
        <v>711</v>
      </c>
    </row>
    <row r="51" spans="1:8">
      <c r="A51" s="105" t="s">
        <v>657</v>
      </c>
      <c r="B51" s="154">
        <v>114168041.34999999</v>
      </c>
      <c r="C51" s="154">
        <v>-45446907.119999997</v>
      </c>
      <c r="D51" s="152">
        <f t="shared" si="15"/>
        <v>68721134.229999989</v>
      </c>
      <c r="E51" s="154">
        <v>64249477.659999996</v>
      </c>
      <c r="F51" s="154">
        <v>44042228.579999998</v>
      </c>
      <c r="G51" s="152">
        <f t="shared" si="16"/>
        <v>4471656.5699999928</v>
      </c>
      <c r="H51" s="153" t="s">
        <v>712</v>
      </c>
    </row>
    <row r="52" spans="1:8">
      <c r="A52" s="105" t="s">
        <v>659</v>
      </c>
      <c r="B52" s="154">
        <v>16000000</v>
      </c>
      <c r="C52" s="154">
        <v>3700000</v>
      </c>
      <c r="D52" s="152">
        <f t="shared" si="15"/>
        <v>19700000</v>
      </c>
      <c r="E52" s="154">
        <v>19663060.41</v>
      </c>
      <c r="F52" s="154">
        <v>19552683.079999998</v>
      </c>
      <c r="G52" s="152">
        <f t="shared" si="16"/>
        <v>36939.589999999851</v>
      </c>
      <c r="H52" s="153" t="s">
        <v>713</v>
      </c>
    </row>
    <row r="53" spans="1:8">
      <c r="A53" s="69" t="s">
        <v>661</v>
      </c>
      <c r="B53" s="152">
        <f>SUM(B54:B60)</f>
        <v>83046715.75</v>
      </c>
      <c r="C53" s="152">
        <f t="shared" ref="C53:G53" si="17">SUM(C54:C60)</f>
        <v>193745396.48000002</v>
      </c>
      <c r="D53" s="152">
        <f t="shared" si="17"/>
        <v>276792112.23000002</v>
      </c>
      <c r="E53" s="152">
        <f t="shared" si="17"/>
        <v>140164691.23999998</v>
      </c>
      <c r="F53" s="152">
        <f t="shared" si="17"/>
        <v>134960595.26999998</v>
      </c>
      <c r="G53" s="152">
        <f t="shared" si="17"/>
        <v>136627420.99000001</v>
      </c>
    </row>
    <row r="54" spans="1:8">
      <c r="A54" s="105" t="s">
        <v>662</v>
      </c>
      <c r="B54" s="154">
        <v>0</v>
      </c>
      <c r="C54" s="154">
        <v>13940679.470000001</v>
      </c>
      <c r="D54" s="152">
        <f t="shared" ref="D54:D60" si="18">B54+C54</f>
        <v>13940679.470000001</v>
      </c>
      <c r="E54" s="154">
        <v>12032125.82</v>
      </c>
      <c r="F54" s="154">
        <v>12032125.82</v>
      </c>
      <c r="G54" s="152">
        <f t="shared" ref="G54:G60" si="19">D54-E54</f>
        <v>1908553.6500000004</v>
      </c>
      <c r="H54" s="153" t="s">
        <v>714</v>
      </c>
    </row>
    <row r="55" spans="1:8">
      <c r="A55" s="105" t="s">
        <v>664</v>
      </c>
      <c r="B55" s="154">
        <v>83046715.75</v>
      </c>
      <c r="C55" s="154">
        <v>163465328.84</v>
      </c>
      <c r="D55" s="152">
        <f t="shared" si="18"/>
        <v>246512044.59</v>
      </c>
      <c r="E55" s="154">
        <v>113273212.41</v>
      </c>
      <c r="F55" s="154">
        <v>108169836.69</v>
      </c>
      <c r="G55" s="152">
        <f t="shared" si="19"/>
        <v>133238832.18000001</v>
      </c>
      <c r="H55" s="153" t="s">
        <v>715</v>
      </c>
    </row>
    <row r="56" spans="1:8">
      <c r="A56" s="105" t="s">
        <v>666</v>
      </c>
      <c r="B56" s="152"/>
      <c r="C56" s="152"/>
      <c r="D56" s="152">
        <f t="shared" si="18"/>
        <v>0</v>
      </c>
      <c r="E56" s="152"/>
      <c r="F56" s="152"/>
      <c r="G56" s="152">
        <f t="shared" si="19"/>
        <v>0</v>
      </c>
      <c r="H56" s="153" t="s">
        <v>716</v>
      </c>
    </row>
    <row r="57" spans="1:8">
      <c r="A57" s="106" t="s">
        <v>668</v>
      </c>
      <c r="B57" s="154">
        <v>0</v>
      </c>
      <c r="C57" s="154">
        <v>5189643.99</v>
      </c>
      <c r="D57" s="152">
        <f t="shared" si="18"/>
        <v>5189643.99</v>
      </c>
      <c r="E57" s="154">
        <v>3709608.83</v>
      </c>
      <c r="F57" s="154">
        <v>3608888.58</v>
      </c>
      <c r="G57" s="152">
        <f t="shared" si="19"/>
        <v>1480035.1600000001</v>
      </c>
      <c r="H57" s="153" t="s">
        <v>717</v>
      </c>
    </row>
    <row r="58" spans="1:8">
      <c r="A58" s="105" t="s">
        <v>670</v>
      </c>
      <c r="B58" s="152"/>
      <c r="C58" s="152"/>
      <c r="D58" s="152">
        <f t="shared" si="18"/>
        <v>0</v>
      </c>
      <c r="E58" s="152"/>
      <c r="F58" s="152"/>
      <c r="G58" s="152">
        <f t="shared" si="19"/>
        <v>0</v>
      </c>
      <c r="H58" s="153" t="s">
        <v>718</v>
      </c>
    </row>
    <row r="59" spans="1:8">
      <c r="A59" s="105" t="s">
        <v>672</v>
      </c>
      <c r="B59" s="154">
        <v>0</v>
      </c>
      <c r="C59" s="154">
        <v>8681824.4299999997</v>
      </c>
      <c r="D59" s="152">
        <f t="shared" si="18"/>
        <v>8681824.4299999997</v>
      </c>
      <c r="E59" s="154">
        <v>8681824.4299999997</v>
      </c>
      <c r="F59" s="154">
        <v>8681824.4299999997</v>
      </c>
      <c r="G59" s="152">
        <f t="shared" si="19"/>
        <v>0</v>
      </c>
      <c r="H59" s="153" t="s">
        <v>719</v>
      </c>
    </row>
    <row r="60" spans="1:8">
      <c r="A60" s="105" t="s">
        <v>674</v>
      </c>
      <c r="B60" s="154">
        <v>0</v>
      </c>
      <c r="C60" s="154">
        <v>2467919.75</v>
      </c>
      <c r="D60" s="152">
        <f t="shared" si="18"/>
        <v>2467919.75</v>
      </c>
      <c r="E60" s="154">
        <v>2467919.75</v>
      </c>
      <c r="F60" s="154">
        <v>2467919.75</v>
      </c>
      <c r="G60" s="152">
        <f t="shared" si="19"/>
        <v>0</v>
      </c>
      <c r="H60" s="153" t="s">
        <v>720</v>
      </c>
    </row>
    <row r="61" spans="1:8">
      <c r="A61" s="69" t="s">
        <v>676</v>
      </c>
      <c r="B61" s="152">
        <f>SUM(B62:B70)</f>
        <v>0</v>
      </c>
      <c r="C61" s="152">
        <f t="shared" ref="C61:G61" si="20">SUM(C62:C70)</f>
        <v>70000</v>
      </c>
      <c r="D61" s="152">
        <f t="shared" si="20"/>
        <v>70000</v>
      </c>
      <c r="E61" s="152">
        <f t="shared" si="20"/>
        <v>0</v>
      </c>
      <c r="F61" s="152">
        <f t="shared" si="20"/>
        <v>0</v>
      </c>
      <c r="G61" s="152">
        <f t="shared" si="20"/>
        <v>70000</v>
      </c>
    </row>
    <row r="62" spans="1:8">
      <c r="A62" s="105" t="s">
        <v>677</v>
      </c>
      <c r="B62" s="152"/>
      <c r="C62" s="152"/>
      <c r="D62" s="152">
        <f t="shared" ref="D62:D70" si="21">B62+C62</f>
        <v>0</v>
      </c>
      <c r="E62" s="152"/>
      <c r="F62" s="152"/>
      <c r="G62" s="152">
        <f t="shared" ref="G62:G70" si="22">D62-E62</f>
        <v>0</v>
      </c>
      <c r="H62" s="153" t="s">
        <v>721</v>
      </c>
    </row>
    <row r="63" spans="1:8">
      <c r="A63" s="105" t="s">
        <v>679</v>
      </c>
      <c r="B63" s="152"/>
      <c r="C63" s="152"/>
      <c r="D63" s="152">
        <f t="shared" si="21"/>
        <v>0</v>
      </c>
      <c r="E63" s="152"/>
      <c r="F63" s="152"/>
      <c r="G63" s="152">
        <f t="shared" si="22"/>
        <v>0</v>
      </c>
      <c r="H63" s="153" t="s">
        <v>722</v>
      </c>
    </row>
    <row r="64" spans="1:8">
      <c r="A64" s="105" t="s">
        <v>681</v>
      </c>
      <c r="B64" s="152"/>
      <c r="C64" s="152"/>
      <c r="D64" s="152">
        <f t="shared" si="21"/>
        <v>0</v>
      </c>
      <c r="E64" s="152"/>
      <c r="F64" s="152"/>
      <c r="G64" s="152">
        <f t="shared" si="22"/>
        <v>0</v>
      </c>
      <c r="H64" s="153" t="s">
        <v>723</v>
      </c>
    </row>
    <row r="65" spans="1:8">
      <c r="A65" s="105" t="s">
        <v>683</v>
      </c>
      <c r="B65" s="152"/>
      <c r="C65" s="152"/>
      <c r="D65" s="152">
        <f t="shared" si="21"/>
        <v>0</v>
      </c>
      <c r="E65" s="152"/>
      <c r="F65" s="152"/>
      <c r="G65" s="152">
        <f t="shared" si="22"/>
        <v>0</v>
      </c>
      <c r="H65" s="153" t="s">
        <v>724</v>
      </c>
    </row>
    <row r="66" spans="1:8">
      <c r="A66" s="105" t="s">
        <v>685</v>
      </c>
      <c r="B66" s="152"/>
      <c r="C66" s="152"/>
      <c r="D66" s="152">
        <f t="shared" si="21"/>
        <v>0</v>
      </c>
      <c r="E66" s="152"/>
      <c r="F66" s="152"/>
      <c r="G66" s="152">
        <f t="shared" si="22"/>
        <v>0</v>
      </c>
      <c r="H66" s="153" t="s">
        <v>725</v>
      </c>
    </row>
    <row r="67" spans="1:8">
      <c r="A67" s="105" t="s">
        <v>687</v>
      </c>
      <c r="B67" s="152"/>
      <c r="C67" s="152"/>
      <c r="D67" s="152">
        <f t="shared" si="21"/>
        <v>0</v>
      </c>
      <c r="E67" s="152"/>
      <c r="F67" s="152"/>
      <c r="G67" s="152">
        <f t="shared" si="22"/>
        <v>0</v>
      </c>
      <c r="H67" s="153" t="s">
        <v>726</v>
      </c>
    </row>
    <row r="68" spans="1:8">
      <c r="A68" s="105" t="s">
        <v>689</v>
      </c>
      <c r="B68" s="154">
        <v>0</v>
      </c>
      <c r="C68" s="154">
        <v>70000</v>
      </c>
      <c r="D68" s="152">
        <f t="shared" si="21"/>
        <v>70000</v>
      </c>
      <c r="E68" s="154">
        <v>0</v>
      </c>
      <c r="F68" s="154">
        <v>0</v>
      </c>
      <c r="G68" s="152">
        <f t="shared" si="22"/>
        <v>70000</v>
      </c>
      <c r="H68" s="153" t="s">
        <v>727</v>
      </c>
    </row>
    <row r="69" spans="1:8">
      <c r="A69" s="105" t="s">
        <v>691</v>
      </c>
      <c r="B69" s="152"/>
      <c r="C69" s="152"/>
      <c r="D69" s="152">
        <f t="shared" si="21"/>
        <v>0</v>
      </c>
      <c r="E69" s="152"/>
      <c r="F69" s="152"/>
      <c r="G69" s="152">
        <f t="shared" si="22"/>
        <v>0</v>
      </c>
      <c r="H69" s="153" t="s">
        <v>728</v>
      </c>
    </row>
    <row r="70" spans="1:8">
      <c r="A70" s="105" t="s">
        <v>693</v>
      </c>
      <c r="B70" s="152"/>
      <c r="C70" s="152"/>
      <c r="D70" s="152">
        <f t="shared" si="21"/>
        <v>0</v>
      </c>
      <c r="E70" s="152"/>
      <c r="F70" s="152"/>
      <c r="G70" s="152">
        <f t="shared" si="22"/>
        <v>0</v>
      </c>
      <c r="H70" s="153" t="s">
        <v>729</v>
      </c>
    </row>
    <row r="71" spans="1:8">
      <c r="A71" s="155" t="s">
        <v>730</v>
      </c>
      <c r="B71" s="157">
        <f>SUM(B72:B75)</f>
        <v>0</v>
      </c>
      <c r="C71" s="157">
        <f t="shared" ref="C71:G71" si="23">SUM(C72:C75)</f>
        <v>0</v>
      </c>
      <c r="D71" s="157">
        <f t="shared" si="23"/>
        <v>0</v>
      </c>
      <c r="E71" s="157">
        <f t="shared" si="23"/>
        <v>0</v>
      </c>
      <c r="F71" s="157">
        <f t="shared" si="23"/>
        <v>0</v>
      </c>
      <c r="G71" s="157">
        <f t="shared" si="23"/>
        <v>0</v>
      </c>
    </row>
    <row r="72" spans="1:8" ht="30">
      <c r="A72" s="105" t="s">
        <v>696</v>
      </c>
      <c r="B72" s="152"/>
      <c r="C72" s="152"/>
      <c r="D72" s="152">
        <f t="shared" ref="D72:D75" si="24">B72+C72</f>
        <v>0</v>
      </c>
      <c r="E72" s="152"/>
      <c r="F72" s="152"/>
      <c r="G72" s="152">
        <f t="shared" ref="G72:G75" si="25">D72-E72</f>
        <v>0</v>
      </c>
      <c r="H72" s="153" t="s">
        <v>731</v>
      </c>
    </row>
    <row r="73" spans="1:8" ht="30">
      <c r="A73" s="105" t="s">
        <v>698</v>
      </c>
      <c r="B73" s="152"/>
      <c r="C73" s="152"/>
      <c r="D73" s="152">
        <f t="shared" si="24"/>
        <v>0</v>
      </c>
      <c r="E73" s="152"/>
      <c r="F73" s="152"/>
      <c r="G73" s="152">
        <f t="shared" si="25"/>
        <v>0</v>
      </c>
      <c r="H73" s="153" t="s">
        <v>732</v>
      </c>
    </row>
    <row r="74" spans="1:8">
      <c r="A74" s="105" t="s">
        <v>700</v>
      </c>
      <c r="B74" s="152"/>
      <c r="C74" s="152"/>
      <c r="D74" s="152">
        <f t="shared" si="24"/>
        <v>0</v>
      </c>
      <c r="E74" s="152"/>
      <c r="F74" s="152"/>
      <c r="G74" s="152">
        <f t="shared" si="25"/>
        <v>0</v>
      </c>
      <c r="H74" s="153" t="s">
        <v>733</v>
      </c>
    </row>
    <row r="75" spans="1:8">
      <c r="A75" s="105" t="s">
        <v>702</v>
      </c>
      <c r="B75" s="152"/>
      <c r="C75" s="152"/>
      <c r="D75" s="152">
        <f t="shared" si="24"/>
        <v>0</v>
      </c>
      <c r="E75" s="152"/>
      <c r="F75" s="152"/>
      <c r="G75" s="152">
        <f t="shared" si="25"/>
        <v>0</v>
      </c>
      <c r="H75" s="153" t="s">
        <v>734</v>
      </c>
    </row>
    <row r="76" spans="1:8">
      <c r="A76" s="31"/>
      <c r="B76" s="158"/>
      <c r="C76" s="158"/>
      <c r="D76" s="158"/>
      <c r="E76" s="158"/>
      <c r="F76" s="158"/>
      <c r="G76" s="158"/>
    </row>
    <row r="77" spans="1:8">
      <c r="A77" s="67" t="s">
        <v>627</v>
      </c>
      <c r="B77" s="156">
        <f>B9+B43</f>
        <v>810993601.83999991</v>
      </c>
      <c r="C77" s="156">
        <f t="shared" ref="C77:G77" si="26">C9+C43</f>
        <v>246425195.02000001</v>
      </c>
      <c r="D77" s="156">
        <f t="shared" si="26"/>
        <v>1057418796.86</v>
      </c>
      <c r="E77" s="156">
        <f t="shared" si="26"/>
        <v>766031100.69000006</v>
      </c>
      <c r="F77" s="156">
        <f t="shared" si="26"/>
        <v>722696180.80999994</v>
      </c>
      <c r="G77" s="156">
        <f t="shared" si="26"/>
        <v>291387696.16999996</v>
      </c>
    </row>
    <row r="78" spans="1:8">
      <c r="A78" s="63"/>
      <c r="B78" s="159"/>
      <c r="C78" s="159"/>
      <c r="D78" s="159"/>
      <c r="E78" s="159"/>
      <c r="F78" s="159"/>
      <c r="G78" s="159"/>
      <c r="H78" s="134"/>
    </row>
    <row r="82" spans="1:5">
      <c r="A82" s="135" t="s">
        <v>234</v>
      </c>
      <c r="B82" s="136"/>
      <c r="C82" s="136"/>
      <c r="D82" s="136" t="s">
        <v>235</v>
      </c>
      <c r="E82" s="136"/>
    </row>
    <row r="83" spans="1:5">
      <c r="A83" s="135" t="s">
        <v>236</v>
      </c>
      <c r="B83" s="137"/>
      <c r="C83" s="137"/>
      <c r="D83" s="137" t="s">
        <v>237</v>
      </c>
      <c r="E83" s="137"/>
    </row>
  </sheetData>
  <mergeCells count="13">
    <mergeCell ref="A7:A8"/>
    <mergeCell ref="B7:F7"/>
    <mergeCell ref="G7:G8"/>
    <mergeCell ref="B82:C82"/>
    <mergeCell ref="D82:E82"/>
    <mergeCell ref="B83:C83"/>
    <mergeCell ref="D83:E83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50" orientation="portrait" r:id="rId1"/>
  <rowBreaks count="1" manualBreakCount="1">
    <brk id="42" max="6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G41"/>
  <sheetViews>
    <sheetView showGridLines="0" topLeftCell="A19" zoomScaleNormal="100" workbookViewId="0">
      <selection sqref="A1:G4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12" t="s">
        <v>628</v>
      </c>
      <c r="B1" s="112"/>
      <c r="C1" s="112"/>
      <c r="D1" s="112"/>
      <c r="E1" s="112"/>
      <c r="F1" s="112"/>
      <c r="G1" s="112"/>
    </row>
    <row r="2" spans="1:7">
      <c r="A2" s="8" t="s">
        <v>239</v>
      </c>
      <c r="B2" s="9"/>
      <c r="C2" s="9"/>
      <c r="D2" s="9"/>
      <c r="E2" s="9"/>
      <c r="F2" s="9"/>
      <c r="G2" s="10"/>
    </row>
    <row r="3" spans="1:7">
      <c r="A3" s="11" t="s">
        <v>418</v>
      </c>
      <c r="B3" s="12"/>
      <c r="C3" s="12"/>
      <c r="D3" s="12"/>
      <c r="E3" s="12"/>
      <c r="F3" s="12"/>
      <c r="G3" s="13"/>
    </row>
    <row r="4" spans="1:7">
      <c r="A4" s="11" t="s">
        <v>629</v>
      </c>
      <c r="B4" s="12"/>
      <c r="C4" s="12"/>
      <c r="D4" s="12"/>
      <c r="E4" s="12"/>
      <c r="F4" s="12"/>
      <c r="G4" s="13"/>
    </row>
    <row r="5" spans="1:7">
      <c r="A5" s="14" t="s">
        <v>284</v>
      </c>
      <c r="B5" s="15"/>
      <c r="C5" s="15"/>
      <c r="D5" s="15"/>
      <c r="E5" s="15"/>
      <c r="F5" s="15"/>
      <c r="G5" s="16"/>
    </row>
    <row r="6" spans="1:7">
      <c r="A6" s="17" t="s">
        <v>242</v>
      </c>
      <c r="B6" s="18"/>
      <c r="C6" s="18"/>
      <c r="D6" s="18"/>
      <c r="E6" s="18"/>
      <c r="F6" s="18"/>
      <c r="G6" s="19"/>
    </row>
    <row r="7" spans="1:7">
      <c r="A7" s="96" t="s">
        <v>309</v>
      </c>
      <c r="B7" s="138" t="s">
        <v>420</v>
      </c>
      <c r="C7" s="138"/>
      <c r="D7" s="138"/>
      <c r="E7" s="138"/>
      <c r="F7" s="138"/>
      <c r="G7" s="139" t="s">
        <v>421</v>
      </c>
    </row>
    <row r="8" spans="1:7" ht="30">
      <c r="A8" s="98"/>
      <c r="B8" s="140" t="s">
        <v>422</v>
      </c>
      <c r="C8" s="141" t="s">
        <v>352</v>
      </c>
      <c r="D8" s="140" t="s">
        <v>353</v>
      </c>
      <c r="E8" s="140" t="s">
        <v>8</v>
      </c>
      <c r="F8" s="140" t="s">
        <v>9</v>
      </c>
      <c r="G8" s="142"/>
    </row>
    <row r="9" spans="1:7">
      <c r="A9" s="100" t="s">
        <v>630</v>
      </c>
      <c r="B9" s="143">
        <f>SUM(B10:B18)</f>
        <v>557546648.26999998</v>
      </c>
      <c r="C9" s="143">
        <f t="shared" ref="C9:G9" si="0">SUM(C10:C18)</f>
        <v>104809900.72999999</v>
      </c>
      <c r="D9" s="143">
        <f t="shared" si="0"/>
        <v>662356549</v>
      </c>
      <c r="E9" s="143">
        <f t="shared" si="0"/>
        <v>516635702.10000002</v>
      </c>
      <c r="F9" s="143">
        <f t="shared" si="0"/>
        <v>499538476.78000003</v>
      </c>
      <c r="G9" s="143">
        <f t="shared" si="0"/>
        <v>145720846.90000001</v>
      </c>
    </row>
    <row r="10" spans="1:7">
      <c r="A10" s="144">
        <v>3111</v>
      </c>
      <c r="B10" s="81">
        <v>514845524.92000002</v>
      </c>
      <c r="C10" s="81">
        <v>0</v>
      </c>
      <c r="D10" s="59">
        <f>B10+C10</f>
        <v>514845524.92000002</v>
      </c>
      <c r="E10" s="81">
        <v>481416403.18000001</v>
      </c>
      <c r="F10" s="81">
        <v>464319177.86000001</v>
      </c>
      <c r="G10" s="59">
        <f>D10-E10</f>
        <v>33429121.74000001</v>
      </c>
    </row>
    <row r="11" spans="1:7">
      <c r="A11" s="144">
        <v>3112</v>
      </c>
      <c r="B11" s="81">
        <v>42701123.350000001</v>
      </c>
      <c r="C11" s="81">
        <v>0</v>
      </c>
      <c r="D11" s="59">
        <f t="shared" ref="D11:D17" si="1">B11+C11</f>
        <v>42701123.350000001</v>
      </c>
      <c r="E11" s="81">
        <v>35219298.920000002</v>
      </c>
      <c r="F11" s="81">
        <v>35219298.920000002</v>
      </c>
      <c r="G11" s="59">
        <f t="shared" ref="G11:G17" si="2">D11-E11</f>
        <v>7481824.4299999997</v>
      </c>
    </row>
    <row r="12" spans="1:7">
      <c r="A12" s="144">
        <v>3111</v>
      </c>
      <c r="B12" s="81">
        <v>0</v>
      </c>
      <c r="C12" s="81">
        <v>112291725.16</v>
      </c>
      <c r="D12" s="59">
        <f t="shared" si="1"/>
        <v>112291725.16</v>
      </c>
      <c r="E12" s="81">
        <v>0</v>
      </c>
      <c r="F12" s="81">
        <v>0</v>
      </c>
      <c r="G12" s="59">
        <f t="shared" si="2"/>
        <v>112291725.16</v>
      </c>
    </row>
    <row r="13" spans="1:7">
      <c r="A13" s="144">
        <v>3112</v>
      </c>
      <c r="B13" s="81">
        <v>0</v>
      </c>
      <c r="C13" s="81">
        <v>-7481824.4299999997</v>
      </c>
      <c r="D13" s="59">
        <f t="shared" si="1"/>
        <v>-7481824.4299999997</v>
      </c>
      <c r="E13" s="81">
        <v>0</v>
      </c>
      <c r="F13" s="81">
        <v>0</v>
      </c>
      <c r="G13" s="59">
        <f t="shared" si="2"/>
        <v>-7481824.4299999997</v>
      </c>
    </row>
    <row r="14" spans="1:7">
      <c r="A14" s="145" t="s">
        <v>631</v>
      </c>
      <c r="B14" s="59"/>
      <c r="C14" s="59"/>
      <c r="D14" s="59">
        <f t="shared" si="1"/>
        <v>0</v>
      </c>
      <c r="E14" s="59"/>
      <c r="F14" s="59"/>
      <c r="G14" s="59">
        <f t="shared" si="2"/>
        <v>0</v>
      </c>
    </row>
    <row r="15" spans="1:7">
      <c r="A15" s="145" t="s">
        <v>632</v>
      </c>
      <c r="B15" s="59"/>
      <c r="C15" s="59"/>
      <c r="D15" s="59">
        <f t="shared" si="1"/>
        <v>0</v>
      </c>
      <c r="E15" s="59"/>
      <c r="F15" s="59"/>
      <c r="G15" s="59">
        <f t="shared" si="2"/>
        <v>0</v>
      </c>
    </row>
    <row r="16" spans="1:7">
      <c r="A16" s="145" t="s">
        <v>633</v>
      </c>
      <c r="B16" s="59"/>
      <c r="C16" s="59"/>
      <c r="D16" s="59">
        <f t="shared" si="1"/>
        <v>0</v>
      </c>
      <c r="E16" s="59"/>
      <c r="F16" s="59"/>
      <c r="G16" s="59">
        <f t="shared" si="2"/>
        <v>0</v>
      </c>
    </row>
    <row r="17" spans="1:7">
      <c r="A17" s="145" t="s">
        <v>634</v>
      </c>
      <c r="B17" s="59"/>
      <c r="C17" s="59"/>
      <c r="D17" s="59">
        <f t="shared" si="1"/>
        <v>0</v>
      </c>
      <c r="E17" s="59"/>
      <c r="F17" s="59"/>
      <c r="G17" s="59">
        <f t="shared" si="2"/>
        <v>0</v>
      </c>
    </row>
    <row r="18" spans="1:7">
      <c r="A18" s="38" t="s">
        <v>266</v>
      </c>
      <c r="B18" s="62"/>
      <c r="C18" s="62"/>
      <c r="D18" s="62"/>
      <c r="E18" s="62"/>
      <c r="F18" s="62"/>
      <c r="G18" s="62"/>
    </row>
    <row r="19" spans="1:7">
      <c r="A19" s="67" t="s">
        <v>635</v>
      </c>
      <c r="B19" s="56">
        <f>SUM(B20:B28)</f>
        <v>253446953.56999999</v>
      </c>
      <c r="C19" s="56">
        <f t="shared" ref="C19:G19" si="3">SUM(C20:C28)</f>
        <v>141615294.28999999</v>
      </c>
      <c r="D19" s="56">
        <f t="shared" si="3"/>
        <v>395062247.86000001</v>
      </c>
      <c r="E19" s="56">
        <f t="shared" si="3"/>
        <v>249395398.59</v>
      </c>
      <c r="F19" s="56">
        <f t="shared" si="3"/>
        <v>13407560.67</v>
      </c>
      <c r="G19" s="56">
        <f t="shared" si="3"/>
        <v>145666849.27000001</v>
      </c>
    </row>
    <row r="20" spans="1:7">
      <c r="A20" s="144">
        <v>3111</v>
      </c>
      <c r="B20" s="81">
        <v>253446953.56999999</v>
      </c>
      <c r="C20" s="81">
        <v>132933469.86</v>
      </c>
      <c r="D20" s="59">
        <f t="shared" ref="D20:D28" si="4">B20+C20</f>
        <v>386380423.43000001</v>
      </c>
      <c r="E20" s="81">
        <v>240713574.16</v>
      </c>
      <c r="F20" s="81">
        <v>4725736.24</v>
      </c>
      <c r="G20" s="59">
        <f t="shared" ref="G20:G28" si="5">D20-E20</f>
        <v>145666849.27000001</v>
      </c>
    </row>
    <row r="21" spans="1:7">
      <c r="A21" s="144">
        <v>3112</v>
      </c>
      <c r="B21" s="81">
        <v>0</v>
      </c>
      <c r="C21" s="81">
        <v>8681824.4299999997</v>
      </c>
      <c r="D21" s="59">
        <f t="shared" si="4"/>
        <v>8681824.4299999997</v>
      </c>
      <c r="E21" s="81">
        <v>8681824.4299999997</v>
      </c>
      <c r="F21" s="81">
        <v>8681824.4299999997</v>
      </c>
      <c r="G21" s="59">
        <f t="shared" si="5"/>
        <v>0</v>
      </c>
    </row>
    <row r="22" spans="1:7">
      <c r="A22" s="145" t="s">
        <v>636</v>
      </c>
      <c r="B22" s="59"/>
      <c r="C22" s="59"/>
      <c r="D22" s="59">
        <f t="shared" si="4"/>
        <v>0</v>
      </c>
      <c r="E22" s="59"/>
      <c r="F22" s="59"/>
      <c r="G22" s="59">
        <f t="shared" si="5"/>
        <v>0</v>
      </c>
    </row>
    <row r="23" spans="1:7">
      <c r="A23" s="145" t="s">
        <v>637</v>
      </c>
      <c r="B23" s="59"/>
      <c r="C23" s="59"/>
      <c r="D23" s="59">
        <f t="shared" si="4"/>
        <v>0</v>
      </c>
      <c r="E23" s="59"/>
      <c r="F23" s="59"/>
      <c r="G23" s="59">
        <f t="shared" si="5"/>
        <v>0</v>
      </c>
    </row>
    <row r="24" spans="1:7">
      <c r="A24" s="145" t="s">
        <v>631</v>
      </c>
      <c r="B24" s="59"/>
      <c r="C24" s="59"/>
      <c r="D24" s="59">
        <f t="shared" si="4"/>
        <v>0</v>
      </c>
      <c r="E24" s="59"/>
      <c r="F24" s="59"/>
      <c r="G24" s="59">
        <f t="shared" si="5"/>
        <v>0</v>
      </c>
    </row>
    <row r="25" spans="1:7">
      <c r="A25" s="145" t="s">
        <v>632</v>
      </c>
      <c r="B25" s="59"/>
      <c r="C25" s="59"/>
      <c r="D25" s="59">
        <f t="shared" si="4"/>
        <v>0</v>
      </c>
      <c r="E25" s="59"/>
      <c r="F25" s="59"/>
      <c r="G25" s="59">
        <f t="shared" si="5"/>
        <v>0</v>
      </c>
    </row>
    <row r="26" spans="1:7">
      <c r="A26" s="145" t="s">
        <v>633</v>
      </c>
      <c r="B26" s="59"/>
      <c r="C26" s="59"/>
      <c r="D26" s="59">
        <f t="shared" si="4"/>
        <v>0</v>
      </c>
      <c r="E26" s="59"/>
      <c r="F26" s="59"/>
      <c r="G26" s="59">
        <f t="shared" si="5"/>
        <v>0</v>
      </c>
    </row>
    <row r="27" spans="1:7">
      <c r="A27" s="145" t="s">
        <v>634</v>
      </c>
      <c r="B27" s="59"/>
      <c r="C27" s="59"/>
      <c r="D27" s="59">
        <f t="shared" si="4"/>
        <v>0</v>
      </c>
      <c r="E27" s="59"/>
      <c r="F27" s="59"/>
      <c r="G27" s="59">
        <f t="shared" si="5"/>
        <v>0</v>
      </c>
    </row>
    <row r="28" spans="1:7">
      <c r="A28" s="38" t="s">
        <v>266</v>
      </c>
      <c r="B28" s="62"/>
      <c r="C28" s="62"/>
      <c r="D28" s="59">
        <f t="shared" si="4"/>
        <v>0</v>
      </c>
      <c r="E28" s="59"/>
      <c r="F28" s="59"/>
      <c r="G28" s="59">
        <f t="shared" si="5"/>
        <v>0</v>
      </c>
    </row>
    <row r="29" spans="1:7">
      <c r="A29" s="67" t="s">
        <v>627</v>
      </c>
      <c r="B29" s="56">
        <f>B9+B19</f>
        <v>810993601.83999991</v>
      </c>
      <c r="C29" s="56">
        <f t="shared" ref="C29:F29" si="6">C9+C19</f>
        <v>246425195.01999998</v>
      </c>
      <c r="D29" s="56">
        <f>B29+C29</f>
        <v>1057418796.8599999</v>
      </c>
      <c r="E29" s="56">
        <f t="shared" si="6"/>
        <v>766031100.69000006</v>
      </c>
      <c r="F29" s="56">
        <f t="shared" si="6"/>
        <v>512946037.45000005</v>
      </c>
      <c r="G29" s="56">
        <f>D29-E29</f>
        <v>291387696.16999984</v>
      </c>
    </row>
    <row r="30" spans="1:7">
      <c r="A30" s="63"/>
      <c r="B30" s="146"/>
      <c r="C30" s="146"/>
      <c r="D30" s="146"/>
      <c r="E30" s="146"/>
      <c r="F30" s="146"/>
      <c r="G30" s="146"/>
    </row>
    <row r="31" spans="1:7">
      <c r="A31" s="147"/>
    </row>
    <row r="32" spans="1:7">
      <c r="A32" s="147"/>
    </row>
    <row r="33" spans="1:5">
      <c r="A33" s="147"/>
    </row>
    <row r="34" spans="1:5">
      <c r="A34" s="147"/>
    </row>
    <row r="40" spans="1:5">
      <c r="A40" s="135" t="s">
        <v>234</v>
      </c>
      <c r="B40" s="136"/>
      <c r="C40" s="136"/>
      <c r="D40" s="136" t="s">
        <v>235</v>
      </c>
      <c r="E40" s="136"/>
    </row>
    <row r="41" spans="1:5">
      <c r="A41" s="135" t="s">
        <v>236</v>
      </c>
      <c r="B41" s="137"/>
      <c r="C41" s="137"/>
      <c r="D41" s="137" t="s">
        <v>237</v>
      </c>
      <c r="E41" s="137"/>
    </row>
  </sheetData>
  <mergeCells count="13">
    <mergeCell ref="A7:A8"/>
    <mergeCell ref="B7:F7"/>
    <mergeCell ref="G7:G8"/>
    <mergeCell ref="B40:C40"/>
    <mergeCell ref="D40:E40"/>
    <mergeCell ref="B41:C41"/>
    <mergeCell ref="D41:E41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170"/>
  <sheetViews>
    <sheetView showGridLines="0" topLeftCell="A139" zoomScale="85" zoomScaleNormal="85" workbookViewId="0">
      <selection sqref="A1:G17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12" t="s">
        <v>417</v>
      </c>
      <c r="B1" s="94"/>
      <c r="C1" s="94"/>
      <c r="D1" s="94"/>
      <c r="E1" s="94"/>
      <c r="F1" s="94"/>
      <c r="G1" s="94"/>
    </row>
    <row r="2" spans="1:8">
      <c r="A2" s="113" t="s">
        <v>239</v>
      </c>
      <c r="B2" s="113"/>
      <c r="C2" s="113"/>
      <c r="D2" s="113"/>
      <c r="E2" s="113"/>
      <c r="F2" s="113"/>
      <c r="G2" s="113"/>
    </row>
    <row r="3" spans="1:8">
      <c r="A3" s="114" t="s">
        <v>418</v>
      </c>
      <c r="B3" s="114"/>
      <c r="C3" s="114"/>
      <c r="D3" s="114"/>
      <c r="E3" s="114"/>
      <c r="F3" s="114"/>
      <c r="G3" s="114"/>
    </row>
    <row r="4" spans="1:8">
      <c r="A4" s="114" t="s">
        <v>419</v>
      </c>
      <c r="B4" s="114"/>
      <c r="C4" s="114"/>
      <c r="D4" s="114"/>
      <c r="E4" s="114"/>
      <c r="F4" s="114"/>
      <c r="G4" s="114"/>
    </row>
    <row r="5" spans="1:8">
      <c r="A5" s="115" t="s">
        <v>284</v>
      </c>
      <c r="B5" s="115"/>
      <c r="C5" s="115"/>
      <c r="D5" s="115"/>
      <c r="E5" s="115"/>
      <c r="F5" s="115"/>
      <c r="G5" s="115"/>
    </row>
    <row r="6" spans="1:8">
      <c r="A6" s="98" t="s">
        <v>242</v>
      </c>
      <c r="B6" s="98"/>
      <c r="C6" s="98"/>
      <c r="D6" s="98"/>
      <c r="E6" s="98"/>
      <c r="F6" s="98"/>
      <c r="G6" s="98"/>
    </row>
    <row r="7" spans="1:8">
      <c r="A7" s="116" t="s">
        <v>309</v>
      </c>
      <c r="B7" s="116" t="s">
        <v>420</v>
      </c>
      <c r="C7" s="116"/>
      <c r="D7" s="116"/>
      <c r="E7" s="116"/>
      <c r="F7" s="116"/>
      <c r="G7" s="117" t="s">
        <v>421</v>
      </c>
    </row>
    <row r="8" spans="1:8" ht="30">
      <c r="A8" s="116"/>
      <c r="B8" s="22" t="s">
        <v>422</v>
      </c>
      <c r="C8" s="22" t="s">
        <v>423</v>
      </c>
      <c r="D8" s="22" t="s">
        <v>424</v>
      </c>
      <c r="E8" s="22" t="s">
        <v>8</v>
      </c>
      <c r="F8" s="22" t="s">
        <v>425</v>
      </c>
      <c r="G8" s="116"/>
    </row>
    <row r="9" spans="1:8">
      <c r="A9" s="118" t="s">
        <v>426</v>
      </c>
      <c r="B9" s="119">
        <f>B10+B18+B189+B28+B38+B48+B58+B62+B71+B75</f>
        <v>557546648.26999998</v>
      </c>
      <c r="C9" s="119">
        <f t="shared" ref="C9:G9" si="0">C10+C18+C189+C28+C38+C48+C58+C62+C71+C75</f>
        <v>104809900.72999999</v>
      </c>
      <c r="D9" s="119">
        <f t="shared" si="0"/>
        <v>662356549</v>
      </c>
      <c r="E9" s="119">
        <f t="shared" si="0"/>
        <v>516635702.09999996</v>
      </c>
      <c r="F9" s="119">
        <f t="shared" si="0"/>
        <v>499538476.78000003</v>
      </c>
      <c r="G9" s="119">
        <f t="shared" si="0"/>
        <v>145720846.90000001</v>
      </c>
    </row>
    <row r="10" spans="1:8">
      <c r="A10" s="120" t="s">
        <v>427</v>
      </c>
      <c r="B10" s="121">
        <f>SUM(B11:B17)</f>
        <v>279197273.35000002</v>
      </c>
      <c r="C10" s="121">
        <f t="shared" ref="C10:G10" si="1">SUM(C11:C17)</f>
        <v>5499999.9999999981</v>
      </c>
      <c r="D10" s="121">
        <f t="shared" si="1"/>
        <v>284697273.35000002</v>
      </c>
      <c r="E10" s="121">
        <f t="shared" si="1"/>
        <v>263839009.44999999</v>
      </c>
      <c r="F10" s="121">
        <f t="shared" si="1"/>
        <v>257790644.93000001</v>
      </c>
      <c r="G10" s="121">
        <f t="shared" si="1"/>
        <v>20858263.899999987</v>
      </c>
    </row>
    <row r="11" spans="1:8">
      <c r="A11" s="122" t="s">
        <v>428</v>
      </c>
      <c r="B11" s="123">
        <v>161095700.06</v>
      </c>
      <c r="C11" s="123">
        <v>3219466.19</v>
      </c>
      <c r="D11" s="121">
        <f>B11+C11</f>
        <v>164315166.25</v>
      </c>
      <c r="E11" s="123">
        <v>158603951.43000001</v>
      </c>
      <c r="F11" s="123">
        <v>158588051.00999999</v>
      </c>
      <c r="G11" s="121">
        <f>D11-E11</f>
        <v>5711214.8199999928</v>
      </c>
      <c r="H11" s="124" t="s">
        <v>429</v>
      </c>
    </row>
    <row r="12" spans="1:8">
      <c r="A12" s="122" t="s">
        <v>430</v>
      </c>
      <c r="B12" s="123">
        <v>3729234.01</v>
      </c>
      <c r="C12" s="123">
        <v>770920</v>
      </c>
      <c r="D12" s="121">
        <f t="shared" ref="D12:D17" si="2">B12+C12</f>
        <v>4500154.01</v>
      </c>
      <c r="E12" s="123">
        <v>4095086.74</v>
      </c>
      <c r="F12" s="123">
        <v>4095086.74</v>
      </c>
      <c r="G12" s="121">
        <f t="shared" ref="G12:G17" si="3">D12-E12</f>
        <v>405067.26999999955</v>
      </c>
      <c r="H12" s="124" t="s">
        <v>431</v>
      </c>
    </row>
    <row r="13" spans="1:8">
      <c r="A13" s="122" t="s">
        <v>432</v>
      </c>
      <c r="B13" s="123">
        <v>28689709.739999998</v>
      </c>
      <c r="C13" s="123">
        <v>7501226.5999999996</v>
      </c>
      <c r="D13" s="121">
        <f t="shared" si="2"/>
        <v>36190936.339999996</v>
      </c>
      <c r="E13" s="123">
        <v>29226306.390000001</v>
      </c>
      <c r="F13" s="123">
        <v>29226269.370000001</v>
      </c>
      <c r="G13" s="121">
        <f t="shared" si="3"/>
        <v>6964629.9499999955</v>
      </c>
      <c r="H13" s="124" t="s">
        <v>433</v>
      </c>
    </row>
    <row r="14" spans="1:8">
      <c r="A14" s="122" t="s">
        <v>434</v>
      </c>
      <c r="B14" s="123">
        <v>62483899.359999999</v>
      </c>
      <c r="C14" s="123">
        <v>-7306707</v>
      </c>
      <c r="D14" s="121">
        <f t="shared" si="2"/>
        <v>55177192.359999999</v>
      </c>
      <c r="E14" s="123">
        <v>50754609.75</v>
      </c>
      <c r="F14" s="123">
        <v>44722182.670000002</v>
      </c>
      <c r="G14" s="121">
        <f t="shared" si="3"/>
        <v>4422582.6099999994</v>
      </c>
      <c r="H14" s="124" t="s">
        <v>435</v>
      </c>
    </row>
    <row r="15" spans="1:8">
      <c r="A15" s="122" t="s">
        <v>436</v>
      </c>
      <c r="B15" s="123">
        <v>21683730.18</v>
      </c>
      <c r="C15" s="123">
        <v>2768848.61</v>
      </c>
      <c r="D15" s="121">
        <f t="shared" si="2"/>
        <v>24452578.789999999</v>
      </c>
      <c r="E15" s="123">
        <v>21159055.140000001</v>
      </c>
      <c r="F15" s="123">
        <v>21159055.140000001</v>
      </c>
      <c r="G15" s="121">
        <f t="shared" si="3"/>
        <v>3293523.6499999985</v>
      </c>
      <c r="H15" s="124" t="s">
        <v>437</v>
      </c>
    </row>
    <row r="16" spans="1:8">
      <c r="A16" s="122" t="s">
        <v>438</v>
      </c>
      <c r="B16" s="123">
        <v>1515000</v>
      </c>
      <c r="C16" s="123">
        <v>-1453754.4</v>
      </c>
      <c r="D16" s="121">
        <f t="shared" si="2"/>
        <v>61245.600000000093</v>
      </c>
      <c r="E16" s="123">
        <v>0</v>
      </c>
      <c r="F16" s="123">
        <v>0</v>
      </c>
      <c r="G16" s="121">
        <f t="shared" si="3"/>
        <v>61245.600000000093</v>
      </c>
      <c r="H16" s="124" t="s">
        <v>439</v>
      </c>
    </row>
    <row r="17" spans="1:8">
      <c r="A17" s="122" t="s">
        <v>440</v>
      </c>
      <c r="B17" s="121"/>
      <c r="C17" s="121"/>
      <c r="D17" s="121">
        <f t="shared" si="2"/>
        <v>0</v>
      </c>
      <c r="E17" s="121"/>
      <c r="F17" s="121"/>
      <c r="G17" s="121">
        <f t="shared" si="3"/>
        <v>0</v>
      </c>
      <c r="H17" s="124" t="s">
        <v>441</v>
      </c>
    </row>
    <row r="18" spans="1:8">
      <c r="A18" s="120" t="s">
        <v>442</v>
      </c>
      <c r="B18" s="121">
        <f>SUM(B19:B27)</f>
        <v>32987039.990000002</v>
      </c>
      <c r="C18" s="121">
        <f t="shared" ref="C18:G18" si="4">SUM(C19:C27)</f>
        <v>11774867.550000001</v>
      </c>
      <c r="D18" s="121">
        <f t="shared" si="4"/>
        <v>44761907.539999999</v>
      </c>
      <c r="E18" s="121">
        <f t="shared" si="4"/>
        <v>21659669.399999999</v>
      </c>
      <c r="F18" s="121">
        <f t="shared" si="4"/>
        <v>20491865.669999998</v>
      </c>
      <c r="G18" s="121">
        <f t="shared" si="4"/>
        <v>23102238.140000001</v>
      </c>
    </row>
    <row r="19" spans="1:8">
      <c r="A19" s="122" t="s">
        <v>443</v>
      </c>
      <c r="B19" s="123">
        <v>6317000</v>
      </c>
      <c r="C19" s="123">
        <v>2392065.02</v>
      </c>
      <c r="D19" s="121">
        <f t="shared" ref="D19:D27" si="5">B19+C19</f>
        <v>8709065.0199999996</v>
      </c>
      <c r="E19" s="123">
        <v>3991939.51</v>
      </c>
      <c r="F19" s="123">
        <v>3818530.75</v>
      </c>
      <c r="G19" s="121">
        <f t="shared" ref="G19:G27" si="6">D19-E19</f>
        <v>4717125.51</v>
      </c>
      <c r="H19" s="124" t="s">
        <v>444</v>
      </c>
    </row>
    <row r="20" spans="1:8">
      <c r="A20" s="122" t="s">
        <v>445</v>
      </c>
      <c r="B20" s="123">
        <v>1457500</v>
      </c>
      <c r="C20" s="123">
        <v>596420</v>
      </c>
      <c r="D20" s="121">
        <f t="shared" si="5"/>
        <v>2053920</v>
      </c>
      <c r="E20" s="123">
        <v>1778932.49</v>
      </c>
      <c r="F20" s="123">
        <v>1618216.96</v>
      </c>
      <c r="G20" s="121">
        <f t="shared" si="6"/>
        <v>274987.51</v>
      </c>
      <c r="H20" s="124" t="s">
        <v>446</v>
      </c>
    </row>
    <row r="21" spans="1:8">
      <c r="A21" s="122" t="s">
        <v>447</v>
      </c>
      <c r="B21" s="123">
        <v>57500</v>
      </c>
      <c r="C21" s="123">
        <v>17230</v>
      </c>
      <c r="D21" s="121">
        <f t="shared" si="5"/>
        <v>74730</v>
      </c>
      <c r="E21" s="123">
        <v>5614.4</v>
      </c>
      <c r="F21" s="123">
        <v>5614.4</v>
      </c>
      <c r="G21" s="121">
        <f t="shared" si="6"/>
        <v>69115.600000000006</v>
      </c>
      <c r="H21" s="124" t="s">
        <v>448</v>
      </c>
    </row>
    <row r="22" spans="1:8">
      <c r="A22" s="122" t="s">
        <v>449</v>
      </c>
      <c r="B22" s="123">
        <v>12723840</v>
      </c>
      <c r="C22" s="123">
        <v>5716711.4500000002</v>
      </c>
      <c r="D22" s="121">
        <f t="shared" si="5"/>
        <v>18440551.449999999</v>
      </c>
      <c r="E22" s="123">
        <v>7012802.1799999997</v>
      </c>
      <c r="F22" s="123">
        <v>6745638.25</v>
      </c>
      <c r="G22" s="121">
        <f t="shared" si="6"/>
        <v>11427749.27</v>
      </c>
      <c r="H22" s="124" t="s">
        <v>450</v>
      </c>
    </row>
    <row r="23" spans="1:8">
      <c r="A23" s="122" t="s">
        <v>451</v>
      </c>
      <c r="B23" s="123">
        <v>682300</v>
      </c>
      <c r="C23" s="123">
        <v>268810.87</v>
      </c>
      <c r="D23" s="121">
        <f t="shared" si="5"/>
        <v>951110.87</v>
      </c>
      <c r="E23" s="123">
        <v>219916.78</v>
      </c>
      <c r="F23" s="123">
        <v>213403.47</v>
      </c>
      <c r="G23" s="121">
        <f t="shared" si="6"/>
        <v>731194.09</v>
      </c>
      <c r="H23" s="124" t="s">
        <v>452</v>
      </c>
    </row>
    <row r="24" spans="1:8">
      <c r="A24" s="122" t="s">
        <v>453</v>
      </c>
      <c r="B24" s="123">
        <v>1157500</v>
      </c>
      <c r="C24" s="123">
        <v>64554.3</v>
      </c>
      <c r="D24" s="121">
        <f t="shared" si="5"/>
        <v>1222054.3</v>
      </c>
      <c r="E24" s="123">
        <v>583799.5</v>
      </c>
      <c r="F24" s="123">
        <v>363020.1</v>
      </c>
      <c r="G24" s="121">
        <f t="shared" si="6"/>
        <v>638254.80000000005</v>
      </c>
      <c r="H24" s="124" t="s">
        <v>454</v>
      </c>
    </row>
    <row r="25" spans="1:8">
      <c r="A25" s="122" t="s">
        <v>455</v>
      </c>
      <c r="B25" s="123">
        <v>6308900</v>
      </c>
      <c r="C25" s="123">
        <v>921110.44</v>
      </c>
      <c r="D25" s="121">
        <f t="shared" si="5"/>
        <v>7230010.4399999995</v>
      </c>
      <c r="E25" s="123">
        <v>4139350.27</v>
      </c>
      <c r="F25" s="123">
        <v>4138922.27</v>
      </c>
      <c r="G25" s="121">
        <f t="shared" si="6"/>
        <v>3090660.1699999995</v>
      </c>
      <c r="H25" s="124" t="s">
        <v>456</v>
      </c>
    </row>
    <row r="26" spans="1:8">
      <c r="A26" s="122" t="s">
        <v>457</v>
      </c>
      <c r="B26" s="121"/>
      <c r="C26" s="121"/>
      <c r="D26" s="121">
        <f t="shared" si="5"/>
        <v>0</v>
      </c>
      <c r="E26" s="121"/>
      <c r="F26" s="121"/>
      <c r="G26" s="121">
        <f t="shared" si="6"/>
        <v>0</v>
      </c>
      <c r="H26" s="124" t="s">
        <v>458</v>
      </c>
    </row>
    <row r="27" spans="1:8">
      <c r="A27" s="122" t="s">
        <v>459</v>
      </c>
      <c r="B27" s="123">
        <v>4282499.99</v>
      </c>
      <c r="C27" s="123">
        <v>1797965.47</v>
      </c>
      <c r="D27" s="121">
        <f t="shared" si="5"/>
        <v>6080465.46</v>
      </c>
      <c r="E27" s="123">
        <v>3927314.27</v>
      </c>
      <c r="F27" s="123">
        <v>3588519.47</v>
      </c>
      <c r="G27" s="121">
        <f t="shared" si="6"/>
        <v>2153151.19</v>
      </c>
      <c r="H27" s="124" t="s">
        <v>460</v>
      </c>
    </row>
    <row r="28" spans="1:8">
      <c r="A28" s="120" t="s">
        <v>461</v>
      </c>
      <c r="B28" s="121">
        <f>SUM(B29:B37)</f>
        <v>121314152.28999999</v>
      </c>
      <c r="C28" s="121">
        <f t="shared" ref="C28:G28" si="7">SUM(C29:C37)</f>
        <v>40926774.300000004</v>
      </c>
      <c r="D28" s="121">
        <f t="shared" si="7"/>
        <v>162240926.59</v>
      </c>
      <c r="E28" s="121">
        <f t="shared" si="7"/>
        <v>115576858.27999999</v>
      </c>
      <c r="F28" s="121">
        <f t="shared" si="7"/>
        <v>106094861.47999999</v>
      </c>
      <c r="G28" s="121">
        <f t="shared" si="7"/>
        <v>46664068.310000002</v>
      </c>
    </row>
    <row r="29" spans="1:8">
      <c r="A29" s="122" t="s">
        <v>462</v>
      </c>
      <c r="B29" s="123">
        <v>3163235</v>
      </c>
      <c r="C29" s="123">
        <v>3845500</v>
      </c>
      <c r="D29" s="121">
        <f t="shared" ref="D29:D82" si="8">B29+C29</f>
        <v>7008735</v>
      </c>
      <c r="E29" s="123">
        <v>5518527.96</v>
      </c>
      <c r="F29" s="123">
        <v>4641870.12</v>
      </c>
      <c r="G29" s="121">
        <f t="shared" ref="G29:G37" si="9">D29-E29</f>
        <v>1490207.04</v>
      </c>
      <c r="H29" s="124" t="s">
        <v>463</v>
      </c>
    </row>
    <row r="30" spans="1:8">
      <c r="A30" s="122" t="s">
        <v>464</v>
      </c>
      <c r="B30" s="123">
        <v>31292000</v>
      </c>
      <c r="C30" s="123">
        <v>6165066.3200000003</v>
      </c>
      <c r="D30" s="121">
        <f t="shared" si="8"/>
        <v>37457066.32</v>
      </c>
      <c r="E30" s="123">
        <v>33000025.59</v>
      </c>
      <c r="F30" s="123">
        <v>32913567.32</v>
      </c>
      <c r="G30" s="121">
        <f t="shared" si="9"/>
        <v>4457040.7300000004</v>
      </c>
      <c r="H30" s="124" t="s">
        <v>465</v>
      </c>
    </row>
    <row r="31" spans="1:8">
      <c r="A31" s="122" t="s">
        <v>466</v>
      </c>
      <c r="B31" s="123">
        <v>25084260</v>
      </c>
      <c r="C31" s="123">
        <v>24299948.350000001</v>
      </c>
      <c r="D31" s="121">
        <f t="shared" si="8"/>
        <v>49384208.350000001</v>
      </c>
      <c r="E31" s="123">
        <v>36160529.270000003</v>
      </c>
      <c r="F31" s="123">
        <v>28906568.609999999</v>
      </c>
      <c r="G31" s="121">
        <f t="shared" si="9"/>
        <v>13223679.079999998</v>
      </c>
      <c r="H31" s="124" t="s">
        <v>467</v>
      </c>
    </row>
    <row r="32" spans="1:8">
      <c r="A32" s="122" t="s">
        <v>468</v>
      </c>
      <c r="B32" s="123">
        <v>4374900</v>
      </c>
      <c r="C32" s="123">
        <v>0</v>
      </c>
      <c r="D32" s="121">
        <f t="shared" si="8"/>
        <v>4374900</v>
      </c>
      <c r="E32" s="123">
        <v>2873228.41</v>
      </c>
      <c r="F32" s="123">
        <v>2873228.41</v>
      </c>
      <c r="G32" s="121">
        <f t="shared" si="9"/>
        <v>1501671.5899999999</v>
      </c>
      <c r="H32" s="124" t="s">
        <v>469</v>
      </c>
    </row>
    <row r="33" spans="1:8">
      <c r="A33" s="122" t="s">
        <v>470</v>
      </c>
      <c r="B33" s="123">
        <v>15176640</v>
      </c>
      <c r="C33" s="123">
        <v>585790.24</v>
      </c>
      <c r="D33" s="121">
        <f t="shared" si="8"/>
        <v>15762430.24</v>
      </c>
      <c r="E33" s="123">
        <v>7514956.9199999999</v>
      </c>
      <c r="F33" s="123">
        <v>7273965.0300000003</v>
      </c>
      <c r="G33" s="121">
        <f t="shared" si="9"/>
        <v>8247473.3200000003</v>
      </c>
      <c r="H33" s="124" t="s">
        <v>471</v>
      </c>
    </row>
    <row r="34" spans="1:8">
      <c r="A34" s="122" t="s">
        <v>472</v>
      </c>
      <c r="B34" s="123">
        <v>7050100</v>
      </c>
      <c r="C34" s="123">
        <v>3754844.65</v>
      </c>
      <c r="D34" s="121">
        <f t="shared" si="8"/>
        <v>10804944.65</v>
      </c>
      <c r="E34" s="123">
        <v>8364795.2699999996</v>
      </c>
      <c r="F34" s="123">
        <v>8312974.2699999996</v>
      </c>
      <c r="G34" s="121">
        <f t="shared" si="9"/>
        <v>2440149.3800000008</v>
      </c>
      <c r="H34" s="124" t="s">
        <v>473</v>
      </c>
    </row>
    <row r="35" spans="1:8">
      <c r="A35" s="122" t="s">
        <v>474</v>
      </c>
      <c r="B35" s="123">
        <v>1513816</v>
      </c>
      <c r="C35" s="123">
        <v>491200</v>
      </c>
      <c r="D35" s="121">
        <f t="shared" si="8"/>
        <v>2005016</v>
      </c>
      <c r="E35" s="123">
        <v>135063.97</v>
      </c>
      <c r="F35" s="123">
        <v>123058.72</v>
      </c>
      <c r="G35" s="121">
        <f t="shared" si="9"/>
        <v>1869952.03</v>
      </c>
      <c r="H35" s="124" t="s">
        <v>475</v>
      </c>
    </row>
    <row r="36" spans="1:8">
      <c r="A36" s="122" t="s">
        <v>476</v>
      </c>
      <c r="B36" s="123">
        <v>8755000</v>
      </c>
      <c r="C36" s="123">
        <v>3474424.74</v>
      </c>
      <c r="D36" s="121">
        <f t="shared" si="8"/>
        <v>12229424.74</v>
      </c>
      <c r="E36" s="123">
        <v>3944450.45</v>
      </c>
      <c r="F36" s="123">
        <v>3885632.08</v>
      </c>
      <c r="G36" s="121">
        <f t="shared" si="9"/>
        <v>8284974.29</v>
      </c>
      <c r="H36" s="124" t="s">
        <v>477</v>
      </c>
    </row>
    <row r="37" spans="1:8">
      <c r="A37" s="122" t="s">
        <v>478</v>
      </c>
      <c r="B37" s="123">
        <v>24904201.289999999</v>
      </c>
      <c r="C37" s="123">
        <v>-1690000</v>
      </c>
      <c r="D37" s="121">
        <f t="shared" si="8"/>
        <v>23214201.289999999</v>
      </c>
      <c r="E37" s="123">
        <v>18065280.440000001</v>
      </c>
      <c r="F37" s="123">
        <v>17163996.920000002</v>
      </c>
      <c r="G37" s="121">
        <f t="shared" si="9"/>
        <v>5148920.8499999978</v>
      </c>
      <c r="H37" s="124" t="s">
        <v>479</v>
      </c>
    </row>
    <row r="38" spans="1:8">
      <c r="A38" s="120" t="s">
        <v>480</v>
      </c>
      <c r="B38" s="121">
        <f>SUM(B39:B47)</f>
        <v>62009703.350000001</v>
      </c>
      <c r="C38" s="121">
        <f t="shared" ref="C38:G38" si="10">SUM(C39:C47)</f>
        <v>14426288.840000002</v>
      </c>
      <c r="D38" s="121">
        <f t="shared" si="10"/>
        <v>76435992.190000013</v>
      </c>
      <c r="E38" s="121">
        <f t="shared" si="10"/>
        <v>68421169.030000001</v>
      </c>
      <c r="F38" s="121">
        <f t="shared" si="10"/>
        <v>68295033.800000012</v>
      </c>
      <c r="G38" s="121">
        <f t="shared" si="10"/>
        <v>8014823.1600000029</v>
      </c>
    </row>
    <row r="39" spans="1:8">
      <c r="A39" s="122" t="s">
        <v>481</v>
      </c>
      <c r="B39" s="123">
        <v>0</v>
      </c>
      <c r="C39" s="123">
        <v>1601309.52</v>
      </c>
      <c r="D39" s="121">
        <f t="shared" si="8"/>
        <v>1601309.52</v>
      </c>
      <c r="E39" s="123">
        <v>601309.52</v>
      </c>
      <c r="F39" s="123">
        <v>601309.52</v>
      </c>
      <c r="G39" s="121">
        <f t="shared" ref="G39:G47" si="11">D39-E39</f>
        <v>1000000</v>
      </c>
      <c r="H39" s="124" t="s">
        <v>482</v>
      </c>
    </row>
    <row r="40" spans="1:8">
      <c r="A40" s="122" t="s">
        <v>483</v>
      </c>
      <c r="B40" s="123">
        <v>42701123.350000001</v>
      </c>
      <c r="C40" s="123">
        <v>-6581824.4299999997</v>
      </c>
      <c r="D40" s="121">
        <f t="shared" si="8"/>
        <v>36119298.920000002</v>
      </c>
      <c r="E40" s="123">
        <v>36119298.920000002</v>
      </c>
      <c r="F40" s="123">
        <v>36119298.920000002</v>
      </c>
      <c r="G40" s="121">
        <f t="shared" si="11"/>
        <v>0</v>
      </c>
      <c r="H40" s="124" t="s">
        <v>484</v>
      </c>
    </row>
    <row r="41" spans="1:8">
      <c r="A41" s="122" t="s">
        <v>485</v>
      </c>
      <c r="B41" s="123">
        <v>4880000</v>
      </c>
      <c r="C41" s="123">
        <v>633680.24</v>
      </c>
      <c r="D41" s="121">
        <f t="shared" si="8"/>
        <v>5513680.2400000002</v>
      </c>
      <c r="E41" s="123">
        <v>2017024.89</v>
      </c>
      <c r="F41" s="123">
        <v>2017024.89</v>
      </c>
      <c r="G41" s="121">
        <f t="shared" si="11"/>
        <v>3496655.3500000006</v>
      </c>
      <c r="H41" s="124" t="s">
        <v>486</v>
      </c>
    </row>
    <row r="42" spans="1:8">
      <c r="A42" s="122" t="s">
        <v>487</v>
      </c>
      <c r="B42" s="123">
        <v>14428580</v>
      </c>
      <c r="C42" s="123">
        <v>18773123.510000002</v>
      </c>
      <c r="D42" s="121">
        <f t="shared" si="8"/>
        <v>33201703.510000002</v>
      </c>
      <c r="E42" s="123">
        <v>29683535.699999999</v>
      </c>
      <c r="F42" s="123">
        <v>29557400.469999999</v>
      </c>
      <c r="G42" s="121">
        <f t="shared" si="11"/>
        <v>3518167.8100000024</v>
      </c>
      <c r="H42" s="124" t="s">
        <v>488</v>
      </c>
    </row>
    <row r="43" spans="1:8">
      <c r="A43" s="122" t="s">
        <v>489</v>
      </c>
      <c r="B43" s="121"/>
      <c r="C43" s="121"/>
      <c r="D43" s="121">
        <f t="shared" si="8"/>
        <v>0</v>
      </c>
      <c r="E43" s="121"/>
      <c r="F43" s="121"/>
      <c r="G43" s="121">
        <f t="shared" si="11"/>
        <v>0</v>
      </c>
      <c r="H43" s="124" t="s">
        <v>490</v>
      </c>
    </row>
    <row r="44" spans="1:8">
      <c r="A44" s="122" t="s">
        <v>491</v>
      </c>
      <c r="B44" s="121"/>
      <c r="C44" s="121"/>
      <c r="D44" s="121">
        <f t="shared" si="8"/>
        <v>0</v>
      </c>
      <c r="E44" s="121"/>
      <c r="F44" s="121"/>
      <c r="G44" s="121">
        <f t="shared" si="11"/>
        <v>0</v>
      </c>
      <c r="H44" s="124" t="s">
        <v>492</v>
      </c>
    </row>
    <row r="45" spans="1:8">
      <c r="A45" s="122" t="s">
        <v>493</v>
      </c>
      <c r="B45" s="121"/>
      <c r="C45" s="121"/>
      <c r="D45" s="121">
        <f t="shared" si="8"/>
        <v>0</v>
      </c>
      <c r="E45" s="121"/>
      <c r="F45" s="121"/>
      <c r="G45" s="121">
        <f t="shared" si="11"/>
        <v>0</v>
      </c>
      <c r="H45" s="124" t="s">
        <v>494</v>
      </c>
    </row>
    <row r="46" spans="1:8">
      <c r="A46" s="122" t="s">
        <v>495</v>
      </c>
      <c r="B46" s="121"/>
      <c r="C46" s="121"/>
      <c r="D46" s="121">
        <f t="shared" si="8"/>
        <v>0</v>
      </c>
      <c r="E46" s="121"/>
      <c r="F46" s="121"/>
      <c r="G46" s="121">
        <f t="shared" si="11"/>
        <v>0</v>
      </c>
      <c r="H46" s="124" t="s">
        <v>496</v>
      </c>
    </row>
    <row r="47" spans="1:8">
      <c r="A47" s="122" t="s">
        <v>497</v>
      </c>
      <c r="B47" s="121"/>
      <c r="C47" s="121"/>
      <c r="D47" s="121">
        <f t="shared" si="8"/>
        <v>0</v>
      </c>
      <c r="E47" s="121"/>
      <c r="F47" s="121"/>
      <c r="G47" s="121">
        <f t="shared" si="11"/>
        <v>0</v>
      </c>
      <c r="H47" s="124" t="s">
        <v>498</v>
      </c>
    </row>
    <row r="48" spans="1:8">
      <c r="A48" s="120" t="s">
        <v>499</v>
      </c>
      <c r="B48" s="121">
        <f>SUM(B49:B57)</f>
        <v>18140900</v>
      </c>
      <c r="C48" s="121">
        <f t="shared" ref="C48:G48" si="12">SUM(C49:C57)</f>
        <v>361118.1100000001</v>
      </c>
      <c r="D48" s="121">
        <f t="shared" si="12"/>
        <v>18502018.109999999</v>
      </c>
      <c r="E48" s="121">
        <f t="shared" si="12"/>
        <v>3563769.85</v>
      </c>
      <c r="F48" s="121">
        <f t="shared" si="12"/>
        <v>3290844.81</v>
      </c>
      <c r="G48" s="121">
        <f t="shared" si="12"/>
        <v>14938248.26</v>
      </c>
    </row>
    <row r="49" spans="1:8">
      <c r="A49" s="122" t="s">
        <v>500</v>
      </c>
      <c r="B49" s="123">
        <v>2173400</v>
      </c>
      <c r="C49" s="123">
        <v>1963685.82</v>
      </c>
      <c r="D49" s="121">
        <f t="shared" si="8"/>
        <v>4137085.8200000003</v>
      </c>
      <c r="E49" s="123">
        <v>752080.23</v>
      </c>
      <c r="F49" s="123">
        <v>627810.15</v>
      </c>
      <c r="G49" s="121">
        <f t="shared" ref="G49:G57" si="13">D49-E49</f>
        <v>3385005.5900000003</v>
      </c>
      <c r="H49" s="124" t="s">
        <v>501</v>
      </c>
    </row>
    <row r="50" spans="1:8">
      <c r="A50" s="122" t="s">
        <v>502</v>
      </c>
      <c r="B50" s="123">
        <v>270000</v>
      </c>
      <c r="C50" s="123">
        <v>308892</v>
      </c>
      <c r="D50" s="121">
        <f t="shared" si="8"/>
        <v>578892</v>
      </c>
      <c r="E50" s="123">
        <v>44892</v>
      </c>
      <c r="F50" s="123">
        <v>0</v>
      </c>
      <c r="G50" s="121">
        <f t="shared" si="13"/>
        <v>534000</v>
      </c>
      <c r="H50" s="124" t="s">
        <v>503</v>
      </c>
    </row>
    <row r="51" spans="1:8">
      <c r="A51" s="122" t="s">
        <v>504</v>
      </c>
      <c r="B51" s="123">
        <v>125000</v>
      </c>
      <c r="C51" s="123">
        <v>-13500</v>
      </c>
      <c r="D51" s="121">
        <f t="shared" si="8"/>
        <v>111500</v>
      </c>
      <c r="E51" s="123">
        <v>0</v>
      </c>
      <c r="F51" s="123">
        <v>0</v>
      </c>
      <c r="G51" s="121">
        <f t="shared" si="13"/>
        <v>111500</v>
      </c>
      <c r="H51" s="124" t="s">
        <v>505</v>
      </c>
    </row>
    <row r="52" spans="1:8">
      <c r="A52" s="122" t="s">
        <v>506</v>
      </c>
      <c r="B52" s="123">
        <v>7429000</v>
      </c>
      <c r="C52" s="123">
        <v>-3877400.24</v>
      </c>
      <c r="D52" s="121">
        <f t="shared" si="8"/>
        <v>3551599.76</v>
      </c>
      <c r="E52" s="123">
        <v>0</v>
      </c>
      <c r="F52" s="123">
        <v>0</v>
      </c>
      <c r="G52" s="121">
        <f t="shared" si="13"/>
        <v>3551599.76</v>
      </c>
      <c r="H52" s="124" t="s">
        <v>507</v>
      </c>
    </row>
    <row r="53" spans="1:8">
      <c r="A53" s="122" t="s">
        <v>508</v>
      </c>
      <c r="B53" s="121"/>
      <c r="C53" s="121"/>
      <c r="D53" s="121">
        <f t="shared" si="8"/>
        <v>0</v>
      </c>
      <c r="E53" s="121"/>
      <c r="F53" s="121"/>
      <c r="G53" s="121">
        <f t="shared" si="13"/>
        <v>0</v>
      </c>
      <c r="H53" s="124" t="s">
        <v>509</v>
      </c>
    </row>
    <row r="54" spans="1:8">
      <c r="A54" s="122" t="s">
        <v>510</v>
      </c>
      <c r="B54" s="123">
        <v>4813500</v>
      </c>
      <c r="C54" s="123">
        <v>515840.53</v>
      </c>
      <c r="D54" s="121">
        <f t="shared" si="8"/>
        <v>5329340.53</v>
      </c>
      <c r="E54" s="123">
        <v>453757.62</v>
      </c>
      <c r="F54" s="123">
        <v>349994.66</v>
      </c>
      <c r="G54" s="121">
        <f t="shared" si="13"/>
        <v>4875582.91</v>
      </c>
      <c r="H54" s="124" t="s">
        <v>511</v>
      </c>
    </row>
    <row r="55" spans="1:8">
      <c r="A55" s="122" t="s">
        <v>512</v>
      </c>
      <c r="B55" s="121"/>
      <c r="C55" s="121"/>
      <c r="D55" s="121">
        <f t="shared" si="8"/>
        <v>0</v>
      </c>
      <c r="E55" s="121"/>
      <c r="F55" s="121"/>
      <c r="G55" s="121">
        <f t="shared" si="13"/>
        <v>0</v>
      </c>
      <c r="H55" s="124" t="s">
        <v>513</v>
      </c>
    </row>
    <row r="56" spans="1:8">
      <c r="A56" s="122" t="s">
        <v>514</v>
      </c>
      <c r="B56" s="123">
        <v>2080000</v>
      </c>
      <c r="C56" s="123">
        <v>0</v>
      </c>
      <c r="D56" s="121">
        <f t="shared" si="8"/>
        <v>2080000</v>
      </c>
      <c r="E56" s="123">
        <v>0</v>
      </c>
      <c r="F56" s="123">
        <v>0</v>
      </c>
      <c r="G56" s="121">
        <f t="shared" si="13"/>
        <v>2080000</v>
      </c>
      <c r="H56" s="124" t="s">
        <v>515</v>
      </c>
    </row>
    <row r="57" spans="1:8">
      <c r="A57" s="122" t="s">
        <v>516</v>
      </c>
      <c r="B57" s="123">
        <v>1250000</v>
      </c>
      <c r="C57" s="123">
        <v>1463600</v>
      </c>
      <c r="D57" s="121">
        <f t="shared" si="8"/>
        <v>2713600</v>
      </c>
      <c r="E57" s="123">
        <v>2313040</v>
      </c>
      <c r="F57" s="123">
        <v>2313040</v>
      </c>
      <c r="G57" s="121">
        <f t="shared" si="13"/>
        <v>400560</v>
      </c>
      <c r="H57" s="124" t="s">
        <v>517</v>
      </c>
    </row>
    <row r="58" spans="1:8">
      <c r="A58" s="120" t="s">
        <v>518</v>
      </c>
      <c r="B58" s="121">
        <f>SUM(B59:B61)</f>
        <v>12500000</v>
      </c>
      <c r="C58" s="121">
        <f t="shared" ref="C58:G58" si="14">SUM(C59:C61)</f>
        <v>15854809.890000001</v>
      </c>
      <c r="D58" s="121">
        <f t="shared" si="14"/>
        <v>28354809.890000001</v>
      </c>
      <c r="E58" s="121">
        <f t="shared" si="14"/>
        <v>20639998.149999999</v>
      </c>
      <c r="F58" s="121">
        <f t="shared" si="14"/>
        <v>20639998.149999999</v>
      </c>
      <c r="G58" s="121">
        <f t="shared" si="14"/>
        <v>7714811.7400000002</v>
      </c>
    </row>
    <row r="59" spans="1:8">
      <c r="A59" s="122" t="s">
        <v>519</v>
      </c>
      <c r="B59" s="123">
        <v>12500000</v>
      </c>
      <c r="C59" s="123">
        <v>14771829.470000001</v>
      </c>
      <c r="D59" s="121">
        <f t="shared" si="8"/>
        <v>27271829.469999999</v>
      </c>
      <c r="E59" s="123">
        <v>19637472.239999998</v>
      </c>
      <c r="F59" s="123">
        <v>19637472.239999998</v>
      </c>
      <c r="G59" s="121">
        <f t="shared" ref="G59:G61" si="15">D59-E59</f>
        <v>7634357.2300000004</v>
      </c>
      <c r="H59" s="124" t="s">
        <v>520</v>
      </c>
    </row>
    <row r="60" spans="1:8">
      <c r="A60" s="122" t="s">
        <v>521</v>
      </c>
      <c r="B60" s="123">
        <v>0</v>
      </c>
      <c r="C60" s="123">
        <v>1082980.42</v>
      </c>
      <c r="D60" s="121">
        <f t="shared" si="8"/>
        <v>1082980.42</v>
      </c>
      <c r="E60" s="123">
        <v>1002525.91</v>
      </c>
      <c r="F60" s="123">
        <v>1002525.91</v>
      </c>
      <c r="G60" s="121">
        <f t="shared" si="15"/>
        <v>80454.509999999893</v>
      </c>
      <c r="H60" s="124" t="s">
        <v>522</v>
      </c>
    </row>
    <row r="61" spans="1:8">
      <c r="A61" s="122" t="s">
        <v>523</v>
      </c>
      <c r="B61" s="121"/>
      <c r="C61" s="121"/>
      <c r="D61" s="121">
        <f t="shared" si="8"/>
        <v>0</v>
      </c>
      <c r="E61" s="121"/>
      <c r="F61" s="121"/>
      <c r="G61" s="121">
        <f t="shared" si="15"/>
        <v>0</v>
      </c>
      <c r="H61" s="124" t="s">
        <v>524</v>
      </c>
    </row>
    <row r="62" spans="1:8">
      <c r="A62" s="120" t="s">
        <v>525</v>
      </c>
      <c r="B62" s="121">
        <f>SUM(B63:B67,B69:B70)</f>
        <v>12515297.27</v>
      </c>
      <c r="C62" s="121">
        <f t="shared" ref="C62:G62" si="16">SUM(C63:C67,C69:C70)</f>
        <v>-4908472.84</v>
      </c>
      <c r="D62" s="121">
        <f t="shared" si="16"/>
        <v>7606824.4299999997</v>
      </c>
      <c r="E62" s="121">
        <f t="shared" si="16"/>
        <v>0</v>
      </c>
      <c r="F62" s="121">
        <f t="shared" si="16"/>
        <v>0</v>
      </c>
      <c r="G62" s="121">
        <f t="shared" si="16"/>
        <v>7606824.4299999997</v>
      </c>
    </row>
    <row r="63" spans="1:8">
      <c r="A63" s="122" t="s">
        <v>526</v>
      </c>
      <c r="B63" s="121"/>
      <c r="C63" s="121"/>
      <c r="D63" s="121">
        <f t="shared" si="8"/>
        <v>0</v>
      </c>
      <c r="E63" s="121"/>
      <c r="F63" s="121"/>
      <c r="G63" s="121">
        <f t="shared" ref="G63:G70" si="17">D63-E63</f>
        <v>0</v>
      </c>
      <c r="H63" s="124" t="s">
        <v>527</v>
      </c>
    </row>
    <row r="64" spans="1:8">
      <c r="A64" s="122" t="s">
        <v>528</v>
      </c>
      <c r="B64" s="121"/>
      <c r="C64" s="121"/>
      <c r="D64" s="121">
        <f t="shared" si="8"/>
        <v>0</v>
      </c>
      <c r="E64" s="121"/>
      <c r="F64" s="121"/>
      <c r="G64" s="121">
        <f t="shared" si="17"/>
        <v>0</v>
      </c>
      <c r="H64" s="124" t="s">
        <v>529</v>
      </c>
    </row>
    <row r="65" spans="1:8">
      <c r="A65" s="122" t="s">
        <v>530</v>
      </c>
      <c r="B65" s="121"/>
      <c r="C65" s="121"/>
      <c r="D65" s="121">
        <f t="shared" si="8"/>
        <v>0</v>
      </c>
      <c r="E65" s="121"/>
      <c r="F65" s="121"/>
      <c r="G65" s="121">
        <f t="shared" si="17"/>
        <v>0</v>
      </c>
      <c r="H65" s="124" t="s">
        <v>531</v>
      </c>
    </row>
    <row r="66" spans="1:8">
      <c r="A66" s="122" t="s">
        <v>532</v>
      </c>
      <c r="B66" s="121"/>
      <c r="C66" s="121"/>
      <c r="D66" s="121">
        <f t="shared" si="8"/>
        <v>0</v>
      </c>
      <c r="E66" s="121"/>
      <c r="F66" s="121"/>
      <c r="G66" s="121">
        <f t="shared" si="17"/>
        <v>0</v>
      </c>
      <c r="H66" s="124" t="s">
        <v>533</v>
      </c>
    </row>
    <row r="67" spans="1:8">
      <c r="A67" s="122" t="s">
        <v>534</v>
      </c>
      <c r="B67" s="121"/>
      <c r="C67" s="121"/>
      <c r="D67" s="121">
        <f t="shared" si="8"/>
        <v>0</v>
      </c>
      <c r="E67" s="121"/>
      <c r="F67" s="121"/>
      <c r="G67" s="121">
        <f t="shared" si="17"/>
        <v>0</v>
      </c>
      <c r="H67" s="124" t="s">
        <v>535</v>
      </c>
    </row>
    <row r="68" spans="1:8">
      <c r="A68" s="122" t="s">
        <v>536</v>
      </c>
      <c r="B68" s="121"/>
      <c r="C68" s="121"/>
      <c r="D68" s="121">
        <f t="shared" si="8"/>
        <v>0</v>
      </c>
      <c r="E68" s="121"/>
      <c r="F68" s="121"/>
      <c r="G68" s="121">
        <f t="shared" si="17"/>
        <v>0</v>
      </c>
      <c r="H68" s="124"/>
    </row>
    <row r="69" spans="1:8">
      <c r="A69" s="122" t="s">
        <v>537</v>
      </c>
      <c r="B69" s="121"/>
      <c r="C69" s="121"/>
      <c r="D69" s="121">
        <f t="shared" si="8"/>
        <v>0</v>
      </c>
      <c r="E69" s="121"/>
      <c r="F69" s="121"/>
      <c r="G69" s="121">
        <f t="shared" si="17"/>
        <v>0</v>
      </c>
      <c r="H69" s="124" t="s">
        <v>538</v>
      </c>
    </row>
    <row r="70" spans="1:8">
      <c r="A70" s="122" t="s">
        <v>539</v>
      </c>
      <c r="B70" s="123">
        <v>12515297.27</v>
      </c>
      <c r="C70" s="123">
        <v>-4908472.84</v>
      </c>
      <c r="D70" s="121">
        <f t="shared" si="8"/>
        <v>7606824.4299999997</v>
      </c>
      <c r="E70" s="123">
        <v>0</v>
      </c>
      <c r="F70" s="123">
        <v>0</v>
      </c>
      <c r="G70" s="121">
        <f t="shared" si="17"/>
        <v>7606824.4299999997</v>
      </c>
      <c r="H70" s="124" t="s">
        <v>540</v>
      </c>
    </row>
    <row r="71" spans="1:8">
      <c r="A71" s="120" t="s">
        <v>541</v>
      </c>
      <c r="B71" s="121">
        <f>SUM(B72:B74)</f>
        <v>0</v>
      </c>
      <c r="C71" s="121">
        <f t="shared" ref="C71:G71" si="18">SUM(C72:C74)</f>
        <v>20734028.629999999</v>
      </c>
      <c r="D71" s="121">
        <f t="shared" si="18"/>
        <v>20734028.629999999</v>
      </c>
      <c r="E71" s="121">
        <f t="shared" si="18"/>
        <v>13036806.380000001</v>
      </c>
      <c r="F71" s="121">
        <f t="shared" si="18"/>
        <v>13036806.380000001</v>
      </c>
      <c r="G71" s="121">
        <f t="shared" si="18"/>
        <v>7697222.2499999981</v>
      </c>
    </row>
    <row r="72" spans="1:8">
      <c r="A72" s="122" t="s">
        <v>542</v>
      </c>
      <c r="B72" s="121"/>
      <c r="C72" s="121"/>
      <c r="D72" s="121">
        <f t="shared" si="8"/>
        <v>0</v>
      </c>
      <c r="E72" s="121"/>
      <c r="F72" s="121"/>
      <c r="G72" s="121">
        <f t="shared" ref="G72:G74" si="19">D72-E72</f>
        <v>0</v>
      </c>
      <c r="H72" s="124" t="s">
        <v>543</v>
      </c>
    </row>
    <row r="73" spans="1:8">
      <c r="A73" s="122" t="s">
        <v>544</v>
      </c>
      <c r="B73" s="121"/>
      <c r="C73" s="121"/>
      <c r="D73" s="121">
        <f t="shared" si="8"/>
        <v>0</v>
      </c>
      <c r="E73" s="121"/>
      <c r="F73" s="121"/>
      <c r="G73" s="121">
        <f t="shared" si="19"/>
        <v>0</v>
      </c>
      <c r="H73" s="124" t="s">
        <v>545</v>
      </c>
    </row>
    <row r="74" spans="1:8">
      <c r="A74" s="122" t="s">
        <v>546</v>
      </c>
      <c r="B74" s="123">
        <v>0</v>
      </c>
      <c r="C74" s="123">
        <v>20734028.629999999</v>
      </c>
      <c r="D74" s="121">
        <f t="shared" si="8"/>
        <v>20734028.629999999</v>
      </c>
      <c r="E74" s="123">
        <v>13036806.380000001</v>
      </c>
      <c r="F74" s="123">
        <v>13036806.380000001</v>
      </c>
      <c r="G74" s="121">
        <f t="shared" si="19"/>
        <v>7697222.2499999981</v>
      </c>
      <c r="H74" s="124" t="s">
        <v>547</v>
      </c>
    </row>
    <row r="75" spans="1:8">
      <c r="A75" s="120" t="s">
        <v>548</v>
      </c>
      <c r="B75" s="121">
        <f>SUM(B76:B82)</f>
        <v>18882282.02</v>
      </c>
      <c r="C75" s="121">
        <f t="shared" ref="C75:G75" si="20">SUM(C76:C82)</f>
        <v>140486.25</v>
      </c>
      <c r="D75" s="121">
        <f t="shared" si="20"/>
        <v>19022768.27</v>
      </c>
      <c r="E75" s="121">
        <f t="shared" si="20"/>
        <v>9898421.5599999987</v>
      </c>
      <c r="F75" s="121">
        <f t="shared" si="20"/>
        <v>9898421.5599999987</v>
      </c>
      <c r="G75" s="121">
        <f t="shared" si="20"/>
        <v>9124346.7100000009</v>
      </c>
    </row>
    <row r="76" spans="1:8">
      <c r="A76" s="122" t="s">
        <v>549</v>
      </c>
      <c r="B76" s="123">
        <v>5095101.42</v>
      </c>
      <c r="C76" s="123">
        <v>245185.14</v>
      </c>
      <c r="D76" s="121">
        <f t="shared" si="8"/>
        <v>5340286.5599999996</v>
      </c>
      <c r="E76" s="123">
        <v>5340286.5599999996</v>
      </c>
      <c r="F76" s="123">
        <v>5340286.5599999996</v>
      </c>
      <c r="G76" s="121">
        <f t="shared" ref="G76:G82" si="21">D76-E76</f>
        <v>0</v>
      </c>
      <c r="H76" s="124" t="s">
        <v>550</v>
      </c>
    </row>
    <row r="77" spans="1:8">
      <c r="A77" s="122" t="s">
        <v>551</v>
      </c>
      <c r="B77" s="123">
        <v>6287180.5999999996</v>
      </c>
      <c r="C77" s="123">
        <v>0</v>
      </c>
      <c r="D77" s="121">
        <f t="shared" si="8"/>
        <v>6287180.5999999996</v>
      </c>
      <c r="E77" s="123">
        <v>4558135</v>
      </c>
      <c r="F77" s="123">
        <v>4558135</v>
      </c>
      <c r="G77" s="121">
        <f t="shared" si="21"/>
        <v>1729045.5999999996</v>
      </c>
      <c r="H77" s="124" t="s">
        <v>552</v>
      </c>
    </row>
    <row r="78" spans="1:8">
      <c r="A78" s="122" t="s">
        <v>553</v>
      </c>
      <c r="B78" s="121"/>
      <c r="C78" s="121"/>
      <c r="D78" s="121">
        <f t="shared" si="8"/>
        <v>0</v>
      </c>
      <c r="E78" s="121"/>
      <c r="F78" s="121"/>
      <c r="G78" s="121">
        <f t="shared" si="21"/>
        <v>0</v>
      </c>
      <c r="H78" s="124" t="s">
        <v>554</v>
      </c>
    </row>
    <row r="79" spans="1:8">
      <c r="A79" s="122" t="s">
        <v>555</v>
      </c>
      <c r="B79" s="121"/>
      <c r="C79" s="121"/>
      <c r="D79" s="121">
        <f t="shared" si="8"/>
        <v>0</v>
      </c>
      <c r="E79" s="121"/>
      <c r="F79" s="121"/>
      <c r="G79" s="121">
        <f t="shared" si="21"/>
        <v>0</v>
      </c>
      <c r="H79" s="124" t="s">
        <v>556</v>
      </c>
    </row>
    <row r="80" spans="1:8">
      <c r="A80" s="122" t="s">
        <v>557</v>
      </c>
      <c r="B80" s="121"/>
      <c r="C80" s="121"/>
      <c r="D80" s="121">
        <f t="shared" si="8"/>
        <v>0</v>
      </c>
      <c r="E80" s="121"/>
      <c r="F80" s="121"/>
      <c r="G80" s="121">
        <f t="shared" si="21"/>
        <v>0</v>
      </c>
      <c r="H80" s="124" t="s">
        <v>558</v>
      </c>
    </row>
    <row r="81" spans="1:8">
      <c r="A81" s="122" t="s">
        <v>559</v>
      </c>
      <c r="B81" s="121"/>
      <c r="C81" s="121"/>
      <c r="D81" s="121">
        <f t="shared" si="8"/>
        <v>0</v>
      </c>
      <c r="E81" s="121"/>
      <c r="F81" s="121"/>
      <c r="G81" s="121">
        <f t="shared" si="21"/>
        <v>0</v>
      </c>
      <c r="H81" s="124" t="s">
        <v>560</v>
      </c>
    </row>
    <row r="82" spans="1:8">
      <c r="A82" s="122" t="s">
        <v>561</v>
      </c>
      <c r="B82" s="123">
        <v>7500000</v>
      </c>
      <c r="C82" s="123">
        <v>-104698.89</v>
      </c>
      <c r="D82" s="121">
        <f t="shared" si="8"/>
        <v>7395301.1100000003</v>
      </c>
      <c r="E82" s="123">
        <v>0</v>
      </c>
      <c r="F82" s="123">
        <v>0</v>
      </c>
      <c r="G82" s="121">
        <f t="shared" si="21"/>
        <v>7395301.1100000003</v>
      </c>
      <c r="H82" s="124" t="s">
        <v>562</v>
      </c>
    </row>
    <row r="83" spans="1:8">
      <c r="A83" s="125"/>
      <c r="B83" s="126"/>
      <c r="C83" s="126"/>
      <c r="D83" s="126"/>
      <c r="E83" s="126"/>
      <c r="F83" s="126"/>
      <c r="G83" s="126"/>
    </row>
    <row r="84" spans="1:8">
      <c r="A84" s="127" t="s">
        <v>563</v>
      </c>
      <c r="B84" s="119">
        <f>B85+B93+B103+B113+B123+B133+B137+B146+B150</f>
        <v>253446953.57000002</v>
      </c>
      <c r="C84" s="119">
        <f t="shared" ref="C84:G84" si="22">C85+C93+C103+C113+C123+C133+C137+C146+C150</f>
        <v>141615294.28999999</v>
      </c>
      <c r="D84" s="119">
        <f t="shared" si="22"/>
        <v>395062247.86000001</v>
      </c>
      <c r="E84" s="119">
        <f t="shared" si="22"/>
        <v>249395398.59</v>
      </c>
      <c r="F84" s="119">
        <f t="shared" si="22"/>
        <v>223157704.03</v>
      </c>
      <c r="G84" s="119">
        <f t="shared" si="22"/>
        <v>145666849.27000001</v>
      </c>
    </row>
    <row r="85" spans="1:8">
      <c r="A85" s="120" t="s">
        <v>427</v>
      </c>
      <c r="B85" s="121">
        <f>SUM(B86:B92)</f>
        <v>79240054.799999997</v>
      </c>
      <c r="C85" s="121">
        <f t="shared" ref="C85:G85" si="23">SUM(C86:C92)</f>
        <v>-60026537.750000007</v>
      </c>
      <c r="D85" s="121">
        <f t="shared" si="23"/>
        <v>19213517.050000001</v>
      </c>
      <c r="E85" s="121">
        <f t="shared" si="23"/>
        <v>18547826.41</v>
      </c>
      <c r="F85" s="121">
        <f t="shared" si="23"/>
        <v>18000942.859999999</v>
      </c>
      <c r="G85" s="121">
        <f t="shared" si="23"/>
        <v>665690.63999999827</v>
      </c>
    </row>
    <row r="86" spans="1:8">
      <c r="A86" s="122" t="s">
        <v>428</v>
      </c>
      <c r="B86" s="123">
        <v>46000000</v>
      </c>
      <c r="C86" s="123">
        <v>-34256055.82</v>
      </c>
      <c r="D86" s="121">
        <f t="shared" ref="D86:D92" si="24">B86+C86</f>
        <v>11743944.18</v>
      </c>
      <c r="E86" s="123">
        <v>11445925.5</v>
      </c>
      <c r="F86" s="123">
        <v>11445925.5</v>
      </c>
      <c r="G86" s="121">
        <f t="shared" ref="G86:G92" si="25">D86-E86</f>
        <v>298018.6799999997</v>
      </c>
      <c r="H86" s="124" t="s">
        <v>564</v>
      </c>
    </row>
    <row r="87" spans="1:8">
      <c r="A87" s="122" t="s">
        <v>430</v>
      </c>
      <c r="B87" s="123">
        <v>85000</v>
      </c>
      <c r="C87" s="123">
        <v>-71829.179999999993</v>
      </c>
      <c r="D87" s="121">
        <f t="shared" si="24"/>
        <v>13170.820000000007</v>
      </c>
      <c r="E87" s="123">
        <v>5670.82</v>
      </c>
      <c r="F87" s="123">
        <v>5670.82</v>
      </c>
      <c r="G87" s="121">
        <f t="shared" si="25"/>
        <v>7500.0000000000073</v>
      </c>
      <c r="H87" s="124" t="s">
        <v>565</v>
      </c>
    </row>
    <row r="88" spans="1:8">
      <c r="A88" s="122" t="s">
        <v>432</v>
      </c>
      <c r="B88" s="123">
        <v>10385393.16</v>
      </c>
      <c r="C88" s="123">
        <v>-8114814.8099999996</v>
      </c>
      <c r="D88" s="121">
        <f t="shared" si="24"/>
        <v>2270578.3500000006</v>
      </c>
      <c r="E88" s="123">
        <v>2222109.83</v>
      </c>
      <c r="F88" s="123">
        <v>2222109.83</v>
      </c>
      <c r="G88" s="121">
        <f t="shared" si="25"/>
        <v>48468.520000000484</v>
      </c>
      <c r="H88" s="124" t="s">
        <v>566</v>
      </c>
    </row>
    <row r="89" spans="1:8">
      <c r="A89" s="122" t="s">
        <v>434</v>
      </c>
      <c r="B89" s="123">
        <v>18207040.329999998</v>
      </c>
      <c r="C89" s="123">
        <v>-14155106.34</v>
      </c>
      <c r="D89" s="121">
        <f t="shared" si="24"/>
        <v>4051933.9899999984</v>
      </c>
      <c r="E89" s="123">
        <v>3814023.3</v>
      </c>
      <c r="F89" s="123">
        <v>3267139.75</v>
      </c>
      <c r="G89" s="121">
        <f t="shared" si="25"/>
        <v>237910.68999999855</v>
      </c>
      <c r="H89" s="124" t="s">
        <v>567</v>
      </c>
    </row>
    <row r="90" spans="1:8">
      <c r="A90" s="122" t="s">
        <v>436</v>
      </c>
      <c r="B90" s="123">
        <v>4212621.3099999996</v>
      </c>
      <c r="C90" s="123">
        <v>-3078731.6</v>
      </c>
      <c r="D90" s="121">
        <f t="shared" si="24"/>
        <v>1133889.7099999995</v>
      </c>
      <c r="E90" s="123">
        <v>1060096.96</v>
      </c>
      <c r="F90" s="123">
        <v>1060096.96</v>
      </c>
      <c r="G90" s="121">
        <f t="shared" si="25"/>
        <v>73792.749999999534</v>
      </c>
      <c r="H90" s="124" t="s">
        <v>568</v>
      </c>
    </row>
    <row r="91" spans="1:8">
      <c r="A91" s="122" t="s">
        <v>438</v>
      </c>
      <c r="B91" s="121"/>
      <c r="C91" s="121"/>
      <c r="D91" s="121">
        <f t="shared" si="24"/>
        <v>0</v>
      </c>
      <c r="E91" s="121"/>
      <c r="F91" s="121"/>
      <c r="G91" s="121">
        <f t="shared" si="25"/>
        <v>0</v>
      </c>
      <c r="H91" s="124" t="s">
        <v>569</v>
      </c>
    </row>
    <row r="92" spans="1:8">
      <c r="A92" s="122" t="s">
        <v>440</v>
      </c>
      <c r="B92" s="123">
        <v>350000</v>
      </c>
      <c r="C92" s="123">
        <v>-350000</v>
      </c>
      <c r="D92" s="121">
        <f t="shared" si="24"/>
        <v>0</v>
      </c>
      <c r="E92" s="123">
        <v>0</v>
      </c>
      <c r="F92" s="123">
        <v>0</v>
      </c>
      <c r="G92" s="121">
        <f t="shared" si="25"/>
        <v>0</v>
      </c>
      <c r="H92" s="124" t="s">
        <v>570</v>
      </c>
    </row>
    <row r="93" spans="1:8">
      <c r="A93" s="120" t="s">
        <v>442</v>
      </c>
      <c r="B93" s="121">
        <f>SUM(B94:B102)</f>
        <v>21057389.09</v>
      </c>
      <c r="C93" s="121">
        <f t="shared" ref="C93:G93" si="26">SUM(C94:C102)</f>
        <v>6996940.7800000003</v>
      </c>
      <c r="D93" s="121">
        <f t="shared" si="26"/>
        <v>28054329.870000001</v>
      </c>
      <c r="E93" s="121">
        <f t="shared" si="26"/>
        <v>27677946.470000003</v>
      </c>
      <c r="F93" s="121">
        <f t="shared" si="26"/>
        <v>25420893.880000003</v>
      </c>
      <c r="G93" s="121">
        <f t="shared" si="26"/>
        <v>376383.39999999921</v>
      </c>
    </row>
    <row r="94" spans="1:8">
      <c r="A94" s="122" t="s">
        <v>443</v>
      </c>
      <c r="B94" s="123">
        <v>0</v>
      </c>
      <c r="C94" s="123">
        <v>200000</v>
      </c>
      <c r="D94" s="121">
        <f t="shared" ref="D94:D102" si="27">B94+C94</f>
        <v>200000</v>
      </c>
      <c r="E94" s="123">
        <v>41590.589999999997</v>
      </c>
      <c r="F94" s="123">
        <v>41590.589999999997</v>
      </c>
      <c r="G94" s="121">
        <f t="shared" ref="G94:G102" si="28">D94-E94</f>
        <v>158409.41</v>
      </c>
      <c r="H94" s="124" t="s">
        <v>571</v>
      </c>
    </row>
    <row r="95" spans="1:8">
      <c r="A95" s="122" t="s">
        <v>445</v>
      </c>
      <c r="B95" s="123">
        <v>0</v>
      </c>
      <c r="C95" s="123">
        <v>720000</v>
      </c>
      <c r="D95" s="121">
        <f t="shared" si="27"/>
        <v>720000</v>
      </c>
      <c r="E95" s="123">
        <v>701966.4</v>
      </c>
      <c r="F95" s="123">
        <v>632163.4</v>
      </c>
      <c r="G95" s="121">
        <f t="shared" si="28"/>
        <v>18033.599999999977</v>
      </c>
      <c r="H95" s="124" t="s">
        <v>572</v>
      </c>
    </row>
    <row r="96" spans="1:8">
      <c r="A96" s="122" t="s">
        <v>447</v>
      </c>
      <c r="B96" s="121"/>
      <c r="C96" s="121"/>
      <c r="D96" s="121">
        <f t="shared" si="27"/>
        <v>0</v>
      </c>
      <c r="E96" s="121"/>
      <c r="F96" s="121"/>
      <c r="G96" s="121">
        <f t="shared" si="28"/>
        <v>0</v>
      </c>
      <c r="H96" s="124" t="s">
        <v>573</v>
      </c>
    </row>
    <row r="97" spans="1:8">
      <c r="A97" s="122" t="s">
        <v>449</v>
      </c>
      <c r="B97" s="123">
        <v>487389.09</v>
      </c>
      <c r="C97" s="123">
        <v>250000</v>
      </c>
      <c r="D97" s="121">
        <f t="shared" si="27"/>
        <v>737389.09000000008</v>
      </c>
      <c r="E97" s="123">
        <v>678556.72</v>
      </c>
      <c r="F97" s="123">
        <v>480056.72</v>
      </c>
      <c r="G97" s="121">
        <f t="shared" si="28"/>
        <v>58832.370000000112</v>
      </c>
      <c r="H97" s="124" t="s">
        <v>574</v>
      </c>
    </row>
    <row r="98" spans="1:8">
      <c r="A98" s="128" t="s">
        <v>451</v>
      </c>
      <c r="B98" s="121"/>
      <c r="C98" s="121"/>
      <c r="D98" s="121">
        <f t="shared" si="27"/>
        <v>0</v>
      </c>
      <c r="E98" s="121"/>
      <c r="F98" s="121"/>
      <c r="G98" s="121">
        <f t="shared" si="28"/>
        <v>0</v>
      </c>
      <c r="H98" s="124" t="s">
        <v>575</v>
      </c>
    </row>
    <row r="99" spans="1:8">
      <c r="A99" s="122" t="s">
        <v>453</v>
      </c>
      <c r="B99" s="123">
        <v>16070000</v>
      </c>
      <c r="C99" s="123">
        <v>4300000</v>
      </c>
      <c r="D99" s="121">
        <f t="shared" si="27"/>
        <v>20370000</v>
      </c>
      <c r="E99" s="123">
        <v>20291737.280000001</v>
      </c>
      <c r="F99" s="123">
        <v>19861123.210000001</v>
      </c>
      <c r="G99" s="121">
        <f t="shared" si="28"/>
        <v>78262.719999998808</v>
      </c>
      <c r="H99" s="124" t="s">
        <v>576</v>
      </c>
    </row>
    <row r="100" spans="1:8">
      <c r="A100" s="122" t="s">
        <v>455</v>
      </c>
      <c r="B100" s="123">
        <v>3000000</v>
      </c>
      <c r="C100" s="123">
        <v>896940.78</v>
      </c>
      <c r="D100" s="121">
        <f t="shared" si="27"/>
        <v>3896940.7800000003</v>
      </c>
      <c r="E100" s="123">
        <v>3834192.12</v>
      </c>
      <c r="F100" s="123">
        <v>2276056.6</v>
      </c>
      <c r="G100" s="121">
        <f t="shared" si="28"/>
        <v>62748.660000000149</v>
      </c>
      <c r="H100" s="124" t="s">
        <v>577</v>
      </c>
    </row>
    <row r="101" spans="1:8">
      <c r="A101" s="122" t="s">
        <v>457</v>
      </c>
      <c r="B101" s="123">
        <v>1500000</v>
      </c>
      <c r="C101" s="123">
        <v>630000</v>
      </c>
      <c r="D101" s="121">
        <f t="shared" si="27"/>
        <v>2130000</v>
      </c>
      <c r="E101" s="123">
        <v>2129903.36</v>
      </c>
      <c r="F101" s="123">
        <v>2129903.36</v>
      </c>
      <c r="G101" s="121">
        <f t="shared" si="28"/>
        <v>96.640000000130385</v>
      </c>
      <c r="H101" s="124" t="s">
        <v>578</v>
      </c>
    </row>
    <row r="102" spans="1:8">
      <c r="A102" s="122" t="s">
        <v>459</v>
      </c>
      <c r="B102" s="121"/>
      <c r="C102" s="121"/>
      <c r="D102" s="121">
        <f t="shared" si="27"/>
        <v>0</v>
      </c>
      <c r="E102" s="121"/>
      <c r="F102" s="121"/>
      <c r="G102" s="121">
        <f t="shared" si="28"/>
        <v>0</v>
      </c>
      <c r="H102" s="124" t="s">
        <v>579</v>
      </c>
    </row>
    <row r="103" spans="1:8">
      <c r="A103" s="120" t="s">
        <v>461</v>
      </c>
      <c r="B103" s="121">
        <f>SUM(B104:B112)</f>
        <v>30955266.34</v>
      </c>
      <c r="C103" s="121">
        <f t="shared" ref="C103:G103" si="29">SUM(C104:C112)</f>
        <v>26463117.990000002</v>
      </c>
      <c r="D103" s="121">
        <f t="shared" si="29"/>
        <v>57418384.329999998</v>
      </c>
      <c r="E103" s="121">
        <f t="shared" si="29"/>
        <v>45942963.479999997</v>
      </c>
      <c r="F103" s="121">
        <f t="shared" si="29"/>
        <v>38105050.079999998</v>
      </c>
      <c r="G103" s="121">
        <f t="shared" si="29"/>
        <v>11475420.850000001</v>
      </c>
    </row>
    <row r="104" spans="1:8">
      <c r="A104" s="122" t="s">
        <v>462</v>
      </c>
      <c r="B104" s="123">
        <v>8815000</v>
      </c>
      <c r="C104" s="123">
        <v>2818582.29</v>
      </c>
      <c r="D104" s="121">
        <f t="shared" ref="D104:D112" si="30">B104+C104</f>
        <v>11633582.289999999</v>
      </c>
      <c r="E104" s="123">
        <v>9180592.2699999996</v>
      </c>
      <c r="F104" s="123">
        <v>7567519.8899999997</v>
      </c>
      <c r="G104" s="121">
        <f t="shared" ref="G104:G112" si="31">D104-E104</f>
        <v>2452990.0199999996</v>
      </c>
      <c r="H104" s="124" t="s">
        <v>580</v>
      </c>
    </row>
    <row r="105" spans="1:8">
      <c r="A105" s="122" t="s">
        <v>464</v>
      </c>
      <c r="B105" s="123">
        <v>2210000</v>
      </c>
      <c r="C105" s="123">
        <v>1129200</v>
      </c>
      <c r="D105" s="121">
        <f t="shared" si="30"/>
        <v>3339200</v>
      </c>
      <c r="E105" s="123">
        <v>2499636.77</v>
      </c>
      <c r="F105" s="123">
        <v>2499636.77</v>
      </c>
      <c r="G105" s="121">
        <f t="shared" si="31"/>
        <v>839563.23</v>
      </c>
      <c r="H105" s="124" t="s">
        <v>581</v>
      </c>
    </row>
    <row r="106" spans="1:8">
      <c r="A106" s="122" t="s">
        <v>466</v>
      </c>
      <c r="B106" s="123">
        <v>3757279.79</v>
      </c>
      <c r="C106" s="123">
        <v>21755573.100000001</v>
      </c>
      <c r="D106" s="121">
        <f t="shared" si="30"/>
        <v>25512852.890000001</v>
      </c>
      <c r="E106" s="123">
        <v>17764691.27</v>
      </c>
      <c r="F106" s="123">
        <v>14585099.09</v>
      </c>
      <c r="G106" s="121">
        <f t="shared" si="31"/>
        <v>7748161.620000001</v>
      </c>
      <c r="H106" s="124" t="s">
        <v>582</v>
      </c>
    </row>
    <row r="107" spans="1:8">
      <c r="A107" s="122" t="s">
        <v>468</v>
      </c>
      <c r="B107" s="123">
        <v>400000</v>
      </c>
      <c r="C107" s="123">
        <v>0</v>
      </c>
      <c r="D107" s="121">
        <f t="shared" si="30"/>
        <v>400000</v>
      </c>
      <c r="E107" s="123">
        <v>399465.35</v>
      </c>
      <c r="F107" s="123">
        <v>54500.25</v>
      </c>
      <c r="G107" s="121">
        <f t="shared" si="31"/>
        <v>534.65000000002328</v>
      </c>
      <c r="H107" s="124" t="s">
        <v>583</v>
      </c>
    </row>
    <row r="108" spans="1:8">
      <c r="A108" s="122" t="s">
        <v>470</v>
      </c>
      <c r="B108" s="123">
        <v>1745510</v>
      </c>
      <c r="C108" s="123">
        <v>993000</v>
      </c>
      <c r="D108" s="121">
        <f t="shared" si="30"/>
        <v>2738510</v>
      </c>
      <c r="E108" s="123">
        <v>2711766.17</v>
      </c>
      <c r="F108" s="123">
        <v>1478806.46</v>
      </c>
      <c r="G108" s="121">
        <f t="shared" si="31"/>
        <v>26743.830000000075</v>
      </c>
      <c r="H108" s="124" t="s">
        <v>584</v>
      </c>
    </row>
    <row r="109" spans="1:8">
      <c r="A109" s="122" t="s">
        <v>472</v>
      </c>
      <c r="B109" s="123">
        <v>0</v>
      </c>
      <c r="C109" s="123">
        <v>0</v>
      </c>
      <c r="D109" s="121">
        <f t="shared" si="30"/>
        <v>0</v>
      </c>
      <c r="E109" s="123">
        <v>0</v>
      </c>
      <c r="F109" s="123">
        <v>0</v>
      </c>
      <c r="G109" s="121">
        <f t="shared" si="31"/>
        <v>0</v>
      </c>
      <c r="H109" s="124" t="s">
        <v>585</v>
      </c>
    </row>
    <row r="110" spans="1:8">
      <c r="A110" s="122" t="s">
        <v>474</v>
      </c>
      <c r="B110" s="121"/>
      <c r="C110" s="121"/>
      <c r="D110" s="121">
        <f t="shared" si="30"/>
        <v>0</v>
      </c>
      <c r="E110" s="121"/>
      <c r="F110" s="121"/>
      <c r="G110" s="121">
        <f t="shared" si="31"/>
        <v>0</v>
      </c>
      <c r="H110" s="124" t="s">
        <v>586</v>
      </c>
    </row>
    <row r="111" spans="1:8">
      <c r="A111" s="122" t="s">
        <v>476</v>
      </c>
      <c r="B111" s="123">
        <v>0</v>
      </c>
      <c r="C111" s="123">
        <v>1295000</v>
      </c>
      <c r="D111" s="121">
        <f t="shared" si="30"/>
        <v>1295000</v>
      </c>
      <c r="E111" s="123">
        <v>1211840.01</v>
      </c>
      <c r="F111" s="123">
        <v>0</v>
      </c>
      <c r="G111" s="121">
        <f t="shared" si="31"/>
        <v>83159.989999999991</v>
      </c>
      <c r="H111" s="124" t="s">
        <v>587</v>
      </c>
    </row>
    <row r="112" spans="1:8">
      <c r="A112" s="122" t="s">
        <v>478</v>
      </c>
      <c r="B112" s="123">
        <v>14027476.550000001</v>
      </c>
      <c r="C112" s="123">
        <v>-1528237.4</v>
      </c>
      <c r="D112" s="121">
        <f t="shared" si="30"/>
        <v>12499239.15</v>
      </c>
      <c r="E112" s="123">
        <v>12174971.640000001</v>
      </c>
      <c r="F112" s="123">
        <v>11919487.619999999</v>
      </c>
      <c r="G112" s="121">
        <f t="shared" si="31"/>
        <v>324267.50999999978</v>
      </c>
      <c r="H112" s="124" t="s">
        <v>588</v>
      </c>
    </row>
    <row r="113" spans="1:8">
      <c r="A113" s="120" t="s">
        <v>480</v>
      </c>
      <c r="B113" s="121">
        <f>SUM(B114:B122)</f>
        <v>8000000</v>
      </c>
      <c r="C113" s="121">
        <f t="shared" ref="C113:G113" si="32">SUM(C114:C122)</f>
        <v>17573434.32</v>
      </c>
      <c r="D113" s="121">
        <f t="shared" si="32"/>
        <v>25573434.32</v>
      </c>
      <c r="E113" s="121">
        <f t="shared" si="32"/>
        <v>19984394.920000002</v>
      </c>
      <c r="F113" s="121">
        <f t="shared" si="32"/>
        <v>19634834.920000002</v>
      </c>
      <c r="G113" s="121">
        <f t="shared" si="32"/>
        <v>5589039.4000000004</v>
      </c>
    </row>
    <row r="114" spans="1:8">
      <c r="A114" s="122" t="s">
        <v>481</v>
      </c>
      <c r="B114" s="121"/>
      <c r="C114" s="121"/>
      <c r="D114" s="121">
        <f t="shared" ref="D114:D122" si="33">B114+C114</f>
        <v>0</v>
      </c>
      <c r="E114" s="121"/>
      <c r="F114" s="121"/>
      <c r="G114" s="121">
        <f t="shared" ref="G114:G122" si="34">D114-E114</f>
        <v>0</v>
      </c>
      <c r="H114" s="124" t="s">
        <v>589</v>
      </c>
    </row>
    <row r="115" spans="1:8">
      <c r="A115" s="122" t="s">
        <v>483</v>
      </c>
      <c r="B115" s="123">
        <v>0</v>
      </c>
      <c r="C115" s="123">
        <v>8681824.4299999997</v>
      </c>
      <c r="D115" s="121">
        <f t="shared" si="33"/>
        <v>8681824.4299999997</v>
      </c>
      <c r="E115" s="123">
        <v>8681824.4299999997</v>
      </c>
      <c r="F115" s="123">
        <v>8681824.4299999997</v>
      </c>
      <c r="G115" s="121">
        <f t="shared" si="34"/>
        <v>0</v>
      </c>
      <c r="H115" s="124" t="s">
        <v>590</v>
      </c>
    </row>
    <row r="116" spans="1:8">
      <c r="A116" s="122" t="s">
        <v>485</v>
      </c>
      <c r="B116" s="121"/>
      <c r="C116" s="121"/>
      <c r="D116" s="121">
        <f t="shared" si="33"/>
        <v>0</v>
      </c>
      <c r="E116" s="121"/>
      <c r="F116" s="121"/>
      <c r="G116" s="121">
        <f t="shared" si="34"/>
        <v>0</v>
      </c>
      <c r="H116" s="124" t="s">
        <v>591</v>
      </c>
    </row>
    <row r="117" spans="1:8">
      <c r="A117" s="122" t="s">
        <v>487</v>
      </c>
      <c r="B117" s="123">
        <v>8000000</v>
      </c>
      <c r="C117" s="123">
        <v>8891609.8900000006</v>
      </c>
      <c r="D117" s="121">
        <f t="shared" si="33"/>
        <v>16891609.890000001</v>
      </c>
      <c r="E117" s="123">
        <v>11302570.49</v>
      </c>
      <c r="F117" s="123">
        <v>10953010.49</v>
      </c>
      <c r="G117" s="121">
        <f t="shared" si="34"/>
        <v>5589039.4000000004</v>
      </c>
      <c r="H117" s="124" t="s">
        <v>592</v>
      </c>
    </row>
    <row r="118" spans="1:8">
      <c r="A118" s="122" t="s">
        <v>489</v>
      </c>
      <c r="B118" s="121"/>
      <c r="C118" s="121"/>
      <c r="D118" s="121">
        <f t="shared" si="33"/>
        <v>0</v>
      </c>
      <c r="E118" s="121"/>
      <c r="F118" s="121"/>
      <c r="G118" s="121">
        <f t="shared" si="34"/>
        <v>0</v>
      </c>
      <c r="H118" s="124" t="s">
        <v>593</v>
      </c>
    </row>
    <row r="119" spans="1:8">
      <c r="A119" s="122" t="s">
        <v>491</v>
      </c>
      <c r="B119" s="121"/>
      <c r="C119" s="121"/>
      <c r="D119" s="121">
        <f t="shared" si="33"/>
        <v>0</v>
      </c>
      <c r="E119" s="121"/>
      <c r="F119" s="121"/>
      <c r="G119" s="121">
        <f t="shared" si="34"/>
        <v>0</v>
      </c>
      <c r="H119" s="124" t="s">
        <v>594</v>
      </c>
    </row>
    <row r="120" spans="1:8">
      <c r="A120" s="122" t="s">
        <v>493</v>
      </c>
      <c r="B120" s="121"/>
      <c r="C120" s="121"/>
      <c r="D120" s="121">
        <f t="shared" si="33"/>
        <v>0</v>
      </c>
      <c r="E120" s="121"/>
      <c r="F120" s="121"/>
      <c r="G120" s="121">
        <f t="shared" si="34"/>
        <v>0</v>
      </c>
      <c r="H120" s="129" t="s">
        <v>595</v>
      </c>
    </row>
    <row r="121" spans="1:8">
      <c r="A121" s="122" t="s">
        <v>495</v>
      </c>
      <c r="B121" s="121"/>
      <c r="C121" s="121"/>
      <c r="D121" s="121">
        <f t="shared" si="33"/>
        <v>0</v>
      </c>
      <c r="E121" s="121"/>
      <c r="F121" s="121"/>
      <c r="G121" s="121">
        <f t="shared" si="34"/>
        <v>0</v>
      </c>
      <c r="H121" s="129" t="s">
        <v>596</v>
      </c>
    </row>
    <row r="122" spans="1:8">
      <c r="A122" s="122" t="s">
        <v>497</v>
      </c>
      <c r="B122" s="121"/>
      <c r="C122" s="121"/>
      <c r="D122" s="121">
        <f t="shared" si="33"/>
        <v>0</v>
      </c>
      <c r="E122" s="121"/>
      <c r="F122" s="121"/>
      <c r="G122" s="121">
        <f t="shared" si="34"/>
        <v>0</v>
      </c>
      <c r="H122" s="124" t="s">
        <v>597</v>
      </c>
    </row>
    <row r="123" spans="1:8">
      <c r="A123" s="120" t="s">
        <v>499</v>
      </c>
      <c r="B123" s="121">
        <f>SUM(B124:B132)</f>
        <v>16500000</v>
      </c>
      <c r="C123" s="121">
        <f t="shared" ref="C123:G123" si="35">SUM(C124:C132)</f>
        <v>357696.58000000031</v>
      </c>
      <c r="D123" s="121">
        <f t="shared" si="35"/>
        <v>16857696.580000002</v>
      </c>
      <c r="E123" s="121">
        <f t="shared" si="35"/>
        <v>13370146.57</v>
      </c>
      <c r="F123" s="121">
        <f t="shared" si="35"/>
        <v>2786166.8</v>
      </c>
      <c r="G123" s="121">
        <f t="shared" si="35"/>
        <v>3487550.0100000007</v>
      </c>
    </row>
    <row r="124" spans="1:8">
      <c r="A124" s="122" t="s">
        <v>500</v>
      </c>
      <c r="B124" s="123">
        <v>0</v>
      </c>
      <c r="C124" s="123">
        <v>7983121.3600000003</v>
      </c>
      <c r="D124" s="121">
        <f t="shared" ref="D124:D132" si="36">B124+C124</f>
        <v>7983121.3600000003</v>
      </c>
      <c r="E124" s="123">
        <v>6497299.7699999996</v>
      </c>
      <c r="F124" s="123">
        <v>0</v>
      </c>
      <c r="G124" s="121">
        <f t="shared" ref="G124:G132" si="37">D124-E124</f>
        <v>1485821.5900000008</v>
      </c>
      <c r="H124" s="124" t="s">
        <v>598</v>
      </c>
    </row>
    <row r="125" spans="1:8">
      <c r="A125" s="122" t="s">
        <v>502</v>
      </c>
      <c r="B125" s="121"/>
      <c r="C125" s="121"/>
      <c r="D125" s="121">
        <f t="shared" si="36"/>
        <v>0</v>
      </c>
      <c r="E125" s="121"/>
      <c r="F125" s="121"/>
      <c r="G125" s="121">
        <f t="shared" si="37"/>
        <v>0</v>
      </c>
      <c r="H125" s="124" t="s">
        <v>599</v>
      </c>
    </row>
    <row r="126" spans="1:8">
      <c r="A126" s="122" t="s">
        <v>504</v>
      </c>
      <c r="B126" s="121"/>
      <c r="C126" s="121"/>
      <c r="D126" s="121">
        <f t="shared" si="36"/>
        <v>0</v>
      </c>
      <c r="E126" s="121"/>
      <c r="F126" s="121"/>
      <c r="G126" s="121">
        <f t="shared" si="37"/>
        <v>0</v>
      </c>
      <c r="H126" s="124" t="s">
        <v>600</v>
      </c>
    </row>
    <row r="127" spans="1:8">
      <c r="A127" s="122" t="s">
        <v>506</v>
      </c>
      <c r="B127" s="123">
        <v>8000000</v>
      </c>
      <c r="C127" s="123">
        <v>-1185591.58</v>
      </c>
      <c r="D127" s="121">
        <f t="shared" si="36"/>
        <v>6814408.4199999999</v>
      </c>
      <c r="E127" s="123">
        <v>6812680</v>
      </c>
      <c r="F127" s="123">
        <v>2726000</v>
      </c>
      <c r="G127" s="121">
        <f t="shared" si="37"/>
        <v>1728.4199999999255</v>
      </c>
      <c r="H127" s="124" t="s">
        <v>601</v>
      </c>
    </row>
    <row r="128" spans="1:8">
      <c r="A128" s="122" t="s">
        <v>508</v>
      </c>
      <c r="B128" s="123">
        <v>8000000</v>
      </c>
      <c r="C128" s="123">
        <v>-8000000</v>
      </c>
      <c r="D128" s="121">
        <f t="shared" si="36"/>
        <v>0</v>
      </c>
      <c r="E128" s="123">
        <v>0</v>
      </c>
      <c r="F128" s="123">
        <v>0</v>
      </c>
      <c r="G128" s="121">
        <f t="shared" si="37"/>
        <v>0</v>
      </c>
      <c r="H128" s="124" t="s">
        <v>602</v>
      </c>
    </row>
    <row r="129" spans="1:8">
      <c r="A129" s="122" t="s">
        <v>510</v>
      </c>
      <c r="B129" s="123">
        <v>500000</v>
      </c>
      <c r="C129" s="123">
        <v>-439833.2</v>
      </c>
      <c r="D129" s="121">
        <f t="shared" si="36"/>
        <v>60166.799999999988</v>
      </c>
      <c r="E129" s="123">
        <v>60166.8</v>
      </c>
      <c r="F129" s="123">
        <v>60166.8</v>
      </c>
      <c r="G129" s="121">
        <f t="shared" si="37"/>
        <v>0</v>
      </c>
      <c r="H129" s="124" t="s">
        <v>603</v>
      </c>
    </row>
    <row r="130" spans="1:8">
      <c r="A130" s="122" t="s">
        <v>512</v>
      </c>
      <c r="B130" s="121"/>
      <c r="C130" s="121"/>
      <c r="D130" s="121">
        <f t="shared" si="36"/>
        <v>0</v>
      </c>
      <c r="E130" s="121"/>
      <c r="F130" s="121"/>
      <c r="G130" s="121">
        <f t="shared" si="37"/>
        <v>0</v>
      </c>
      <c r="H130" s="124" t="s">
        <v>604</v>
      </c>
    </row>
    <row r="131" spans="1:8">
      <c r="A131" s="122" t="s">
        <v>514</v>
      </c>
      <c r="B131" s="123">
        <v>0</v>
      </c>
      <c r="C131" s="123">
        <v>2000000</v>
      </c>
      <c r="D131" s="121">
        <f t="shared" si="36"/>
        <v>2000000</v>
      </c>
      <c r="E131" s="123">
        <v>0</v>
      </c>
      <c r="F131" s="123">
        <v>0</v>
      </c>
      <c r="G131" s="121">
        <f t="shared" si="37"/>
        <v>2000000</v>
      </c>
      <c r="H131" s="124" t="s">
        <v>605</v>
      </c>
    </row>
    <row r="132" spans="1:8">
      <c r="A132" s="122" t="s">
        <v>516</v>
      </c>
      <c r="B132" s="121"/>
      <c r="C132" s="121"/>
      <c r="D132" s="121">
        <f t="shared" si="36"/>
        <v>0</v>
      </c>
      <c r="E132" s="121"/>
      <c r="F132" s="121"/>
      <c r="G132" s="121">
        <f t="shared" si="37"/>
        <v>0</v>
      </c>
      <c r="H132" s="124" t="s">
        <v>606</v>
      </c>
    </row>
    <row r="133" spans="1:8">
      <c r="A133" s="120" t="s">
        <v>518</v>
      </c>
      <c r="B133" s="121">
        <f>SUM(B134:B136)</f>
        <v>71163560.340000004</v>
      </c>
      <c r="C133" s="121">
        <f t="shared" ref="C133:G133" si="38">SUM(C134:C136)</f>
        <v>162531017.66</v>
      </c>
      <c r="D133" s="121">
        <f t="shared" si="38"/>
        <v>233694578</v>
      </c>
      <c r="E133" s="121">
        <f t="shared" si="38"/>
        <v>114135475.20999999</v>
      </c>
      <c r="F133" s="121">
        <f t="shared" si="38"/>
        <v>109473169.95999999</v>
      </c>
      <c r="G133" s="121">
        <f t="shared" si="38"/>
        <v>119559102.78999999</v>
      </c>
    </row>
    <row r="134" spans="1:8">
      <c r="A134" s="122" t="s">
        <v>519</v>
      </c>
      <c r="B134" s="123">
        <v>71163560.340000004</v>
      </c>
      <c r="C134" s="123">
        <v>148308864.69999999</v>
      </c>
      <c r="D134" s="121">
        <f t="shared" ref="D134:D157" si="39">B134+C134</f>
        <v>219472425.03999999</v>
      </c>
      <c r="E134" s="123">
        <v>104363554.23999999</v>
      </c>
      <c r="F134" s="123">
        <v>99801969.239999995</v>
      </c>
      <c r="G134" s="121">
        <f t="shared" ref="G134:G136" si="40">D134-E134</f>
        <v>115108870.8</v>
      </c>
      <c r="H134" s="124" t="s">
        <v>607</v>
      </c>
    </row>
    <row r="135" spans="1:8">
      <c r="A135" s="122" t="s">
        <v>521</v>
      </c>
      <c r="B135" s="123">
        <v>0</v>
      </c>
      <c r="C135" s="123">
        <v>14222152.960000001</v>
      </c>
      <c r="D135" s="121">
        <f t="shared" si="39"/>
        <v>14222152.960000001</v>
      </c>
      <c r="E135" s="123">
        <v>9771920.9700000007</v>
      </c>
      <c r="F135" s="123">
        <v>9671200.7200000007</v>
      </c>
      <c r="G135" s="121">
        <f t="shared" si="40"/>
        <v>4450231.99</v>
      </c>
      <c r="H135" s="124" t="s">
        <v>608</v>
      </c>
    </row>
    <row r="136" spans="1:8">
      <c r="A136" s="122" t="s">
        <v>523</v>
      </c>
      <c r="B136" s="121"/>
      <c r="C136" s="121"/>
      <c r="D136" s="121">
        <f t="shared" si="39"/>
        <v>0</v>
      </c>
      <c r="E136" s="121"/>
      <c r="F136" s="121"/>
      <c r="G136" s="121">
        <f t="shared" si="40"/>
        <v>0</v>
      </c>
      <c r="H136" s="124" t="s">
        <v>609</v>
      </c>
    </row>
    <row r="137" spans="1:8">
      <c r="A137" s="120" t="s">
        <v>525</v>
      </c>
      <c r="B137" s="121">
        <f>SUM(B138:B142,B144:B145)</f>
        <v>12778486.529999999</v>
      </c>
      <c r="C137" s="121">
        <f t="shared" ref="C137:G137" si="41">SUM(C138:C142,C144:C145)</f>
        <v>-12280375.289999999</v>
      </c>
      <c r="D137" s="121">
        <f t="shared" si="41"/>
        <v>498111.24000000022</v>
      </c>
      <c r="E137" s="121">
        <f t="shared" si="41"/>
        <v>0</v>
      </c>
      <c r="F137" s="121">
        <f t="shared" si="41"/>
        <v>0</v>
      </c>
      <c r="G137" s="121">
        <f t="shared" si="41"/>
        <v>498111.24000000022</v>
      </c>
    </row>
    <row r="138" spans="1:8">
      <c r="A138" s="122" t="s">
        <v>526</v>
      </c>
      <c r="B138" s="121"/>
      <c r="C138" s="121"/>
      <c r="D138" s="121">
        <f t="shared" si="39"/>
        <v>0</v>
      </c>
      <c r="E138" s="121"/>
      <c r="F138" s="121"/>
      <c r="G138" s="121">
        <f t="shared" ref="G138:G145" si="42">D138-E138</f>
        <v>0</v>
      </c>
      <c r="H138" s="124" t="s">
        <v>610</v>
      </c>
    </row>
    <row r="139" spans="1:8">
      <c r="A139" s="122" t="s">
        <v>528</v>
      </c>
      <c r="B139" s="121"/>
      <c r="C139" s="121"/>
      <c r="D139" s="121">
        <f t="shared" si="39"/>
        <v>0</v>
      </c>
      <c r="E139" s="121"/>
      <c r="F139" s="121"/>
      <c r="G139" s="121">
        <f t="shared" si="42"/>
        <v>0</v>
      </c>
      <c r="H139" s="124" t="s">
        <v>611</v>
      </c>
    </row>
    <row r="140" spans="1:8">
      <c r="A140" s="122" t="s">
        <v>530</v>
      </c>
      <c r="B140" s="121"/>
      <c r="C140" s="121"/>
      <c r="D140" s="121">
        <f t="shared" si="39"/>
        <v>0</v>
      </c>
      <c r="E140" s="121"/>
      <c r="F140" s="121"/>
      <c r="G140" s="121">
        <f t="shared" si="42"/>
        <v>0</v>
      </c>
      <c r="H140" s="124" t="s">
        <v>612</v>
      </c>
    </row>
    <row r="141" spans="1:8">
      <c r="A141" s="122" t="s">
        <v>532</v>
      </c>
      <c r="B141" s="121"/>
      <c r="C141" s="121"/>
      <c r="D141" s="121">
        <f t="shared" si="39"/>
        <v>0</v>
      </c>
      <c r="E141" s="121"/>
      <c r="F141" s="121"/>
      <c r="G141" s="121">
        <f t="shared" si="42"/>
        <v>0</v>
      </c>
      <c r="H141" s="124" t="s">
        <v>613</v>
      </c>
    </row>
    <row r="142" spans="1:8">
      <c r="A142" s="122" t="s">
        <v>534</v>
      </c>
      <c r="B142" s="121"/>
      <c r="C142" s="121"/>
      <c r="D142" s="121">
        <f t="shared" si="39"/>
        <v>0</v>
      </c>
      <c r="E142" s="121"/>
      <c r="F142" s="121"/>
      <c r="G142" s="121">
        <f t="shared" si="42"/>
        <v>0</v>
      </c>
      <c r="H142" s="124" t="s">
        <v>614</v>
      </c>
    </row>
    <row r="143" spans="1:8">
      <c r="A143" s="122" t="s">
        <v>536</v>
      </c>
      <c r="B143" s="121"/>
      <c r="C143" s="121"/>
      <c r="D143" s="121">
        <f t="shared" si="39"/>
        <v>0</v>
      </c>
      <c r="E143" s="121"/>
      <c r="F143" s="121"/>
      <c r="G143" s="121">
        <f t="shared" si="42"/>
        <v>0</v>
      </c>
      <c r="H143" s="124"/>
    </row>
    <row r="144" spans="1:8">
      <c r="A144" s="122" t="s">
        <v>537</v>
      </c>
      <c r="B144" s="121"/>
      <c r="C144" s="121"/>
      <c r="D144" s="121">
        <f t="shared" si="39"/>
        <v>0</v>
      </c>
      <c r="E144" s="121"/>
      <c r="F144" s="121"/>
      <c r="G144" s="121">
        <f t="shared" si="42"/>
        <v>0</v>
      </c>
      <c r="H144" s="124" t="s">
        <v>615</v>
      </c>
    </row>
    <row r="145" spans="1:8">
      <c r="A145" s="122" t="s">
        <v>539</v>
      </c>
      <c r="B145" s="123">
        <v>12778486.529999999</v>
      </c>
      <c r="C145" s="123">
        <v>-12280375.289999999</v>
      </c>
      <c r="D145" s="121">
        <f t="shared" si="39"/>
        <v>498111.24000000022</v>
      </c>
      <c r="E145" s="123">
        <v>0</v>
      </c>
      <c r="F145" s="123">
        <v>0</v>
      </c>
      <c r="G145" s="121">
        <f t="shared" si="42"/>
        <v>498111.24000000022</v>
      </c>
      <c r="H145" s="124" t="s">
        <v>616</v>
      </c>
    </row>
    <row r="146" spans="1:8">
      <c r="A146" s="120" t="s">
        <v>541</v>
      </c>
      <c r="B146" s="121">
        <f>SUM(B147:B149)</f>
        <v>0</v>
      </c>
      <c r="C146" s="121">
        <f t="shared" ref="C146:G146" si="43">SUM(C147:C149)</f>
        <v>0</v>
      </c>
      <c r="D146" s="121">
        <f t="shared" si="43"/>
        <v>0</v>
      </c>
      <c r="E146" s="121">
        <f t="shared" si="43"/>
        <v>0</v>
      </c>
      <c r="F146" s="121">
        <f t="shared" si="43"/>
        <v>0</v>
      </c>
      <c r="G146" s="121">
        <f t="shared" si="43"/>
        <v>0</v>
      </c>
    </row>
    <row r="147" spans="1:8">
      <c r="A147" s="122" t="s">
        <v>542</v>
      </c>
      <c r="B147" s="121"/>
      <c r="C147" s="121"/>
      <c r="D147" s="121">
        <f t="shared" si="39"/>
        <v>0</v>
      </c>
      <c r="E147" s="121"/>
      <c r="F147" s="121"/>
      <c r="G147" s="121">
        <f t="shared" ref="G147:G149" si="44">D147-E147</f>
        <v>0</v>
      </c>
      <c r="H147" s="124" t="s">
        <v>617</v>
      </c>
    </row>
    <row r="148" spans="1:8">
      <c r="A148" s="122" t="s">
        <v>544</v>
      </c>
      <c r="B148" s="121"/>
      <c r="C148" s="121"/>
      <c r="D148" s="121">
        <f t="shared" si="39"/>
        <v>0</v>
      </c>
      <c r="E148" s="121"/>
      <c r="F148" s="121"/>
      <c r="G148" s="121">
        <f t="shared" si="44"/>
        <v>0</v>
      </c>
      <c r="H148" s="124" t="s">
        <v>618</v>
      </c>
    </row>
    <row r="149" spans="1:8">
      <c r="A149" s="122" t="s">
        <v>546</v>
      </c>
      <c r="B149" s="121"/>
      <c r="C149" s="121"/>
      <c r="D149" s="121">
        <f t="shared" si="39"/>
        <v>0</v>
      </c>
      <c r="E149" s="121"/>
      <c r="F149" s="121"/>
      <c r="G149" s="121">
        <f t="shared" si="44"/>
        <v>0</v>
      </c>
      <c r="H149" s="124" t="s">
        <v>619</v>
      </c>
    </row>
    <row r="150" spans="1:8">
      <c r="A150" s="120" t="s">
        <v>548</v>
      </c>
      <c r="B150" s="121">
        <f>SUM(B151:B157)</f>
        <v>13752196.469999999</v>
      </c>
      <c r="C150" s="121">
        <f t="shared" ref="C150:G150" si="45">SUM(C151:C157)</f>
        <v>0</v>
      </c>
      <c r="D150" s="121">
        <f t="shared" si="45"/>
        <v>13752196.469999999</v>
      </c>
      <c r="E150" s="121">
        <f t="shared" si="45"/>
        <v>9736645.5300000012</v>
      </c>
      <c r="F150" s="121">
        <f t="shared" si="45"/>
        <v>9736645.5300000012</v>
      </c>
      <c r="G150" s="121">
        <f t="shared" si="45"/>
        <v>4015550.9399999995</v>
      </c>
    </row>
    <row r="151" spans="1:8">
      <c r="A151" s="122" t="s">
        <v>549</v>
      </c>
      <c r="B151" s="123">
        <v>8268301.0099999998</v>
      </c>
      <c r="C151" s="123">
        <v>0</v>
      </c>
      <c r="D151" s="121">
        <f t="shared" si="39"/>
        <v>8268301.0099999998</v>
      </c>
      <c r="E151" s="123">
        <v>6950082.4400000004</v>
      </c>
      <c r="F151" s="123">
        <v>6950082.4400000004</v>
      </c>
      <c r="G151" s="121">
        <f t="shared" ref="G151:G157" si="46">D151-E151</f>
        <v>1318218.5699999994</v>
      </c>
      <c r="H151" s="124" t="s">
        <v>620</v>
      </c>
    </row>
    <row r="152" spans="1:8">
      <c r="A152" s="122" t="s">
        <v>551</v>
      </c>
      <c r="B152" s="123">
        <v>5483895.46</v>
      </c>
      <c r="C152" s="123">
        <v>0</v>
      </c>
      <c r="D152" s="121">
        <f t="shared" si="39"/>
        <v>5483895.46</v>
      </c>
      <c r="E152" s="123">
        <v>2786563.09</v>
      </c>
      <c r="F152" s="123">
        <v>2786563.09</v>
      </c>
      <c r="G152" s="121">
        <f t="shared" si="46"/>
        <v>2697332.37</v>
      </c>
      <c r="H152" s="124" t="s">
        <v>621</v>
      </c>
    </row>
    <row r="153" spans="1:8">
      <c r="A153" s="122" t="s">
        <v>553</v>
      </c>
      <c r="B153" s="121"/>
      <c r="C153" s="121"/>
      <c r="D153" s="121">
        <f t="shared" si="39"/>
        <v>0</v>
      </c>
      <c r="E153" s="121"/>
      <c r="F153" s="121"/>
      <c r="G153" s="121">
        <f t="shared" si="46"/>
        <v>0</v>
      </c>
      <c r="H153" s="124" t="s">
        <v>622</v>
      </c>
    </row>
    <row r="154" spans="1:8">
      <c r="A154" s="128" t="s">
        <v>555</v>
      </c>
      <c r="B154" s="121"/>
      <c r="C154" s="121"/>
      <c r="D154" s="121">
        <f t="shared" si="39"/>
        <v>0</v>
      </c>
      <c r="E154" s="121"/>
      <c r="F154" s="121"/>
      <c r="G154" s="121">
        <f t="shared" si="46"/>
        <v>0</v>
      </c>
      <c r="H154" s="124" t="s">
        <v>623</v>
      </c>
    </row>
    <row r="155" spans="1:8">
      <c r="A155" s="122" t="s">
        <v>557</v>
      </c>
      <c r="B155" s="121"/>
      <c r="C155" s="121"/>
      <c r="D155" s="121">
        <f t="shared" si="39"/>
        <v>0</v>
      </c>
      <c r="E155" s="121"/>
      <c r="F155" s="121"/>
      <c r="G155" s="121">
        <f t="shared" si="46"/>
        <v>0</v>
      </c>
      <c r="H155" s="124" t="s">
        <v>624</v>
      </c>
    </row>
    <row r="156" spans="1:8">
      <c r="A156" s="122" t="s">
        <v>559</v>
      </c>
      <c r="B156" s="121"/>
      <c r="C156" s="121"/>
      <c r="D156" s="121">
        <f t="shared" si="39"/>
        <v>0</v>
      </c>
      <c r="E156" s="121"/>
      <c r="F156" s="121"/>
      <c r="G156" s="121">
        <f t="shared" si="46"/>
        <v>0</v>
      </c>
      <c r="H156" s="124" t="s">
        <v>625</v>
      </c>
    </row>
    <row r="157" spans="1:8">
      <c r="A157" s="122" t="s">
        <v>561</v>
      </c>
      <c r="B157" s="121"/>
      <c r="C157" s="121"/>
      <c r="D157" s="121">
        <f t="shared" si="39"/>
        <v>0</v>
      </c>
      <c r="E157" s="121"/>
      <c r="F157" s="121"/>
      <c r="G157" s="121">
        <f t="shared" si="46"/>
        <v>0</v>
      </c>
      <c r="H157" s="124" t="s">
        <v>626</v>
      </c>
    </row>
    <row r="158" spans="1:8">
      <c r="A158" s="130"/>
      <c r="B158" s="126"/>
      <c r="C158" s="126"/>
      <c r="D158" s="126"/>
      <c r="E158" s="126"/>
      <c r="F158" s="126"/>
      <c r="G158" s="126"/>
    </row>
    <row r="159" spans="1:8">
      <c r="A159" s="131" t="s">
        <v>627</v>
      </c>
      <c r="B159" s="119">
        <f>B9+B84</f>
        <v>810993601.84000003</v>
      </c>
      <c r="C159" s="119">
        <f t="shared" ref="C159:G159" si="47">C9+C84</f>
        <v>246425195.01999998</v>
      </c>
      <c r="D159" s="119">
        <f t="shared" si="47"/>
        <v>1057418796.86</v>
      </c>
      <c r="E159" s="119">
        <f t="shared" si="47"/>
        <v>766031100.68999994</v>
      </c>
      <c r="F159" s="119">
        <f t="shared" si="47"/>
        <v>722696180.81000006</v>
      </c>
      <c r="G159" s="119">
        <f t="shared" si="47"/>
        <v>291387696.17000002</v>
      </c>
    </row>
    <row r="160" spans="1:8">
      <c r="A160" s="132"/>
      <c r="B160" s="133"/>
      <c r="C160" s="133"/>
      <c r="D160" s="133"/>
      <c r="E160" s="133"/>
      <c r="F160" s="133"/>
      <c r="G160" s="133"/>
    </row>
    <row r="161" spans="1:3">
      <c r="A161" s="134"/>
    </row>
    <row r="169" spans="1:3">
      <c r="A169" s="135" t="s">
        <v>234</v>
      </c>
      <c r="B169" s="136" t="s">
        <v>235</v>
      </c>
      <c r="C169" s="136"/>
    </row>
    <row r="170" spans="1:3">
      <c r="A170" s="135" t="s">
        <v>236</v>
      </c>
      <c r="B170" s="137" t="s">
        <v>237</v>
      </c>
      <c r="C170" s="137"/>
    </row>
  </sheetData>
  <mergeCells count="11">
    <mergeCell ref="A7:A8"/>
    <mergeCell ref="B7:F7"/>
    <mergeCell ref="G7:G8"/>
    <mergeCell ref="B169:C169"/>
    <mergeCell ref="B170:C170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83"/>
  <sheetViews>
    <sheetView showGridLines="0" topLeftCell="A67" zoomScale="90" zoomScaleNormal="90" workbookViewId="0">
      <selection activeCell="B82" sqref="B82:C83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94" t="s">
        <v>346</v>
      </c>
      <c r="B1" s="94"/>
      <c r="C1" s="94"/>
      <c r="D1" s="94"/>
      <c r="E1" s="94"/>
      <c r="F1" s="94"/>
      <c r="G1" s="94"/>
      <c r="H1" s="95"/>
    </row>
    <row r="2" spans="1:8">
      <c r="A2" s="8" t="s">
        <v>239</v>
      </c>
      <c r="B2" s="9"/>
      <c r="C2" s="9"/>
      <c r="D2" s="9"/>
      <c r="E2" s="9"/>
      <c r="F2" s="9"/>
      <c r="G2" s="10"/>
    </row>
    <row r="3" spans="1:8">
      <c r="A3" s="11" t="s">
        <v>347</v>
      </c>
      <c r="B3" s="12"/>
      <c r="C3" s="12"/>
      <c r="D3" s="12"/>
      <c r="E3" s="12"/>
      <c r="F3" s="12"/>
      <c r="G3" s="13"/>
    </row>
    <row r="4" spans="1:8">
      <c r="A4" s="14" t="s">
        <v>284</v>
      </c>
      <c r="B4" s="15"/>
      <c r="C4" s="15"/>
      <c r="D4" s="15"/>
      <c r="E4" s="15"/>
      <c r="F4" s="15"/>
      <c r="G4" s="16"/>
    </row>
    <row r="5" spans="1:8">
      <c r="A5" s="17" t="s">
        <v>242</v>
      </c>
      <c r="B5" s="18"/>
      <c r="C5" s="18"/>
      <c r="D5" s="18"/>
      <c r="E5" s="18"/>
      <c r="F5" s="18"/>
      <c r="G5" s="19"/>
    </row>
    <row r="6" spans="1:8">
      <c r="A6" s="96" t="s">
        <v>348</v>
      </c>
      <c r="B6" s="97" t="s">
        <v>349</v>
      </c>
      <c r="C6" s="97"/>
      <c r="D6" s="97"/>
      <c r="E6" s="97"/>
      <c r="F6" s="97"/>
      <c r="G6" s="97" t="s">
        <v>350</v>
      </c>
    </row>
    <row r="7" spans="1:8" ht="30">
      <c r="A7" s="98"/>
      <c r="B7" s="99" t="s">
        <v>351</v>
      </c>
      <c r="C7" s="22" t="s">
        <v>352</v>
      </c>
      <c r="D7" s="99" t="s">
        <v>353</v>
      </c>
      <c r="E7" s="99" t="s">
        <v>8</v>
      </c>
      <c r="F7" s="99" t="s">
        <v>354</v>
      </c>
      <c r="G7" s="97"/>
    </row>
    <row r="8" spans="1:8">
      <c r="A8" s="100" t="s">
        <v>355</v>
      </c>
      <c r="B8" s="73"/>
      <c r="C8" s="73"/>
      <c r="D8" s="73"/>
      <c r="E8" s="73"/>
      <c r="F8" s="73"/>
      <c r="G8" s="73"/>
    </row>
    <row r="9" spans="1:8">
      <c r="A9" s="69" t="s">
        <v>356</v>
      </c>
      <c r="B9" s="81">
        <v>115605360</v>
      </c>
      <c r="C9" s="81">
        <v>0</v>
      </c>
      <c r="D9" s="59">
        <f>B9+C9</f>
        <v>115605360</v>
      </c>
      <c r="E9" s="81">
        <v>99192160.329999998</v>
      </c>
      <c r="F9" s="81">
        <v>99323389.310000002</v>
      </c>
      <c r="G9" s="59">
        <f>F9-B9</f>
        <v>-16281970.689999998</v>
      </c>
      <c r="H9" s="101"/>
    </row>
    <row r="10" spans="1:8">
      <c r="A10" s="69" t="s">
        <v>357</v>
      </c>
      <c r="B10" s="81">
        <v>0</v>
      </c>
      <c r="C10" s="81">
        <v>0</v>
      </c>
      <c r="D10" s="59">
        <f t="shared" ref="D10:D15" si="0">B10+C10</f>
        <v>0</v>
      </c>
      <c r="E10" s="81">
        <v>0</v>
      </c>
      <c r="F10" s="81">
        <v>0</v>
      </c>
      <c r="G10" s="59">
        <f t="shared" ref="G10:G39" si="1">F10-B10</f>
        <v>0</v>
      </c>
    </row>
    <row r="11" spans="1:8">
      <c r="A11" s="69" t="s">
        <v>358</v>
      </c>
      <c r="B11" s="81">
        <v>0</v>
      </c>
      <c r="C11" s="81">
        <v>0</v>
      </c>
      <c r="D11" s="59">
        <f t="shared" si="0"/>
        <v>0</v>
      </c>
      <c r="E11" s="81">
        <v>0</v>
      </c>
      <c r="F11" s="81">
        <v>0</v>
      </c>
      <c r="G11" s="59">
        <f t="shared" si="1"/>
        <v>0</v>
      </c>
    </row>
    <row r="12" spans="1:8">
      <c r="A12" s="69" t="s">
        <v>359</v>
      </c>
      <c r="B12" s="81">
        <v>100135836</v>
      </c>
      <c r="C12" s="81">
        <v>0</v>
      </c>
      <c r="D12" s="59">
        <f t="shared" si="0"/>
        <v>100135836</v>
      </c>
      <c r="E12" s="81">
        <v>60049149.810000002</v>
      </c>
      <c r="F12" s="81">
        <v>33711332.310000002</v>
      </c>
      <c r="G12" s="59">
        <f t="shared" si="1"/>
        <v>-66424503.689999998</v>
      </c>
    </row>
    <row r="13" spans="1:8">
      <c r="A13" s="69" t="s">
        <v>360</v>
      </c>
      <c r="B13" s="81">
        <v>1598454</v>
      </c>
      <c r="C13" s="81">
        <v>0</v>
      </c>
      <c r="D13" s="59">
        <f t="shared" si="0"/>
        <v>1598454</v>
      </c>
      <c r="E13" s="81">
        <v>1864287.78</v>
      </c>
      <c r="F13" s="81">
        <v>1864287.78</v>
      </c>
      <c r="G13" s="59">
        <f t="shared" si="1"/>
        <v>265833.78000000003</v>
      </c>
    </row>
    <row r="14" spans="1:8">
      <c r="A14" s="69" t="s">
        <v>361</v>
      </c>
      <c r="B14" s="81">
        <v>20182500</v>
      </c>
      <c r="C14" s="81">
        <v>0</v>
      </c>
      <c r="D14" s="59">
        <f t="shared" si="0"/>
        <v>20182500</v>
      </c>
      <c r="E14" s="81">
        <v>8058368.54</v>
      </c>
      <c r="F14" s="81">
        <v>8058368.54</v>
      </c>
      <c r="G14" s="59">
        <f t="shared" si="1"/>
        <v>-12124131.460000001</v>
      </c>
    </row>
    <row r="15" spans="1:8">
      <c r="A15" s="69" t="s">
        <v>362</v>
      </c>
      <c r="B15" s="81">
        <v>0</v>
      </c>
      <c r="C15" s="81">
        <v>0</v>
      </c>
      <c r="D15" s="59">
        <f t="shared" si="0"/>
        <v>0</v>
      </c>
      <c r="E15" s="81">
        <v>0</v>
      </c>
      <c r="F15" s="81">
        <v>0</v>
      </c>
      <c r="G15" s="59">
        <f t="shared" si="1"/>
        <v>0</v>
      </c>
    </row>
    <row r="16" spans="1:8">
      <c r="A16" s="102" t="s">
        <v>363</v>
      </c>
      <c r="B16" s="59">
        <f t="shared" ref="B16:F16" si="2">SUM(B17:B27)</f>
        <v>305096753.36000001</v>
      </c>
      <c r="C16" s="59">
        <f t="shared" si="2"/>
        <v>43645691.729999997</v>
      </c>
      <c r="D16" s="59">
        <f t="shared" si="2"/>
        <v>348742445.09000003</v>
      </c>
      <c r="E16" s="59">
        <f t="shared" si="2"/>
        <v>356898375.41999996</v>
      </c>
      <c r="F16" s="59">
        <f t="shared" si="2"/>
        <v>356898375.41999996</v>
      </c>
      <c r="G16" s="59">
        <f t="shared" si="1"/>
        <v>51801622.059999943</v>
      </c>
    </row>
    <row r="17" spans="1:7">
      <c r="A17" s="103" t="s">
        <v>364</v>
      </c>
      <c r="B17" s="81">
        <v>231500015.88999999</v>
      </c>
      <c r="C17" s="81">
        <v>22593827.109999999</v>
      </c>
      <c r="D17" s="59">
        <f t="shared" ref="D17:D27" si="3">B17+C17</f>
        <v>254093843</v>
      </c>
      <c r="E17" s="81">
        <v>249966512.00999999</v>
      </c>
      <c r="F17" s="81">
        <v>249966512.00999999</v>
      </c>
      <c r="G17" s="59">
        <f t="shared" si="1"/>
        <v>18466496.120000005</v>
      </c>
    </row>
    <row r="18" spans="1:7">
      <c r="A18" s="103" t="s">
        <v>365</v>
      </c>
      <c r="B18" s="81">
        <v>23645524.300000001</v>
      </c>
      <c r="C18" s="81">
        <v>2052890.7</v>
      </c>
      <c r="D18" s="59">
        <f t="shared" si="3"/>
        <v>25698415</v>
      </c>
      <c r="E18" s="81">
        <v>47635901.780000001</v>
      </c>
      <c r="F18" s="81">
        <v>47635901.780000001</v>
      </c>
      <c r="G18" s="59">
        <f t="shared" si="1"/>
        <v>23990377.48</v>
      </c>
    </row>
    <row r="19" spans="1:7">
      <c r="A19" s="103" t="s">
        <v>366</v>
      </c>
      <c r="B19" s="81">
        <v>19649110.289999999</v>
      </c>
      <c r="C19" s="81">
        <v>2328562.71</v>
      </c>
      <c r="D19" s="59">
        <f t="shared" si="3"/>
        <v>21977673</v>
      </c>
      <c r="E19" s="81">
        <v>20691681.77</v>
      </c>
      <c r="F19" s="81">
        <v>20691681.77</v>
      </c>
      <c r="G19" s="59">
        <f t="shared" si="1"/>
        <v>1042571.4800000004</v>
      </c>
    </row>
    <row r="20" spans="1:7">
      <c r="A20" s="103" t="s">
        <v>367</v>
      </c>
      <c r="B20" s="59"/>
      <c r="C20" s="59"/>
      <c r="D20" s="59">
        <f t="shared" si="3"/>
        <v>0</v>
      </c>
      <c r="E20" s="59"/>
      <c r="F20" s="59"/>
      <c r="G20" s="59">
        <f t="shared" si="1"/>
        <v>0</v>
      </c>
    </row>
    <row r="21" spans="1:7">
      <c r="A21" s="103" t="s">
        <v>368</v>
      </c>
      <c r="B21" s="59"/>
      <c r="C21" s="59"/>
      <c r="D21" s="59">
        <f t="shared" si="3"/>
        <v>0</v>
      </c>
      <c r="E21" s="59"/>
      <c r="F21" s="59"/>
      <c r="G21" s="59">
        <f t="shared" si="1"/>
        <v>0</v>
      </c>
    </row>
    <row r="22" spans="1:7">
      <c r="A22" s="103" t="s">
        <v>369</v>
      </c>
      <c r="B22" s="81">
        <v>13331230.74</v>
      </c>
      <c r="C22" s="81">
        <v>5239436</v>
      </c>
      <c r="D22" s="59">
        <f t="shared" si="3"/>
        <v>18570666.740000002</v>
      </c>
      <c r="E22" s="81">
        <v>4052046.89</v>
      </c>
      <c r="F22" s="81">
        <v>4052046.89</v>
      </c>
      <c r="G22" s="59">
        <f t="shared" si="1"/>
        <v>-9279183.8499999996</v>
      </c>
    </row>
    <row r="23" spans="1:7">
      <c r="A23" s="103" t="s">
        <v>370</v>
      </c>
      <c r="B23" s="59"/>
      <c r="C23" s="59"/>
      <c r="D23" s="59">
        <f t="shared" si="3"/>
        <v>0</v>
      </c>
      <c r="E23" s="59"/>
      <c r="F23" s="59"/>
      <c r="G23" s="59">
        <f t="shared" si="1"/>
        <v>0</v>
      </c>
    </row>
    <row r="24" spans="1:7">
      <c r="A24" s="103" t="s">
        <v>371</v>
      </c>
      <c r="B24" s="59"/>
      <c r="C24" s="59"/>
      <c r="D24" s="59">
        <f t="shared" si="3"/>
        <v>0</v>
      </c>
      <c r="E24" s="59"/>
      <c r="F24" s="59"/>
      <c r="G24" s="59">
        <f t="shared" si="1"/>
        <v>0</v>
      </c>
    </row>
    <row r="25" spans="1:7">
      <c r="A25" s="103" t="s">
        <v>372</v>
      </c>
      <c r="B25" s="81">
        <v>0</v>
      </c>
      <c r="C25" s="81">
        <v>10017171</v>
      </c>
      <c r="D25" s="59">
        <f t="shared" si="3"/>
        <v>10017171</v>
      </c>
      <c r="E25" s="81">
        <v>6416655.9699999997</v>
      </c>
      <c r="F25" s="81">
        <v>6416655.9699999997</v>
      </c>
      <c r="G25" s="59">
        <f t="shared" si="1"/>
        <v>6416655.9699999997</v>
      </c>
    </row>
    <row r="26" spans="1:7">
      <c r="A26" s="103" t="s">
        <v>373</v>
      </c>
      <c r="B26" s="81">
        <v>16970872.140000001</v>
      </c>
      <c r="C26" s="81">
        <v>1413804.21</v>
      </c>
      <c r="D26" s="59">
        <f t="shared" si="3"/>
        <v>18384676.350000001</v>
      </c>
      <c r="E26" s="81">
        <v>28135577</v>
      </c>
      <c r="F26" s="81">
        <v>28135577</v>
      </c>
      <c r="G26" s="59">
        <f t="shared" si="1"/>
        <v>11164704.859999999</v>
      </c>
    </row>
    <row r="27" spans="1:7">
      <c r="A27" s="103" t="s">
        <v>374</v>
      </c>
      <c r="B27" s="81">
        <v>0</v>
      </c>
      <c r="C27" s="81">
        <v>0</v>
      </c>
      <c r="D27" s="59">
        <f t="shared" si="3"/>
        <v>0</v>
      </c>
      <c r="E27" s="81">
        <v>0</v>
      </c>
      <c r="F27" s="81">
        <v>0</v>
      </c>
      <c r="G27" s="59">
        <f t="shared" si="1"/>
        <v>0</v>
      </c>
    </row>
    <row r="28" spans="1:7">
      <c r="A28" s="69" t="s">
        <v>375</v>
      </c>
      <c r="B28" s="59">
        <f>SUM(B29:B33)</f>
        <v>5240144.91</v>
      </c>
      <c r="C28" s="59">
        <f t="shared" ref="C28:F28" si="4">SUM(C29:C33)</f>
        <v>0</v>
      </c>
      <c r="D28" s="59">
        <f t="shared" si="4"/>
        <v>5240144.91</v>
      </c>
      <c r="E28" s="59">
        <f t="shared" si="4"/>
        <v>3855674.83</v>
      </c>
      <c r="F28" s="59">
        <f t="shared" si="4"/>
        <v>3855674.83</v>
      </c>
      <c r="G28" s="59">
        <f t="shared" si="1"/>
        <v>-1384470.08</v>
      </c>
    </row>
    <row r="29" spans="1:7">
      <c r="A29" s="103" t="s">
        <v>376</v>
      </c>
      <c r="B29" s="81">
        <v>0</v>
      </c>
      <c r="C29" s="81">
        <v>0</v>
      </c>
      <c r="D29" s="59">
        <f t="shared" ref="D29:D33" si="5">B29+C29</f>
        <v>0</v>
      </c>
      <c r="E29" s="81">
        <v>50269.81</v>
      </c>
      <c r="F29" s="81">
        <v>50269.81</v>
      </c>
      <c r="G29" s="59">
        <f t="shared" si="1"/>
        <v>50269.81</v>
      </c>
    </row>
    <row r="30" spans="1:7">
      <c r="A30" s="103" t="s">
        <v>377</v>
      </c>
      <c r="B30" s="81">
        <v>4273040.7</v>
      </c>
      <c r="C30" s="81">
        <v>0</v>
      </c>
      <c r="D30" s="59">
        <f t="shared" si="5"/>
        <v>4273040.7</v>
      </c>
      <c r="E30" s="81">
        <v>1366893.99</v>
      </c>
      <c r="F30" s="81">
        <v>1366893.99</v>
      </c>
      <c r="G30" s="59">
        <f t="shared" si="1"/>
        <v>-2906146.71</v>
      </c>
    </row>
    <row r="31" spans="1:7">
      <c r="A31" s="103" t="s">
        <v>378</v>
      </c>
      <c r="B31" s="81">
        <v>0</v>
      </c>
      <c r="C31" s="81">
        <v>0</v>
      </c>
      <c r="D31" s="59">
        <f t="shared" si="5"/>
        <v>0</v>
      </c>
      <c r="E31" s="81">
        <v>2134647.5</v>
      </c>
      <c r="F31" s="81">
        <v>2134647.5</v>
      </c>
      <c r="G31" s="59">
        <f t="shared" si="1"/>
        <v>2134647.5</v>
      </c>
    </row>
    <row r="32" spans="1:7">
      <c r="A32" s="103" t="s">
        <v>379</v>
      </c>
      <c r="B32" s="81">
        <v>0</v>
      </c>
      <c r="C32" s="81">
        <v>0</v>
      </c>
      <c r="D32" s="59">
        <f t="shared" si="5"/>
        <v>0</v>
      </c>
      <c r="E32" s="81">
        <v>0</v>
      </c>
      <c r="F32" s="81">
        <v>0</v>
      </c>
      <c r="G32" s="59">
        <f t="shared" si="1"/>
        <v>0</v>
      </c>
    </row>
    <row r="33" spans="1:8">
      <c r="A33" s="103" t="s">
        <v>380</v>
      </c>
      <c r="B33" s="81">
        <v>967104.21</v>
      </c>
      <c r="C33" s="81">
        <v>0</v>
      </c>
      <c r="D33" s="59">
        <f t="shared" si="5"/>
        <v>967104.21</v>
      </c>
      <c r="E33" s="81">
        <v>303863.53000000003</v>
      </c>
      <c r="F33" s="81">
        <v>303863.53000000003</v>
      </c>
      <c r="G33" s="59">
        <f t="shared" si="1"/>
        <v>-663240.67999999993</v>
      </c>
    </row>
    <row r="34" spans="1:8">
      <c r="A34" s="69" t="s">
        <v>381</v>
      </c>
      <c r="B34" s="81">
        <v>0</v>
      </c>
      <c r="C34" s="81">
        <v>0</v>
      </c>
      <c r="D34" s="59">
        <f>B34+C34</f>
        <v>0</v>
      </c>
      <c r="E34" s="81">
        <v>0</v>
      </c>
      <c r="F34" s="81">
        <v>0</v>
      </c>
      <c r="G34" s="59">
        <f t="shared" si="1"/>
        <v>0</v>
      </c>
    </row>
    <row r="35" spans="1:8">
      <c r="A35" s="69" t="s">
        <v>382</v>
      </c>
      <c r="B35" s="59">
        <f>B36</f>
        <v>9687600</v>
      </c>
      <c r="C35" s="59">
        <f>C36</f>
        <v>323425.5</v>
      </c>
      <c r="D35" s="59">
        <f>B35+C35</f>
        <v>10011025.5</v>
      </c>
      <c r="E35" s="59">
        <f>E36</f>
        <v>6003566.4199999999</v>
      </c>
      <c r="F35" s="59">
        <f>F36</f>
        <v>6003566.4199999999</v>
      </c>
      <c r="G35" s="59">
        <f t="shared" si="1"/>
        <v>-3684033.58</v>
      </c>
    </row>
    <row r="36" spans="1:8">
      <c r="A36" s="103" t="s">
        <v>383</v>
      </c>
      <c r="B36" s="81">
        <v>9687600</v>
      </c>
      <c r="C36" s="81">
        <v>323425.5</v>
      </c>
      <c r="D36" s="59">
        <f>B36+C36</f>
        <v>10011025.5</v>
      </c>
      <c r="E36" s="81">
        <v>6003566.4199999999</v>
      </c>
      <c r="F36" s="81">
        <v>6003566.4199999999</v>
      </c>
      <c r="G36" s="59">
        <f t="shared" si="1"/>
        <v>-3684033.58</v>
      </c>
    </row>
    <row r="37" spans="1:8">
      <c r="A37" s="69" t="s">
        <v>384</v>
      </c>
      <c r="B37" s="59">
        <f>B38+B39</f>
        <v>0</v>
      </c>
      <c r="C37" s="59">
        <f t="shared" ref="C37:F37" si="6">C38+C39</f>
        <v>0</v>
      </c>
      <c r="D37" s="59">
        <f t="shared" si="6"/>
        <v>0</v>
      </c>
      <c r="E37" s="59">
        <f t="shared" si="6"/>
        <v>0</v>
      </c>
      <c r="F37" s="59">
        <f t="shared" si="6"/>
        <v>0</v>
      </c>
      <c r="G37" s="59">
        <f t="shared" si="1"/>
        <v>0</v>
      </c>
    </row>
    <row r="38" spans="1:8">
      <c r="A38" s="103" t="s">
        <v>385</v>
      </c>
      <c r="B38" s="59"/>
      <c r="C38" s="59"/>
      <c r="D38" s="59">
        <f>B38+C38</f>
        <v>0</v>
      </c>
      <c r="E38" s="59"/>
      <c r="F38" s="59"/>
      <c r="G38" s="59">
        <f t="shared" si="1"/>
        <v>0</v>
      </c>
    </row>
    <row r="39" spans="1:8">
      <c r="A39" s="103" t="s">
        <v>386</v>
      </c>
      <c r="B39" s="59"/>
      <c r="C39" s="59"/>
      <c r="D39" s="59">
        <f>B39+C39</f>
        <v>0</v>
      </c>
      <c r="E39" s="59"/>
      <c r="F39" s="59"/>
      <c r="G39" s="59">
        <f t="shared" si="1"/>
        <v>0</v>
      </c>
    </row>
    <row r="40" spans="1:8">
      <c r="A40" s="31"/>
      <c r="B40" s="59"/>
      <c r="C40" s="59"/>
      <c r="D40" s="59"/>
      <c r="E40" s="59"/>
      <c r="F40" s="59"/>
      <c r="G40" s="59"/>
    </row>
    <row r="41" spans="1:8">
      <c r="A41" s="67" t="s">
        <v>387</v>
      </c>
      <c r="B41" s="56">
        <f>B9+B10+B11+B12+B13+B14+B15+B16+B28++B34+B35+B37</f>
        <v>557546648.26999998</v>
      </c>
      <c r="C41" s="56">
        <f t="shared" ref="C41:G41" si="7">C9+C10+C11+C12+C13+C14+C15+C16+C28++C34+C35+C37</f>
        <v>43969117.229999997</v>
      </c>
      <c r="D41" s="56">
        <f t="shared" si="7"/>
        <v>601515765.5</v>
      </c>
      <c r="E41" s="56">
        <f t="shared" si="7"/>
        <v>535921583.12999994</v>
      </c>
      <c r="F41" s="56">
        <f t="shared" si="7"/>
        <v>509714994.60999995</v>
      </c>
      <c r="G41" s="56">
        <f t="shared" si="7"/>
        <v>-47831653.660000056</v>
      </c>
    </row>
    <row r="42" spans="1:8">
      <c r="A42" s="67" t="s">
        <v>388</v>
      </c>
      <c r="B42" s="104"/>
      <c r="C42" s="104"/>
      <c r="D42" s="104"/>
      <c r="E42" s="104"/>
      <c r="F42" s="104"/>
      <c r="G42" s="56">
        <f>IF((F41-B41)&lt;0,0,(F41-B41))</f>
        <v>0</v>
      </c>
      <c r="H42" s="101"/>
    </row>
    <row r="43" spans="1:8">
      <c r="A43" s="31"/>
      <c r="B43" s="62"/>
      <c r="C43" s="62"/>
      <c r="D43" s="62"/>
      <c r="E43" s="62"/>
      <c r="F43" s="62"/>
      <c r="G43" s="62"/>
    </row>
    <row r="44" spans="1:8">
      <c r="A44" s="67" t="s">
        <v>389</v>
      </c>
      <c r="B44" s="62"/>
      <c r="C44" s="62"/>
      <c r="D44" s="62"/>
      <c r="E44" s="62"/>
      <c r="F44" s="62"/>
      <c r="G44" s="62"/>
    </row>
    <row r="45" spans="1:8">
      <c r="A45" s="69" t="s">
        <v>390</v>
      </c>
      <c r="B45" s="59">
        <f>SUM(B46:B53)</f>
        <v>253446953.56999999</v>
      </c>
      <c r="C45" s="59">
        <f t="shared" ref="C45:F45" si="8">SUM(C46:C53)</f>
        <v>12000178.82</v>
      </c>
      <c r="D45" s="59">
        <f t="shared" si="8"/>
        <v>265447132.38999999</v>
      </c>
      <c r="E45" s="59">
        <f t="shared" si="8"/>
        <v>264818412.94999999</v>
      </c>
      <c r="F45" s="59">
        <f t="shared" si="8"/>
        <v>264818412.94999999</v>
      </c>
      <c r="G45" s="59">
        <f>F45-B45</f>
        <v>11371459.379999995</v>
      </c>
    </row>
    <row r="46" spans="1:8">
      <c r="A46" s="105" t="s">
        <v>391</v>
      </c>
      <c r="B46" s="59"/>
      <c r="C46" s="59"/>
      <c r="D46" s="59">
        <f>B46+C46</f>
        <v>0</v>
      </c>
      <c r="E46" s="59"/>
      <c r="F46" s="59"/>
      <c r="G46" s="59">
        <f>F46-B46</f>
        <v>0</v>
      </c>
    </row>
    <row r="47" spans="1:8">
      <c r="A47" s="105" t="s">
        <v>392</v>
      </c>
      <c r="B47" s="59"/>
      <c r="C47" s="59"/>
      <c r="D47" s="59">
        <f t="shared" ref="D47:D53" si="9">B47+C47</f>
        <v>0</v>
      </c>
      <c r="E47" s="59"/>
      <c r="F47" s="59"/>
      <c r="G47" s="59">
        <f t="shared" ref="G47:G48" si="10">F47-B47</f>
        <v>0</v>
      </c>
    </row>
    <row r="48" spans="1:8">
      <c r="A48" s="105" t="s">
        <v>393</v>
      </c>
      <c r="B48" s="81">
        <v>74909326.659999996</v>
      </c>
      <c r="C48" s="81">
        <v>321429.73</v>
      </c>
      <c r="D48" s="59">
        <f t="shared" si="9"/>
        <v>75230756.390000001</v>
      </c>
      <c r="E48" s="81">
        <v>74601980.549999997</v>
      </c>
      <c r="F48" s="81">
        <v>74601980.549999997</v>
      </c>
      <c r="G48" s="59">
        <f t="shared" si="10"/>
        <v>-307346.1099999994</v>
      </c>
    </row>
    <row r="49" spans="1:7" ht="30">
      <c r="A49" s="105" t="s">
        <v>394</v>
      </c>
      <c r="B49" s="81">
        <v>178537626.91</v>
      </c>
      <c r="C49" s="81">
        <v>11678749.09</v>
      </c>
      <c r="D49" s="59">
        <f t="shared" si="9"/>
        <v>190216376</v>
      </c>
      <c r="E49" s="81">
        <v>190216432.40000001</v>
      </c>
      <c r="F49" s="81">
        <v>190216432.40000001</v>
      </c>
      <c r="G49" s="59">
        <f>F49-B49</f>
        <v>11678805.49000001</v>
      </c>
    </row>
    <row r="50" spans="1:7">
      <c r="A50" s="105" t="s">
        <v>395</v>
      </c>
      <c r="B50" s="59"/>
      <c r="C50" s="59"/>
      <c r="D50" s="59">
        <f t="shared" si="9"/>
        <v>0</v>
      </c>
      <c r="E50" s="59"/>
      <c r="F50" s="59"/>
      <c r="G50" s="59">
        <f t="shared" ref="G50:G63" si="11">F50-B50</f>
        <v>0</v>
      </c>
    </row>
    <row r="51" spans="1:7">
      <c r="A51" s="105" t="s">
        <v>396</v>
      </c>
      <c r="B51" s="59"/>
      <c r="C51" s="59"/>
      <c r="D51" s="59">
        <f t="shared" si="9"/>
        <v>0</v>
      </c>
      <c r="E51" s="59"/>
      <c r="F51" s="59"/>
      <c r="G51" s="59">
        <f t="shared" si="11"/>
        <v>0</v>
      </c>
    </row>
    <row r="52" spans="1:7" ht="30">
      <c r="A52" s="106" t="s">
        <v>397</v>
      </c>
      <c r="B52" s="59"/>
      <c r="C52" s="59"/>
      <c r="D52" s="59">
        <f t="shared" si="9"/>
        <v>0</v>
      </c>
      <c r="E52" s="59"/>
      <c r="F52" s="59"/>
      <c r="G52" s="59">
        <f t="shared" si="11"/>
        <v>0</v>
      </c>
    </row>
    <row r="53" spans="1:7">
      <c r="A53" s="103" t="s">
        <v>398</v>
      </c>
      <c r="B53" s="59"/>
      <c r="C53" s="59"/>
      <c r="D53" s="59">
        <f t="shared" si="9"/>
        <v>0</v>
      </c>
      <c r="E53" s="59"/>
      <c r="F53" s="59"/>
      <c r="G53" s="59">
        <f t="shared" si="11"/>
        <v>0</v>
      </c>
    </row>
    <row r="54" spans="1:7">
      <c r="A54" s="69" t="s">
        <v>399</v>
      </c>
      <c r="B54" s="59">
        <f>SUM(B55:B58)</f>
        <v>0</v>
      </c>
      <c r="C54" s="59">
        <f t="shared" ref="C54:F54" si="12">SUM(C55:C58)</f>
        <v>50254921</v>
      </c>
      <c r="D54" s="59">
        <f t="shared" si="12"/>
        <v>50254921</v>
      </c>
      <c r="E54" s="59">
        <f t="shared" si="12"/>
        <v>45202023.75</v>
      </c>
      <c r="F54" s="59">
        <f t="shared" si="12"/>
        <v>45202023.75</v>
      </c>
      <c r="G54" s="59">
        <f t="shared" si="11"/>
        <v>45202023.75</v>
      </c>
    </row>
    <row r="55" spans="1:7">
      <c r="A55" s="106" t="s">
        <v>400</v>
      </c>
      <c r="B55" s="59"/>
      <c r="C55" s="59"/>
      <c r="D55" s="59">
        <f t="shared" ref="D55:D58" si="13">B55+C55</f>
        <v>0</v>
      </c>
      <c r="E55" s="59"/>
      <c r="F55" s="59"/>
      <c r="G55" s="59">
        <f t="shared" si="11"/>
        <v>0</v>
      </c>
    </row>
    <row r="56" spans="1:7">
      <c r="A56" s="105" t="s">
        <v>401</v>
      </c>
      <c r="B56" s="59"/>
      <c r="C56" s="59"/>
      <c r="D56" s="59">
        <f t="shared" si="13"/>
        <v>0</v>
      </c>
      <c r="E56" s="59"/>
      <c r="F56" s="59"/>
      <c r="G56" s="59">
        <f t="shared" si="11"/>
        <v>0</v>
      </c>
    </row>
    <row r="57" spans="1:7">
      <c r="A57" s="105" t="s">
        <v>402</v>
      </c>
      <c r="B57" s="59"/>
      <c r="C57" s="59"/>
      <c r="D57" s="59">
        <f t="shared" si="13"/>
        <v>0</v>
      </c>
      <c r="E57" s="59"/>
      <c r="F57" s="59"/>
      <c r="G57" s="59">
        <f t="shared" si="11"/>
        <v>0</v>
      </c>
    </row>
    <row r="58" spans="1:7">
      <c r="A58" s="106" t="s">
        <v>403</v>
      </c>
      <c r="B58" s="81">
        <v>0</v>
      </c>
      <c r="C58" s="81">
        <v>50254921</v>
      </c>
      <c r="D58" s="59">
        <f t="shared" si="13"/>
        <v>50254921</v>
      </c>
      <c r="E58" s="81">
        <v>45202023.75</v>
      </c>
      <c r="F58" s="81">
        <v>45202023.75</v>
      </c>
      <c r="G58" s="59">
        <f t="shared" si="11"/>
        <v>45202023.75</v>
      </c>
    </row>
    <row r="59" spans="1:7">
      <c r="A59" s="69" t="s">
        <v>404</v>
      </c>
      <c r="B59" s="59">
        <f>B60+B61</f>
        <v>0</v>
      </c>
      <c r="C59" s="59">
        <f t="shared" ref="C59:F59" si="14">C60+C61</f>
        <v>0</v>
      </c>
      <c r="D59" s="59">
        <f t="shared" si="14"/>
        <v>0</v>
      </c>
      <c r="E59" s="59">
        <f t="shared" si="14"/>
        <v>0</v>
      </c>
      <c r="F59" s="59">
        <f t="shared" si="14"/>
        <v>0</v>
      </c>
      <c r="G59" s="59">
        <f t="shared" si="11"/>
        <v>0</v>
      </c>
    </row>
    <row r="60" spans="1:7">
      <c r="A60" s="105" t="s">
        <v>405</v>
      </c>
      <c r="B60" s="59"/>
      <c r="C60" s="59"/>
      <c r="D60" s="59">
        <f t="shared" ref="D60:D63" si="15">B60+C60</f>
        <v>0</v>
      </c>
      <c r="E60" s="59"/>
      <c r="F60" s="59"/>
      <c r="G60" s="59">
        <f t="shared" si="11"/>
        <v>0</v>
      </c>
    </row>
    <row r="61" spans="1:7">
      <c r="A61" s="105" t="s">
        <v>406</v>
      </c>
      <c r="B61" s="59"/>
      <c r="C61" s="59"/>
      <c r="D61" s="59">
        <f t="shared" si="15"/>
        <v>0</v>
      </c>
      <c r="E61" s="59"/>
      <c r="F61" s="59"/>
      <c r="G61" s="59">
        <f t="shared" si="11"/>
        <v>0</v>
      </c>
    </row>
    <row r="62" spans="1:7">
      <c r="A62" s="69" t="s">
        <v>407</v>
      </c>
      <c r="B62" s="59"/>
      <c r="C62" s="59"/>
      <c r="D62" s="59">
        <f t="shared" si="15"/>
        <v>0</v>
      </c>
      <c r="E62" s="59"/>
      <c r="F62" s="59"/>
      <c r="G62" s="59">
        <f t="shared" si="11"/>
        <v>0</v>
      </c>
    </row>
    <row r="63" spans="1:7">
      <c r="A63" s="69" t="s">
        <v>408</v>
      </c>
      <c r="B63" s="59"/>
      <c r="C63" s="59"/>
      <c r="D63" s="59">
        <f t="shared" si="15"/>
        <v>0</v>
      </c>
      <c r="E63" s="59"/>
      <c r="F63" s="59"/>
      <c r="G63" s="59">
        <f t="shared" si="11"/>
        <v>0</v>
      </c>
    </row>
    <row r="64" spans="1:7">
      <c r="A64" s="31"/>
      <c r="B64" s="62"/>
      <c r="C64" s="62"/>
      <c r="D64" s="62"/>
      <c r="E64" s="62"/>
      <c r="F64" s="62"/>
      <c r="G64" s="62"/>
    </row>
    <row r="65" spans="1:7">
      <c r="A65" s="67" t="s">
        <v>409</v>
      </c>
      <c r="B65" s="56">
        <f>B45+B54+B59+B62+B63</f>
        <v>253446953.56999999</v>
      </c>
      <c r="C65" s="56">
        <f t="shared" ref="C65:F65" si="16">C45+C54+C59+C62+C63</f>
        <v>62255099.82</v>
      </c>
      <c r="D65" s="56">
        <f t="shared" si="16"/>
        <v>315702053.38999999</v>
      </c>
      <c r="E65" s="56">
        <f t="shared" si="16"/>
        <v>310020436.69999999</v>
      </c>
      <c r="F65" s="56">
        <f t="shared" si="16"/>
        <v>310020436.69999999</v>
      </c>
      <c r="G65" s="56">
        <f>F65-B65</f>
        <v>56573483.129999995</v>
      </c>
    </row>
    <row r="66" spans="1:7">
      <c r="A66" s="31"/>
      <c r="B66" s="62"/>
      <c r="C66" s="62"/>
      <c r="D66" s="62"/>
      <c r="E66" s="62"/>
      <c r="F66" s="62"/>
      <c r="G66" s="62"/>
    </row>
    <row r="67" spans="1:7">
      <c r="A67" s="67" t="s">
        <v>410</v>
      </c>
      <c r="B67" s="56">
        <f>B68</f>
        <v>0</v>
      </c>
      <c r="C67" s="56">
        <f t="shared" ref="C67:G67" si="17">C68</f>
        <v>140200977.97</v>
      </c>
      <c r="D67" s="56">
        <f t="shared" si="17"/>
        <v>140200977.97</v>
      </c>
      <c r="E67" s="56">
        <f t="shared" si="17"/>
        <v>0</v>
      </c>
      <c r="F67" s="56">
        <f t="shared" si="17"/>
        <v>0</v>
      </c>
      <c r="G67" s="56">
        <f t="shared" si="17"/>
        <v>0</v>
      </c>
    </row>
    <row r="68" spans="1:7">
      <c r="A68" s="69" t="s">
        <v>411</v>
      </c>
      <c r="B68" s="81">
        <v>0</v>
      </c>
      <c r="C68" s="81">
        <v>140200977.97</v>
      </c>
      <c r="D68" s="59">
        <f>B68+C68</f>
        <v>140200977.97</v>
      </c>
      <c r="E68" s="81">
        <v>0</v>
      </c>
      <c r="F68" s="81">
        <v>0</v>
      </c>
      <c r="G68" s="59">
        <f t="shared" ref="G68" si="18">F68-B68</f>
        <v>0</v>
      </c>
    </row>
    <row r="69" spans="1:7">
      <c r="A69" s="31"/>
      <c r="B69" s="62"/>
      <c r="C69" s="62"/>
      <c r="D69" s="62"/>
      <c r="E69" s="62"/>
      <c r="F69" s="62"/>
      <c r="G69" s="62"/>
    </row>
    <row r="70" spans="1:7">
      <c r="A70" s="67" t="s">
        <v>412</v>
      </c>
      <c r="B70" s="56">
        <f>B41+B65+B67</f>
        <v>810993601.83999991</v>
      </c>
      <c r="C70" s="56">
        <f t="shared" ref="C70:G70" si="19">C41+C65+C67</f>
        <v>246425195.01999998</v>
      </c>
      <c r="D70" s="56">
        <f t="shared" si="19"/>
        <v>1057418796.86</v>
      </c>
      <c r="E70" s="56">
        <f t="shared" si="19"/>
        <v>845942019.82999992</v>
      </c>
      <c r="F70" s="56">
        <f t="shared" si="19"/>
        <v>819735431.30999994</v>
      </c>
      <c r="G70" s="56">
        <f t="shared" si="19"/>
        <v>8741829.4699999392</v>
      </c>
    </row>
    <row r="71" spans="1:7">
      <c r="A71" s="31"/>
      <c r="B71" s="62"/>
      <c r="C71" s="62"/>
      <c r="D71" s="62"/>
      <c r="E71" s="62"/>
      <c r="F71" s="62"/>
      <c r="G71" s="62"/>
    </row>
    <row r="72" spans="1:7">
      <c r="A72" s="67" t="s">
        <v>413</v>
      </c>
      <c r="B72" s="62"/>
      <c r="C72" s="62"/>
      <c r="D72" s="62"/>
      <c r="E72" s="62"/>
      <c r="F72" s="62"/>
      <c r="G72" s="62"/>
    </row>
    <row r="73" spans="1:7" ht="30">
      <c r="A73" s="107" t="s">
        <v>414</v>
      </c>
      <c r="B73" s="81">
        <v>0</v>
      </c>
      <c r="C73" s="81">
        <v>60840783.5</v>
      </c>
      <c r="D73" s="59">
        <f t="shared" ref="D73:D74" si="20">B73+C73</f>
        <v>60840783.5</v>
      </c>
      <c r="E73" s="81">
        <v>0</v>
      </c>
      <c r="F73" s="81">
        <v>0</v>
      </c>
      <c r="G73" s="59">
        <f t="shared" ref="G73:G74" si="21">F73-B73</f>
        <v>0</v>
      </c>
    </row>
    <row r="74" spans="1:7" ht="30">
      <c r="A74" s="107" t="s">
        <v>415</v>
      </c>
      <c r="B74" s="81">
        <v>0</v>
      </c>
      <c r="C74" s="81">
        <v>79360194.469999999</v>
      </c>
      <c r="D74" s="59">
        <f t="shared" si="20"/>
        <v>79360194.469999999</v>
      </c>
      <c r="E74" s="81">
        <v>0</v>
      </c>
      <c r="F74" s="81">
        <v>0</v>
      </c>
      <c r="G74" s="59">
        <f t="shared" si="21"/>
        <v>0</v>
      </c>
    </row>
    <row r="75" spans="1:7">
      <c r="A75" s="78" t="s">
        <v>416</v>
      </c>
      <c r="B75" s="56">
        <f>B73+B74</f>
        <v>0</v>
      </c>
      <c r="C75" s="56">
        <f t="shared" ref="C75:G75" si="22">C73+C74</f>
        <v>140200977.97</v>
      </c>
      <c r="D75" s="56">
        <f t="shared" si="22"/>
        <v>140200977.97</v>
      </c>
      <c r="E75" s="56">
        <f t="shared" si="22"/>
        <v>0</v>
      </c>
      <c r="F75" s="56">
        <f t="shared" si="22"/>
        <v>0</v>
      </c>
      <c r="G75" s="56">
        <f t="shared" si="22"/>
        <v>0</v>
      </c>
    </row>
    <row r="76" spans="1:7">
      <c r="A76" s="63"/>
      <c r="B76" s="65"/>
      <c r="C76" s="65"/>
      <c r="D76" s="65"/>
      <c r="E76" s="65"/>
      <c r="F76" s="65"/>
      <c r="G76" s="65"/>
    </row>
    <row r="77" spans="1:7">
      <c r="B77" s="108"/>
      <c r="C77" s="108"/>
      <c r="D77" s="108"/>
      <c r="E77" s="108"/>
      <c r="F77" s="108"/>
      <c r="G77" s="108"/>
    </row>
    <row r="78" spans="1:7" ht="31.5" customHeight="1">
      <c r="B78" s="108"/>
      <c r="C78" s="108"/>
      <c r="D78" s="108"/>
      <c r="E78" s="108"/>
      <c r="F78" s="108"/>
      <c r="G78" s="108"/>
    </row>
    <row r="79" spans="1:7">
      <c r="B79" s="108"/>
      <c r="C79" s="108"/>
      <c r="D79" s="108"/>
      <c r="E79" s="108"/>
      <c r="F79" s="108"/>
      <c r="G79" s="108"/>
    </row>
    <row r="80" spans="1:7">
      <c r="B80" s="108"/>
      <c r="C80" s="108"/>
      <c r="D80" s="108">
        <f>B80+C80</f>
        <v>0</v>
      </c>
      <c r="E80" s="108"/>
      <c r="F80" s="108"/>
      <c r="G80" s="109">
        <f t="shared" ref="G80" si="23">B80-F80</f>
        <v>0</v>
      </c>
    </row>
    <row r="81" spans="1:7">
      <c r="B81" s="108"/>
      <c r="C81" s="108"/>
      <c r="D81" s="108"/>
      <c r="E81" s="108"/>
      <c r="F81" s="108"/>
      <c r="G81" s="109"/>
    </row>
    <row r="82" spans="1:7">
      <c r="A82" s="48" t="s">
        <v>234</v>
      </c>
      <c r="B82" s="110"/>
      <c r="C82" s="110"/>
      <c r="D82" s="110" t="s">
        <v>235</v>
      </c>
      <c r="E82" s="110"/>
      <c r="F82" s="111"/>
      <c r="G82" s="111"/>
    </row>
    <row r="83" spans="1:7">
      <c r="A83" s="48" t="s">
        <v>236</v>
      </c>
      <c r="B83" s="49"/>
      <c r="C83" s="49"/>
      <c r="D83" s="49" t="s">
        <v>237</v>
      </c>
      <c r="E83" s="49"/>
    </row>
  </sheetData>
  <mergeCells count="12">
    <mergeCell ref="B82:C82"/>
    <mergeCell ref="D82:E82"/>
    <mergeCell ref="B83:C83"/>
    <mergeCell ref="D83:E83"/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K80"/>
  <sheetViews>
    <sheetView topLeftCell="A76" zoomScaleNormal="100" workbookViewId="0">
      <selection activeCell="A79" sqref="A79:C80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50" t="s">
        <v>307</v>
      </c>
      <c r="B1" s="50"/>
      <c r="C1" s="50"/>
      <c r="D1" s="50"/>
      <c r="E1" s="51"/>
      <c r="F1" s="51"/>
      <c r="G1" s="51"/>
      <c r="H1" s="51"/>
      <c r="I1" s="51"/>
      <c r="J1" s="51"/>
      <c r="K1" s="51"/>
    </row>
    <row r="2" spans="1:11">
      <c r="A2" s="8" t="s">
        <v>239</v>
      </c>
      <c r="B2" s="9"/>
      <c r="C2" s="9"/>
      <c r="D2" s="10"/>
    </row>
    <row r="3" spans="1:11">
      <c r="A3" s="11" t="s">
        <v>308</v>
      </c>
      <c r="B3" s="12"/>
      <c r="C3" s="12"/>
      <c r="D3" s="13"/>
    </row>
    <row r="4" spans="1:11">
      <c r="A4" s="14" t="s">
        <v>284</v>
      </c>
      <c r="B4" s="15"/>
      <c r="C4" s="15"/>
      <c r="D4" s="16"/>
    </row>
    <row r="5" spans="1:11">
      <c r="A5" s="17" t="s">
        <v>242</v>
      </c>
      <c r="B5" s="18"/>
      <c r="C5" s="18"/>
      <c r="D5" s="19"/>
    </row>
    <row r="7" spans="1:11" ht="30">
      <c r="A7" s="66" t="s">
        <v>309</v>
      </c>
      <c r="B7" s="22" t="s">
        <v>310</v>
      </c>
      <c r="C7" s="22" t="s">
        <v>8</v>
      </c>
      <c r="D7" s="22" t="s">
        <v>311</v>
      </c>
    </row>
    <row r="8" spans="1:11">
      <c r="A8" s="67" t="s">
        <v>312</v>
      </c>
      <c r="B8" s="68">
        <f>SUM(B9:B11)</f>
        <v>810993601.83999991</v>
      </c>
      <c r="C8" s="68">
        <f>SUM(C9:C11)</f>
        <v>846735180.73000002</v>
      </c>
      <c r="D8" s="68">
        <f>SUM(D9:D11)</f>
        <v>820528592.21000004</v>
      </c>
    </row>
    <row r="9" spans="1:11">
      <c r="A9" s="69" t="s">
        <v>313</v>
      </c>
      <c r="B9" s="70">
        <v>557546648.26999998</v>
      </c>
      <c r="C9" s="70">
        <v>536714744.02999997</v>
      </c>
      <c r="D9" s="70">
        <v>510508155.50999999</v>
      </c>
    </row>
    <row r="10" spans="1:11">
      <c r="A10" s="69" t="s">
        <v>314</v>
      </c>
      <c r="B10" s="70">
        <v>253446953.56999999</v>
      </c>
      <c r="C10" s="70">
        <v>310020436.69999999</v>
      </c>
      <c r="D10" s="70">
        <v>310020436.69999999</v>
      </c>
    </row>
    <row r="11" spans="1:11">
      <c r="A11" s="69" t="s">
        <v>315</v>
      </c>
      <c r="B11" s="71"/>
      <c r="C11" s="71"/>
      <c r="D11" s="71"/>
    </row>
    <row r="12" spans="1:11">
      <c r="A12" s="72"/>
      <c r="B12" s="73"/>
      <c r="C12" s="73"/>
      <c r="D12" s="73"/>
    </row>
    <row r="13" spans="1:11">
      <c r="A13" s="67" t="s">
        <v>316</v>
      </c>
      <c r="B13" s="68">
        <f>SUM(B14:B15)</f>
        <v>810993601.83999991</v>
      </c>
      <c r="C13" s="68">
        <f t="shared" ref="C13:D13" si="0">SUM(C14:C15)</f>
        <v>766031100.69000006</v>
      </c>
      <c r="D13" s="68">
        <f t="shared" si="0"/>
        <v>722696180.80999994</v>
      </c>
    </row>
    <row r="14" spans="1:11">
      <c r="A14" s="69" t="s">
        <v>317</v>
      </c>
      <c r="B14" s="70">
        <v>557546648.26999998</v>
      </c>
      <c r="C14" s="70">
        <v>516635702.10000002</v>
      </c>
      <c r="D14" s="70">
        <v>499538476.77999997</v>
      </c>
    </row>
    <row r="15" spans="1:11">
      <c r="A15" s="69" t="s">
        <v>318</v>
      </c>
      <c r="B15" s="70">
        <v>253446953.56999999</v>
      </c>
      <c r="C15" s="70">
        <v>249395398.59</v>
      </c>
      <c r="D15" s="70">
        <v>223157704.03</v>
      </c>
    </row>
    <row r="16" spans="1:11">
      <c r="A16" s="72"/>
      <c r="B16" s="73"/>
      <c r="C16" s="73"/>
      <c r="D16" s="73"/>
    </row>
    <row r="17" spans="1:4">
      <c r="A17" s="67" t="s">
        <v>319</v>
      </c>
      <c r="B17" s="74">
        <v>0</v>
      </c>
      <c r="C17" s="68">
        <f>C18+C19</f>
        <v>0</v>
      </c>
      <c r="D17" s="68">
        <f>D18+D19</f>
        <v>0</v>
      </c>
    </row>
    <row r="18" spans="1:4">
      <c r="A18" s="69" t="s">
        <v>320</v>
      </c>
      <c r="B18" s="75">
        <v>0</v>
      </c>
      <c r="C18" s="70">
        <v>0</v>
      </c>
      <c r="D18" s="70">
        <v>0</v>
      </c>
    </row>
    <row r="19" spans="1:4">
      <c r="A19" s="69" t="s">
        <v>321</v>
      </c>
      <c r="B19" s="75">
        <v>0</v>
      </c>
      <c r="C19" s="70">
        <v>0</v>
      </c>
      <c r="D19" s="76">
        <v>0</v>
      </c>
    </row>
    <row r="20" spans="1:4">
      <c r="A20" s="72"/>
      <c r="B20" s="73"/>
      <c r="C20" s="73"/>
      <c r="D20" s="73"/>
    </row>
    <row r="21" spans="1:4">
      <c r="A21" s="67" t="s">
        <v>322</v>
      </c>
      <c r="B21" s="68">
        <f>B8-B13+B17</f>
        <v>0</v>
      </c>
      <c r="C21" s="68">
        <f>C8-C13+C17</f>
        <v>80704080.039999962</v>
      </c>
      <c r="D21" s="68">
        <f>D8-D13+D17</f>
        <v>97832411.400000095</v>
      </c>
    </row>
    <row r="22" spans="1:4">
      <c r="A22" s="67"/>
      <c r="B22" s="73"/>
      <c r="C22" s="73"/>
      <c r="D22" s="73"/>
    </row>
    <row r="23" spans="1:4">
      <c r="A23" s="67" t="s">
        <v>323</v>
      </c>
      <c r="B23" s="68">
        <f>B21-B11</f>
        <v>0</v>
      </c>
      <c r="C23" s="68">
        <f>C21-C11</f>
        <v>80704080.039999962</v>
      </c>
      <c r="D23" s="68">
        <f>D21-D11</f>
        <v>97832411.400000095</v>
      </c>
    </row>
    <row r="24" spans="1:4">
      <c r="A24" s="67"/>
      <c r="B24" s="77"/>
      <c r="C24" s="77"/>
      <c r="D24" s="77"/>
    </row>
    <row r="25" spans="1:4">
      <c r="A25" s="78" t="s">
        <v>324</v>
      </c>
      <c r="B25" s="68">
        <f>B23-B17</f>
        <v>0</v>
      </c>
      <c r="C25" s="68">
        <f>C23-C17</f>
        <v>80704080.039999962</v>
      </c>
      <c r="D25" s="68">
        <f>D23-D17</f>
        <v>97832411.400000095</v>
      </c>
    </row>
    <row r="26" spans="1:4">
      <c r="A26" s="79"/>
      <c r="B26" s="80"/>
      <c r="C26" s="80"/>
      <c r="D26" s="80"/>
    </row>
    <row r="27" spans="1:4">
      <c r="A27" s="7"/>
    </row>
    <row r="28" spans="1:4">
      <c r="A28" s="66" t="s">
        <v>325</v>
      </c>
      <c r="B28" s="22" t="s">
        <v>5</v>
      </c>
      <c r="C28" s="22" t="s">
        <v>8</v>
      </c>
      <c r="D28" s="22" t="s">
        <v>9</v>
      </c>
    </row>
    <row r="29" spans="1:4">
      <c r="A29" s="67" t="s">
        <v>326</v>
      </c>
      <c r="B29" s="56">
        <f>SUM(B30:B31)</f>
        <v>1229015.8</v>
      </c>
      <c r="C29" s="56">
        <f>SUM(C30:C31)</f>
        <v>109747.93</v>
      </c>
      <c r="D29" s="56">
        <f>SUM(D30:D31)</f>
        <v>109747.93</v>
      </c>
    </row>
    <row r="30" spans="1:4">
      <c r="A30" s="69" t="s">
        <v>327</v>
      </c>
      <c r="B30" s="81">
        <v>0</v>
      </c>
      <c r="C30" s="81">
        <v>0</v>
      </c>
      <c r="D30" s="81">
        <v>0</v>
      </c>
    </row>
    <row r="31" spans="1:4">
      <c r="A31" s="69" t="s">
        <v>328</v>
      </c>
      <c r="B31" s="81">
        <v>1229015.8</v>
      </c>
      <c r="C31" s="81">
        <v>109747.93</v>
      </c>
      <c r="D31" s="81">
        <v>109747.93</v>
      </c>
    </row>
    <row r="32" spans="1:4">
      <c r="A32" s="31"/>
      <c r="B32" s="62"/>
      <c r="C32" s="62"/>
      <c r="D32" s="62"/>
    </row>
    <row r="33" spans="1:4">
      <c r="A33" s="67" t="s">
        <v>329</v>
      </c>
      <c r="B33" s="56">
        <f>B25+B29</f>
        <v>1229015.8</v>
      </c>
      <c r="C33" s="56">
        <f>C25+C29</f>
        <v>80813827.969999969</v>
      </c>
      <c r="D33" s="56">
        <f>D25+D29</f>
        <v>97942159.330000103</v>
      </c>
    </row>
    <row r="34" spans="1:4">
      <c r="A34" s="63"/>
      <c r="B34" s="82"/>
      <c r="C34" s="82"/>
      <c r="D34" s="82"/>
    </row>
    <row r="35" spans="1:4">
      <c r="A35" s="7"/>
    </row>
    <row r="36" spans="1:4" ht="30">
      <c r="A36" s="66" t="s">
        <v>325</v>
      </c>
      <c r="B36" s="22" t="s">
        <v>330</v>
      </c>
      <c r="C36" s="22" t="s">
        <v>8</v>
      </c>
      <c r="D36" s="22" t="s">
        <v>311</v>
      </c>
    </row>
    <row r="37" spans="1:4">
      <c r="A37" s="67" t="s">
        <v>331</v>
      </c>
      <c r="B37" s="56">
        <f>SUM(B38:B39)</f>
        <v>0</v>
      </c>
      <c r="C37" s="56">
        <f>SUM(C38:C39)</f>
        <v>0</v>
      </c>
      <c r="D37" s="56">
        <f>SUM(D38:D39)</f>
        <v>0</v>
      </c>
    </row>
    <row r="38" spans="1:4">
      <c r="A38" s="69" t="s">
        <v>332</v>
      </c>
      <c r="B38" s="59"/>
      <c r="C38" s="59"/>
      <c r="D38" s="59"/>
    </row>
    <row r="39" spans="1:4">
      <c r="A39" s="69" t="s">
        <v>333</v>
      </c>
      <c r="B39" s="59"/>
      <c r="C39" s="59"/>
      <c r="D39" s="59"/>
    </row>
    <row r="40" spans="1:4">
      <c r="A40" s="67" t="s">
        <v>334</v>
      </c>
      <c r="B40" s="56">
        <f>SUM(B41:B42)</f>
        <v>4060992</v>
      </c>
      <c r="C40" s="56">
        <f>SUM(C41:C42)</f>
        <v>2901800</v>
      </c>
      <c r="D40" s="56">
        <f>SUM(D41:D42)</f>
        <v>2901800</v>
      </c>
    </row>
    <row r="41" spans="1:4">
      <c r="A41" s="69" t="s">
        <v>335</v>
      </c>
      <c r="B41" s="81">
        <v>0</v>
      </c>
      <c r="C41" s="81">
        <v>0</v>
      </c>
      <c r="D41" s="81">
        <v>0</v>
      </c>
    </row>
    <row r="42" spans="1:4">
      <c r="A42" s="69" t="s">
        <v>336</v>
      </c>
      <c r="B42" s="81">
        <v>4060992</v>
      </c>
      <c r="C42" s="81">
        <v>2901800</v>
      </c>
      <c r="D42" s="81">
        <v>2901800</v>
      </c>
    </row>
    <row r="43" spans="1:4">
      <c r="A43" s="31"/>
      <c r="B43" s="62"/>
      <c r="C43" s="62"/>
      <c r="D43" s="62"/>
    </row>
    <row r="44" spans="1:4">
      <c r="A44" s="67" t="s">
        <v>337</v>
      </c>
      <c r="B44" s="56">
        <f>B37-B40</f>
        <v>-4060992</v>
      </c>
      <c r="C44" s="56">
        <f>C37-C40</f>
        <v>-2901800</v>
      </c>
      <c r="D44" s="56">
        <f>D37-D40</f>
        <v>-2901800</v>
      </c>
    </row>
    <row r="45" spans="1:4">
      <c r="A45" s="83"/>
      <c r="B45" s="84"/>
      <c r="C45" s="84"/>
      <c r="D45" s="84"/>
    </row>
    <row r="47" spans="1:4" ht="30">
      <c r="A47" s="66" t="s">
        <v>325</v>
      </c>
      <c r="B47" s="22" t="s">
        <v>330</v>
      </c>
      <c r="C47" s="22" t="s">
        <v>8</v>
      </c>
      <c r="D47" s="22" t="s">
        <v>311</v>
      </c>
    </row>
    <row r="48" spans="1:4">
      <c r="A48" s="85" t="s">
        <v>338</v>
      </c>
      <c r="B48" s="86">
        <v>557546648.26999998</v>
      </c>
      <c r="C48" s="86">
        <v>536714744.02999997</v>
      </c>
      <c r="D48" s="86">
        <v>510508155.50999999</v>
      </c>
    </row>
    <row r="49" spans="1:4">
      <c r="A49" s="87" t="s">
        <v>339</v>
      </c>
      <c r="B49" s="56">
        <f>B50-B51</f>
        <v>0</v>
      </c>
      <c r="C49" s="56">
        <f>C50-C51</f>
        <v>0</v>
      </c>
      <c r="D49" s="56">
        <f>D50-D51</f>
        <v>0</v>
      </c>
    </row>
    <row r="50" spans="1:4">
      <c r="A50" s="88" t="s">
        <v>332</v>
      </c>
      <c r="B50" s="59"/>
      <c r="C50" s="59"/>
      <c r="D50" s="59"/>
    </row>
    <row r="51" spans="1:4">
      <c r="A51" s="88" t="s">
        <v>335</v>
      </c>
      <c r="B51" s="81">
        <v>0</v>
      </c>
      <c r="C51" s="81">
        <v>0</v>
      </c>
      <c r="D51" s="81">
        <v>0</v>
      </c>
    </row>
    <row r="52" spans="1:4">
      <c r="A52" s="31"/>
      <c r="B52" s="62"/>
      <c r="C52" s="62"/>
      <c r="D52" s="62"/>
    </row>
    <row r="53" spans="1:4">
      <c r="A53" s="69" t="s">
        <v>317</v>
      </c>
      <c r="B53" s="81">
        <v>557546648.26999998</v>
      </c>
      <c r="C53" s="81">
        <v>516635702.10000002</v>
      </c>
      <c r="D53" s="81">
        <v>499538476.77999997</v>
      </c>
    </row>
    <row r="54" spans="1:4">
      <c r="A54" s="31"/>
      <c r="B54" s="62"/>
      <c r="C54" s="62"/>
      <c r="D54" s="62"/>
    </row>
    <row r="55" spans="1:4">
      <c r="A55" s="69" t="s">
        <v>320</v>
      </c>
      <c r="B55" s="89"/>
      <c r="C55" s="81">
        <v>0</v>
      </c>
      <c r="D55" s="81">
        <v>0</v>
      </c>
    </row>
    <row r="56" spans="1:4">
      <c r="A56" s="31"/>
      <c r="B56" s="62"/>
      <c r="C56" s="62"/>
      <c r="D56" s="62"/>
    </row>
    <row r="57" spans="1:4" ht="30">
      <c r="A57" s="78" t="s">
        <v>340</v>
      </c>
      <c r="B57" s="56">
        <f>B48+B49-B53-B55</f>
        <v>0</v>
      </c>
      <c r="C57" s="56">
        <f>C48+C49-C53+C55</f>
        <v>20079041.929999948</v>
      </c>
      <c r="D57" s="56">
        <f>D48+D49-D53+D55</f>
        <v>10969678.730000019</v>
      </c>
    </row>
    <row r="58" spans="1:4">
      <c r="A58" s="90"/>
      <c r="B58" s="91"/>
      <c r="C58" s="91"/>
      <c r="D58" s="91"/>
    </row>
    <row r="59" spans="1:4">
      <c r="A59" s="78" t="s">
        <v>341</v>
      </c>
      <c r="B59" s="56">
        <f>B57-B49</f>
        <v>0</v>
      </c>
      <c r="C59" s="56">
        <f>C57-C49</f>
        <v>20079041.929999948</v>
      </c>
      <c r="D59" s="56">
        <f>D57-D49</f>
        <v>10969678.730000019</v>
      </c>
    </row>
    <row r="60" spans="1:4">
      <c r="A60" s="63"/>
      <c r="B60" s="84"/>
      <c r="C60" s="84"/>
      <c r="D60" s="84"/>
    </row>
    <row r="62" spans="1:4" ht="30">
      <c r="A62" s="66" t="s">
        <v>325</v>
      </c>
      <c r="B62" s="22" t="s">
        <v>330</v>
      </c>
      <c r="C62" s="22" t="s">
        <v>8</v>
      </c>
      <c r="D62" s="22" t="s">
        <v>311</v>
      </c>
    </row>
    <row r="63" spans="1:4">
      <c r="A63" s="85" t="s">
        <v>314</v>
      </c>
      <c r="B63" s="92">
        <v>253446953.56999999</v>
      </c>
      <c r="C63" s="92">
        <v>310020436.69999999</v>
      </c>
      <c r="D63" s="92">
        <v>310020436.69999999</v>
      </c>
    </row>
    <row r="64" spans="1:4" ht="30">
      <c r="A64" s="87" t="s">
        <v>342</v>
      </c>
      <c r="B64" s="68">
        <f>B65-B66</f>
        <v>-4060992</v>
      </c>
      <c r="C64" s="68">
        <f>C65-C66</f>
        <v>-2901800</v>
      </c>
      <c r="D64" s="68">
        <f>D65-D66</f>
        <v>-2901800</v>
      </c>
    </row>
    <row r="65" spans="1:4">
      <c r="A65" s="88" t="s">
        <v>333</v>
      </c>
      <c r="B65" s="71"/>
      <c r="C65" s="71"/>
      <c r="D65" s="71"/>
    </row>
    <row r="66" spans="1:4">
      <c r="A66" s="88" t="s">
        <v>336</v>
      </c>
      <c r="B66" s="70">
        <v>4060992</v>
      </c>
      <c r="C66" s="70">
        <v>2901800</v>
      </c>
      <c r="D66" s="70">
        <v>2901800</v>
      </c>
    </row>
    <row r="67" spans="1:4">
      <c r="A67" s="31"/>
      <c r="B67" s="73"/>
      <c r="C67" s="73"/>
      <c r="D67" s="73"/>
    </row>
    <row r="68" spans="1:4">
      <c r="A68" s="69" t="s">
        <v>343</v>
      </c>
      <c r="B68" s="70">
        <v>253446953.56999999</v>
      </c>
      <c r="C68" s="70">
        <v>249395398.59</v>
      </c>
      <c r="D68" s="70">
        <v>223157704.03</v>
      </c>
    </row>
    <row r="69" spans="1:4">
      <c r="A69" s="31"/>
      <c r="B69" s="73"/>
      <c r="C69" s="73"/>
      <c r="D69" s="73"/>
    </row>
    <row r="70" spans="1:4">
      <c r="A70" s="69" t="s">
        <v>321</v>
      </c>
      <c r="B70" s="93">
        <v>0</v>
      </c>
      <c r="C70" s="70">
        <v>0</v>
      </c>
      <c r="D70" s="70">
        <v>0</v>
      </c>
    </row>
    <row r="71" spans="1:4">
      <c r="A71" s="31"/>
      <c r="B71" s="73"/>
      <c r="C71" s="73"/>
      <c r="D71" s="73"/>
    </row>
    <row r="72" spans="1:4" ht="30">
      <c r="A72" s="78" t="s">
        <v>344</v>
      </c>
      <c r="B72" s="68">
        <f>B63+B64-B68+B70</f>
        <v>-4060992</v>
      </c>
      <c r="C72" s="68">
        <f>C63+C64-C68+C70</f>
        <v>57723238.109999985</v>
      </c>
      <c r="D72" s="68">
        <f>D63+D64-D68+D70</f>
        <v>83960932.669999987</v>
      </c>
    </row>
    <row r="73" spans="1:4">
      <c r="A73" s="31"/>
      <c r="B73" s="73"/>
      <c r="C73" s="73"/>
      <c r="D73" s="73"/>
    </row>
    <row r="74" spans="1:4">
      <c r="A74" s="78" t="s">
        <v>345</v>
      </c>
      <c r="B74" s="68">
        <f>B72-B64</f>
        <v>0</v>
      </c>
      <c r="C74" s="68">
        <f>C72-C64</f>
        <v>60625038.109999985</v>
      </c>
      <c r="D74" s="68">
        <f>D72-D64</f>
        <v>86862732.669999987</v>
      </c>
    </row>
    <row r="75" spans="1:4">
      <c r="A75" s="63"/>
      <c r="B75" s="65"/>
      <c r="C75" s="65"/>
      <c r="D75" s="65"/>
    </row>
    <row r="79" spans="1:4">
      <c r="A79" s="48" t="s">
        <v>234</v>
      </c>
      <c r="B79" s="49" t="s">
        <v>235</v>
      </c>
      <c r="C79" s="49"/>
    </row>
    <row r="80" spans="1:4">
      <c r="A80" s="48" t="s">
        <v>236</v>
      </c>
      <c r="B80" s="49" t="s">
        <v>237</v>
      </c>
      <c r="C80" s="49"/>
    </row>
  </sheetData>
  <mergeCells count="7">
    <mergeCell ref="B80:C80"/>
    <mergeCell ref="A1:D1"/>
    <mergeCell ref="A2:D2"/>
    <mergeCell ref="A3:D3"/>
    <mergeCell ref="A4:D4"/>
    <mergeCell ref="A5:D5"/>
    <mergeCell ref="B79:C79"/>
  </mergeCells>
  <pageMargins left="0.25" right="0.25" top="0.75" bottom="0.75" header="0.3" footer="0.3"/>
  <pageSetup scale="5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35"/>
  <sheetViews>
    <sheetView topLeftCell="A10" zoomScale="90" zoomScaleNormal="90" workbookViewId="0">
      <selection activeCell="A23" sqref="A23:XFD27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50" t="s">
        <v>282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>
      <c r="A2" s="8" t="s">
        <v>239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2">
      <c r="A3" s="11" t="s">
        <v>283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2">
      <c r="A4" s="14" t="s">
        <v>284</v>
      </c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2">
      <c r="A5" s="11" t="s">
        <v>242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2" ht="75">
      <c r="A6" s="22" t="s">
        <v>285</v>
      </c>
      <c r="B6" s="22" t="s">
        <v>286</v>
      </c>
      <c r="C6" s="22" t="s">
        <v>287</v>
      </c>
      <c r="D6" s="22" t="s">
        <v>288</v>
      </c>
      <c r="E6" s="22" t="s">
        <v>289</v>
      </c>
      <c r="F6" s="22" t="s">
        <v>290</v>
      </c>
      <c r="G6" s="22" t="s">
        <v>291</v>
      </c>
      <c r="H6" s="22" t="s">
        <v>292</v>
      </c>
      <c r="I6" s="52" t="s">
        <v>293</v>
      </c>
      <c r="J6" s="52" t="s">
        <v>294</v>
      </c>
      <c r="K6" s="52" t="s">
        <v>295</v>
      </c>
    </row>
    <row r="7" spans="1:12">
      <c r="A7" s="53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2">
      <c r="A8" s="54" t="s">
        <v>296</v>
      </c>
      <c r="B8" s="55"/>
      <c r="C8" s="55"/>
      <c r="D8" s="55"/>
      <c r="E8" s="56">
        <f>SUM(E9:E12)</f>
        <v>0</v>
      </c>
      <c r="F8" s="55"/>
      <c r="G8" s="56">
        <f>SUM(G9:G12)</f>
        <v>0</v>
      </c>
      <c r="H8" s="56">
        <f>SUM(H9:H12)</f>
        <v>0</v>
      </c>
      <c r="I8" s="56">
        <f>SUM(I9:I12)</f>
        <v>0</v>
      </c>
      <c r="J8" s="56">
        <f>SUM(J9:J12)</f>
        <v>0</v>
      </c>
      <c r="K8" s="56">
        <f>SUM(K9:K12)</f>
        <v>0</v>
      </c>
    </row>
    <row r="9" spans="1:12">
      <c r="A9" s="57" t="s">
        <v>297</v>
      </c>
      <c r="B9" s="58"/>
      <c r="C9" s="58"/>
      <c r="D9" s="58"/>
      <c r="E9" s="59"/>
      <c r="F9" s="44"/>
      <c r="G9" s="59"/>
      <c r="H9" s="59"/>
      <c r="I9" s="59"/>
      <c r="J9" s="59"/>
      <c r="K9" s="59">
        <v>0</v>
      </c>
      <c r="L9" s="45"/>
    </row>
    <row r="10" spans="1:12">
      <c r="A10" s="57" t="s">
        <v>298</v>
      </c>
      <c r="B10" s="58"/>
      <c r="C10" s="58"/>
      <c r="D10" s="58"/>
      <c r="E10" s="59"/>
      <c r="F10" s="44"/>
      <c r="G10" s="59"/>
      <c r="H10" s="59"/>
      <c r="I10" s="59"/>
      <c r="J10" s="59"/>
      <c r="K10" s="59">
        <v>0</v>
      </c>
      <c r="L10" s="45"/>
    </row>
    <row r="11" spans="1:12">
      <c r="A11" s="57" t="s">
        <v>299</v>
      </c>
      <c r="B11" s="58"/>
      <c r="C11" s="58"/>
      <c r="D11" s="58"/>
      <c r="E11" s="59"/>
      <c r="F11" s="44"/>
      <c r="G11" s="59"/>
      <c r="H11" s="59"/>
      <c r="I11" s="59"/>
      <c r="J11" s="59"/>
      <c r="K11" s="59">
        <v>0</v>
      </c>
      <c r="L11" s="45"/>
    </row>
    <row r="12" spans="1:12">
      <c r="A12" s="57" t="s">
        <v>300</v>
      </c>
      <c r="B12" s="58"/>
      <c r="C12" s="58"/>
      <c r="D12" s="58"/>
      <c r="E12" s="59"/>
      <c r="F12" s="44"/>
      <c r="G12" s="59"/>
      <c r="H12" s="59"/>
      <c r="I12" s="59"/>
      <c r="J12" s="59"/>
      <c r="K12" s="59">
        <v>0</v>
      </c>
      <c r="L12" s="45"/>
    </row>
    <row r="13" spans="1:12">
      <c r="A13" s="60" t="s">
        <v>266</v>
      </c>
      <c r="B13" s="61"/>
      <c r="C13" s="61"/>
      <c r="D13" s="61"/>
      <c r="E13" s="62"/>
      <c r="F13" s="31"/>
      <c r="G13" s="62"/>
      <c r="H13" s="62"/>
      <c r="I13" s="62"/>
      <c r="J13" s="62"/>
      <c r="K13" s="62"/>
    </row>
    <row r="14" spans="1:12">
      <c r="A14" s="54" t="s">
        <v>301</v>
      </c>
      <c r="B14" s="55"/>
      <c r="C14" s="55"/>
      <c r="D14" s="55"/>
      <c r="E14" s="56">
        <f>SUM(E15:E18)</f>
        <v>0</v>
      </c>
      <c r="F14" s="55"/>
      <c r="G14" s="56">
        <f>SUM(G15:G18)</f>
        <v>0</v>
      </c>
      <c r="H14" s="56">
        <f>SUM(H15:H18)</f>
        <v>0</v>
      </c>
      <c r="I14" s="56">
        <f>SUM(I15:I18)</f>
        <v>0</v>
      </c>
      <c r="J14" s="56">
        <f>SUM(J15:J18)</f>
        <v>0</v>
      </c>
      <c r="K14" s="56">
        <f>SUM(K15:K18)</f>
        <v>0</v>
      </c>
    </row>
    <row r="15" spans="1:12">
      <c r="A15" s="57" t="s">
        <v>302</v>
      </c>
      <c r="B15" s="58"/>
      <c r="C15" s="58"/>
      <c r="D15" s="58"/>
      <c r="E15" s="59"/>
      <c r="F15" s="44"/>
      <c r="G15" s="59"/>
      <c r="H15" s="59"/>
      <c r="I15" s="59"/>
      <c r="J15" s="59"/>
      <c r="K15" s="59">
        <v>0</v>
      </c>
      <c r="L15" s="45"/>
    </row>
    <row r="16" spans="1:12">
      <c r="A16" s="57" t="s">
        <v>303</v>
      </c>
      <c r="B16" s="58"/>
      <c r="C16" s="58"/>
      <c r="D16" s="58"/>
      <c r="E16" s="59"/>
      <c r="F16" s="44"/>
      <c r="G16" s="59"/>
      <c r="H16" s="59"/>
      <c r="I16" s="59"/>
      <c r="J16" s="59"/>
      <c r="K16" s="59">
        <v>0</v>
      </c>
      <c r="L16" s="45"/>
    </row>
    <row r="17" spans="1:11">
      <c r="A17" s="57" t="s">
        <v>304</v>
      </c>
      <c r="B17" s="58"/>
      <c r="C17" s="58"/>
      <c r="D17" s="58"/>
      <c r="E17" s="59"/>
      <c r="F17" s="44"/>
      <c r="G17" s="59"/>
      <c r="H17" s="59"/>
      <c r="I17" s="59"/>
      <c r="J17" s="59"/>
      <c r="K17" s="59">
        <v>0</v>
      </c>
    </row>
    <row r="18" spans="1:11">
      <c r="A18" s="57" t="s">
        <v>305</v>
      </c>
      <c r="B18" s="58"/>
      <c r="C18" s="58"/>
      <c r="D18" s="58"/>
      <c r="E18" s="59"/>
      <c r="F18" s="44"/>
      <c r="G18" s="59"/>
      <c r="H18" s="59"/>
      <c r="I18" s="59"/>
      <c r="J18" s="59"/>
      <c r="K18" s="59">
        <v>0</v>
      </c>
    </row>
    <row r="19" spans="1:11">
      <c r="A19" s="60" t="s">
        <v>266</v>
      </c>
      <c r="B19" s="61"/>
      <c r="C19" s="61"/>
      <c r="D19" s="61"/>
      <c r="E19" s="62"/>
      <c r="F19" s="31"/>
      <c r="G19" s="62"/>
      <c r="H19" s="62"/>
      <c r="I19" s="62"/>
      <c r="J19" s="62"/>
      <c r="K19" s="62"/>
    </row>
    <row r="20" spans="1:11">
      <c r="A20" s="54" t="s">
        <v>306</v>
      </c>
      <c r="B20" s="55"/>
      <c r="C20" s="55"/>
      <c r="D20" s="55"/>
      <c r="E20" s="56">
        <f>E8+E14</f>
        <v>0</v>
      </c>
      <c r="F20" s="55"/>
      <c r="G20" s="56">
        <f>G8+G14</f>
        <v>0</v>
      </c>
      <c r="H20" s="56">
        <f>H8+H14</f>
        <v>0</v>
      </c>
      <c r="I20" s="56">
        <f>I8+I14</f>
        <v>0</v>
      </c>
      <c r="J20" s="56">
        <f>J8+J14</f>
        <v>0</v>
      </c>
      <c r="K20" s="56">
        <f>K8+K14</f>
        <v>0</v>
      </c>
    </row>
    <row r="21" spans="1:11">
      <c r="A21" s="63"/>
      <c r="B21" s="64"/>
      <c r="C21" s="64"/>
      <c r="D21" s="64"/>
      <c r="E21" s="64"/>
      <c r="F21" s="64"/>
      <c r="G21" s="65"/>
      <c r="H21" s="65"/>
      <c r="I21" s="65"/>
      <c r="J21" s="65"/>
      <c r="K21" s="65"/>
    </row>
    <row r="34" spans="1:6">
      <c r="A34" s="48" t="s">
        <v>234</v>
      </c>
      <c r="B34" s="49"/>
      <c r="C34" s="49"/>
      <c r="E34" s="49" t="s">
        <v>235</v>
      </c>
      <c r="F34" s="49"/>
    </row>
    <row r="35" spans="1:6">
      <c r="A35" s="48" t="s">
        <v>236</v>
      </c>
      <c r="B35" s="49"/>
      <c r="C35" s="49"/>
      <c r="E35" s="49" t="s">
        <v>237</v>
      </c>
      <c r="F35" s="49"/>
    </row>
  </sheetData>
  <mergeCells count="9">
    <mergeCell ref="B35:C35"/>
    <mergeCell ref="E35:F35"/>
    <mergeCell ref="A1:K1"/>
    <mergeCell ref="A2:K2"/>
    <mergeCell ref="A3:K3"/>
    <mergeCell ref="A4:K4"/>
    <mergeCell ref="A5:K5"/>
    <mergeCell ref="B34:C34"/>
    <mergeCell ref="E34:F34"/>
  </mergeCells>
  <pageMargins left="0.25" right="0.25" top="0.75" bottom="0.75" header="0.3" footer="0.3"/>
  <pageSetup scale="3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54"/>
  <sheetViews>
    <sheetView showGridLines="0" topLeftCell="A28" zoomScale="90" zoomScaleNormal="90" workbookViewId="0">
      <selection activeCell="C49" sqref="C49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6" t="s">
        <v>238</v>
      </c>
      <c r="B1" s="6"/>
      <c r="C1" s="6"/>
      <c r="D1" s="6"/>
      <c r="E1" s="6"/>
      <c r="F1" s="6"/>
      <c r="G1" s="6"/>
      <c r="H1" s="6"/>
      <c r="I1" s="7"/>
    </row>
    <row r="2" spans="1:9">
      <c r="A2" s="8" t="s">
        <v>239</v>
      </c>
      <c r="B2" s="9"/>
      <c r="C2" s="9"/>
      <c r="D2" s="9"/>
      <c r="E2" s="9"/>
      <c r="F2" s="9"/>
      <c r="G2" s="9"/>
      <c r="H2" s="10"/>
    </row>
    <row r="3" spans="1:9">
      <c r="A3" s="11" t="s">
        <v>240</v>
      </c>
      <c r="B3" s="12"/>
      <c r="C3" s="12"/>
      <c r="D3" s="12"/>
      <c r="E3" s="12"/>
      <c r="F3" s="12"/>
      <c r="G3" s="12"/>
      <c r="H3" s="13"/>
    </row>
    <row r="4" spans="1:9">
      <c r="A4" s="14" t="s">
        <v>241</v>
      </c>
      <c r="B4" s="15"/>
      <c r="C4" s="15"/>
      <c r="D4" s="15"/>
      <c r="E4" s="15"/>
      <c r="F4" s="15"/>
      <c r="G4" s="15"/>
      <c r="H4" s="16"/>
    </row>
    <row r="5" spans="1:9">
      <c r="A5" s="17" t="s">
        <v>242</v>
      </c>
      <c r="B5" s="18"/>
      <c r="C5" s="18"/>
      <c r="D5" s="18"/>
      <c r="E5" s="18"/>
      <c r="F5" s="18"/>
      <c r="G5" s="18"/>
      <c r="H5" s="19"/>
    </row>
    <row r="6" spans="1:9" ht="45">
      <c r="A6" s="20" t="s">
        <v>243</v>
      </c>
      <c r="B6" s="21" t="s">
        <v>244</v>
      </c>
      <c r="C6" s="20" t="s">
        <v>245</v>
      </c>
      <c r="D6" s="20" t="s">
        <v>246</v>
      </c>
      <c r="E6" s="20" t="s">
        <v>247</v>
      </c>
      <c r="F6" s="20" t="s">
        <v>248</v>
      </c>
      <c r="G6" s="20" t="s">
        <v>249</v>
      </c>
      <c r="H6" s="22" t="s">
        <v>250</v>
      </c>
      <c r="I6" s="23"/>
    </row>
    <row r="7" spans="1:9">
      <c r="A7" s="24"/>
      <c r="B7" s="24"/>
      <c r="C7" s="24"/>
      <c r="D7" s="24"/>
      <c r="E7" s="24"/>
      <c r="F7" s="24"/>
      <c r="G7" s="24"/>
      <c r="H7" s="24"/>
      <c r="I7" s="23"/>
    </row>
    <row r="8" spans="1:9">
      <c r="A8" s="25" t="s">
        <v>251</v>
      </c>
      <c r="B8" s="26">
        <f>B9+B13</f>
        <v>105050446.84</v>
      </c>
      <c r="C8" s="26">
        <f>C9+C13</f>
        <v>91107280.930000007</v>
      </c>
      <c r="D8" s="26">
        <f t="shared" ref="D8:H8" si="0">D9+D13</f>
        <v>-1658382.91</v>
      </c>
      <c r="E8" s="26">
        <f t="shared" si="0"/>
        <v>0</v>
      </c>
      <c r="F8" s="26">
        <f>F9+F13</f>
        <v>197816110.68000001</v>
      </c>
      <c r="G8" s="26">
        <f t="shared" si="0"/>
        <v>0</v>
      </c>
      <c r="H8" s="26">
        <f t="shared" si="0"/>
        <v>0</v>
      </c>
    </row>
    <row r="9" spans="1:9">
      <c r="A9" s="27" t="s">
        <v>252</v>
      </c>
      <c r="B9" s="28">
        <f>SUM(B10:B12)</f>
        <v>0</v>
      </c>
      <c r="C9" s="28">
        <f t="shared" ref="C9:H13" si="1">SUM(C10:C12)</f>
        <v>0</v>
      </c>
      <c r="D9" s="28">
        <f t="shared" si="1"/>
        <v>-1658382.91</v>
      </c>
      <c r="E9" s="28">
        <f t="shared" si="1"/>
        <v>0</v>
      </c>
      <c r="F9" s="28">
        <f>B9+C9-D9+E9</f>
        <v>1658382.91</v>
      </c>
      <c r="G9" s="28">
        <f t="shared" si="1"/>
        <v>0</v>
      </c>
      <c r="H9" s="28">
        <f t="shared" si="1"/>
        <v>0</v>
      </c>
    </row>
    <row r="10" spans="1:9">
      <c r="A10" s="29" t="s">
        <v>253</v>
      </c>
      <c r="B10" s="28"/>
      <c r="C10" s="28"/>
      <c r="D10" s="30">
        <v>-1658382.91</v>
      </c>
      <c r="E10" s="28"/>
      <c r="F10" s="30">
        <v>-109747.93</v>
      </c>
      <c r="G10" s="28"/>
      <c r="H10" s="28"/>
    </row>
    <row r="11" spans="1:9">
      <c r="A11" s="29" t="s">
        <v>254</v>
      </c>
      <c r="B11" s="28"/>
      <c r="C11" s="28"/>
      <c r="D11" s="28"/>
      <c r="E11" s="28"/>
      <c r="F11" s="28">
        <f>B11+C11-D11+E11</f>
        <v>0</v>
      </c>
      <c r="G11" s="28"/>
      <c r="H11" s="28"/>
    </row>
    <row r="12" spans="1:9">
      <c r="A12" s="29" t="s">
        <v>255</v>
      </c>
      <c r="B12" s="28"/>
      <c r="C12" s="28"/>
      <c r="D12" s="28"/>
      <c r="E12" s="28"/>
      <c r="F12" s="28">
        <f>B12+C12-D12+E12</f>
        <v>0</v>
      </c>
      <c r="G12" s="28"/>
      <c r="H12" s="28"/>
    </row>
    <row r="13" spans="1:9">
      <c r="A13" s="27" t="s">
        <v>256</v>
      </c>
      <c r="B13" s="28">
        <f>SUM(B14:B16)</f>
        <v>105050446.84</v>
      </c>
      <c r="C13" s="28">
        <f t="shared" ref="C13:H13" si="2">SUM(C14:C16)</f>
        <v>91107280.930000007</v>
      </c>
      <c r="D13" s="28">
        <f t="shared" si="2"/>
        <v>0</v>
      </c>
      <c r="E13" s="28">
        <f t="shared" si="2"/>
        <v>0</v>
      </c>
      <c r="F13" s="28">
        <f t="shared" ref="F13" si="3">B13+C13-D13+E13</f>
        <v>196157727.77000001</v>
      </c>
      <c r="G13" s="28">
        <f t="shared" si="1"/>
        <v>0</v>
      </c>
      <c r="H13" s="28">
        <f t="shared" si="2"/>
        <v>0</v>
      </c>
    </row>
    <row r="14" spans="1:9">
      <c r="A14" s="29" t="s">
        <v>257</v>
      </c>
      <c r="B14" s="30">
        <v>105050446.84</v>
      </c>
      <c r="C14" s="30">
        <v>91107280.930000007</v>
      </c>
      <c r="D14" s="28"/>
      <c r="E14" s="28"/>
      <c r="F14" s="28">
        <f>B14+C14-D14+E14</f>
        <v>196157727.77000001</v>
      </c>
      <c r="G14" s="28"/>
      <c r="H14" s="28"/>
    </row>
    <row r="15" spans="1:9">
      <c r="A15" s="29" t="s">
        <v>258</v>
      </c>
      <c r="B15" s="30">
        <v>0</v>
      </c>
      <c r="C15" s="30">
        <v>0</v>
      </c>
      <c r="D15" s="28"/>
      <c r="E15" s="28"/>
      <c r="F15" s="28">
        <f>B15+C15-D15+E15</f>
        <v>0</v>
      </c>
      <c r="G15" s="28"/>
      <c r="H15" s="28"/>
    </row>
    <row r="16" spans="1:9">
      <c r="A16" s="29" t="s">
        <v>259</v>
      </c>
      <c r="B16" s="30">
        <v>0</v>
      </c>
      <c r="C16" s="30">
        <v>0</v>
      </c>
      <c r="D16" s="28"/>
      <c r="E16" s="28"/>
      <c r="F16" s="28">
        <f>B16+C16-D16+E16</f>
        <v>0</v>
      </c>
      <c r="G16" s="28"/>
      <c r="H16" s="28"/>
    </row>
    <row r="17" spans="1:8">
      <c r="A17" s="31"/>
      <c r="B17" s="32"/>
      <c r="C17" s="32"/>
      <c r="D17" s="32"/>
      <c r="E17" s="32"/>
      <c r="F17" s="32"/>
      <c r="G17" s="32"/>
      <c r="H17" s="32"/>
    </row>
    <row r="18" spans="1:8">
      <c r="A18" s="25" t="s">
        <v>260</v>
      </c>
      <c r="B18" s="26"/>
      <c r="C18" s="33"/>
      <c r="D18" s="33"/>
      <c r="E18" s="33"/>
      <c r="F18" s="26">
        <f t="shared" ref="F18" si="4">B18+C18-D18+E18</f>
        <v>0</v>
      </c>
      <c r="G18" s="33"/>
      <c r="H18" s="33"/>
    </row>
    <row r="19" spans="1:8">
      <c r="A19" s="34"/>
      <c r="B19" s="35"/>
      <c r="C19" s="35"/>
      <c r="D19" s="35"/>
      <c r="E19" s="35"/>
      <c r="F19" s="35"/>
      <c r="G19" s="35"/>
      <c r="H19" s="35"/>
    </row>
    <row r="20" spans="1:8">
      <c r="A20" s="25" t="s">
        <v>261</v>
      </c>
      <c r="B20" s="26">
        <f>B8+B18</f>
        <v>105050446.84</v>
      </c>
      <c r="C20" s="26">
        <f t="shared" ref="C20:H20" si="5">C8+C18</f>
        <v>91107280.930000007</v>
      </c>
      <c r="D20" s="26">
        <f t="shared" si="5"/>
        <v>-1658382.91</v>
      </c>
      <c r="E20" s="26">
        <f t="shared" si="5"/>
        <v>0</v>
      </c>
      <c r="F20" s="26">
        <f>F8+F18</f>
        <v>197816110.68000001</v>
      </c>
      <c r="G20" s="26">
        <f t="shared" si="5"/>
        <v>0</v>
      </c>
      <c r="H20" s="26">
        <f t="shared" si="5"/>
        <v>0</v>
      </c>
    </row>
    <row r="21" spans="1:8">
      <c r="A21" s="31"/>
      <c r="B21" s="36"/>
      <c r="C21" s="36"/>
      <c r="D21" s="36"/>
      <c r="E21" s="36"/>
      <c r="F21" s="36"/>
      <c r="G21" s="36"/>
      <c r="H21" s="36"/>
    </row>
    <row r="22" spans="1:8" ht="17.25">
      <c r="A22" s="25" t="s">
        <v>262</v>
      </c>
      <c r="B22" s="26">
        <f t="shared" ref="B22:H22" si="6">SUM(B23:B25)</f>
        <v>0</v>
      </c>
      <c r="C22" s="26">
        <f t="shared" si="6"/>
        <v>0</v>
      </c>
      <c r="D22" s="26">
        <f t="shared" si="6"/>
        <v>0</v>
      </c>
      <c r="E22" s="26">
        <f t="shared" si="6"/>
        <v>0</v>
      </c>
      <c r="F22" s="26">
        <f t="shared" si="6"/>
        <v>0</v>
      </c>
      <c r="G22" s="26">
        <f t="shared" si="6"/>
        <v>0</v>
      </c>
      <c r="H22" s="26">
        <f t="shared" si="6"/>
        <v>0</v>
      </c>
    </row>
    <row r="23" spans="1:8">
      <c r="A23" s="37" t="s">
        <v>263</v>
      </c>
      <c r="B23" s="28"/>
      <c r="C23" s="28"/>
      <c r="D23" s="28"/>
      <c r="E23" s="28"/>
      <c r="F23" s="28">
        <f>B23+C23-D23+E23</f>
        <v>0</v>
      </c>
      <c r="G23" s="28"/>
      <c r="H23" s="28"/>
    </row>
    <row r="24" spans="1:8">
      <c r="A24" s="37" t="s">
        <v>264</v>
      </c>
      <c r="B24" s="28"/>
      <c r="C24" s="28"/>
      <c r="D24" s="28"/>
      <c r="E24" s="28"/>
      <c r="F24" s="28">
        <f>B24+C24-D24+E24</f>
        <v>0</v>
      </c>
      <c r="G24" s="28"/>
      <c r="H24" s="28"/>
    </row>
    <row r="25" spans="1:8">
      <c r="A25" s="37" t="s">
        <v>265</v>
      </c>
      <c r="B25" s="28"/>
      <c r="C25" s="28"/>
      <c r="D25" s="28"/>
      <c r="E25" s="28"/>
      <c r="F25" s="28">
        <f>B25+C25-D25+E25</f>
        <v>0</v>
      </c>
      <c r="G25" s="28"/>
      <c r="H25" s="28"/>
    </row>
    <row r="26" spans="1:8">
      <c r="A26" s="38" t="s">
        <v>266</v>
      </c>
      <c r="B26" s="36"/>
      <c r="C26" s="36"/>
      <c r="D26" s="36"/>
      <c r="E26" s="36"/>
      <c r="F26" s="36"/>
      <c r="G26" s="36"/>
      <c r="H26" s="36"/>
    </row>
    <row r="27" spans="1:8" ht="17.25">
      <c r="A27" s="25" t="s">
        <v>267</v>
      </c>
      <c r="B27" s="26">
        <f>SUM(B28:B30)</f>
        <v>0</v>
      </c>
      <c r="C27" s="26">
        <f t="shared" ref="C27:H27" si="7">SUM(C28:C30)</f>
        <v>0</v>
      </c>
      <c r="D27" s="26">
        <f t="shared" si="7"/>
        <v>0</v>
      </c>
      <c r="E27" s="26">
        <f t="shared" si="7"/>
        <v>0</v>
      </c>
      <c r="F27" s="26">
        <f t="shared" si="7"/>
        <v>0</v>
      </c>
      <c r="G27" s="26">
        <f t="shared" si="7"/>
        <v>0</v>
      </c>
      <c r="H27" s="26">
        <f t="shared" si="7"/>
        <v>0</v>
      </c>
    </row>
    <row r="28" spans="1:8">
      <c r="A28" s="37" t="s">
        <v>268</v>
      </c>
      <c r="B28" s="28"/>
      <c r="C28" s="28"/>
      <c r="D28" s="28"/>
      <c r="E28" s="28"/>
      <c r="F28" s="28">
        <f>B28+C28-D28+E28</f>
        <v>0</v>
      </c>
      <c r="G28" s="28"/>
      <c r="H28" s="28"/>
    </row>
    <row r="29" spans="1:8">
      <c r="A29" s="37" t="s">
        <v>269</v>
      </c>
      <c r="B29" s="28"/>
      <c r="C29" s="28"/>
      <c r="D29" s="28"/>
      <c r="E29" s="28"/>
      <c r="F29" s="28">
        <f>B29+C29-D29+E29</f>
        <v>0</v>
      </c>
      <c r="G29" s="28"/>
      <c r="H29" s="28"/>
    </row>
    <row r="30" spans="1:8">
      <c r="A30" s="37" t="s">
        <v>270</v>
      </c>
      <c r="B30" s="28"/>
      <c r="C30" s="28"/>
      <c r="D30" s="28"/>
      <c r="E30" s="28"/>
      <c r="F30" s="28">
        <f>B30+C30-D30+E30</f>
        <v>0</v>
      </c>
      <c r="G30" s="28"/>
      <c r="H30" s="28"/>
    </row>
    <row r="31" spans="1:8">
      <c r="A31" s="39" t="s">
        <v>266</v>
      </c>
      <c r="B31" s="40"/>
      <c r="C31" s="40"/>
      <c r="D31" s="40"/>
      <c r="E31" s="40"/>
      <c r="F31" s="40"/>
      <c r="G31" s="40"/>
      <c r="H31" s="40"/>
    </row>
    <row r="32" spans="1:8">
      <c r="A32" s="7"/>
    </row>
    <row r="33" spans="1:8">
      <c r="A33" s="41" t="s">
        <v>271</v>
      </c>
      <c r="B33" s="41"/>
      <c r="C33" s="41"/>
      <c r="D33" s="41"/>
      <c r="E33" s="41"/>
      <c r="F33" s="41"/>
      <c r="G33" s="41"/>
      <c r="H33" s="41"/>
    </row>
    <row r="34" spans="1:8">
      <c r="A34" s="41"/>
      <c r="B34" s="41"/>
      <c r="C34" s="41"/>
      <c r="D34" s="41"/>
      <c r="E34" s="41"/>
      <c r="F34" s="41"/>
      <c r="G34" s="41"/>
      <c r="H34" s="41"/>
    </row>
    <row r="35" spans="1:8">
      <c r="A35" s="41"/>
      <c r="B35" s="41"/>
      <c r="C35" s="41"/>
      <c r="D35" s="41"/>
      <c r="E35" s="41"/>
      <c r="F35" s="41"/>
      <c r="G35" s="41"/>
      <c r="H35" s="41"/>
    </row>
    <row r="36" spans="1:8">
      <c r="A36" s="41"/>
      <c r="B36" s="41"/>
      <c r="C36" s="41"/>
      <c r="D36" s="41"/>
      <c r="E36" s="41"/>
      <c r="F36" s="41"/>
      <c r="G36" s="41"/>
      <c r="H36" s="41"/>
    </row>
    <row r="37" spans="1:8">
      <c r="A37" s="41"/>
      <c r="B37" s="41"/>
      <c r="C37" s="41"/>
      <c r="D37" s="41"/>
      <c r="E37" s="41"/>
      <c r="F37" s="41"/>
      <c r="G37" s="41"/>
      <c r="H37" s="41"/>
    </row>
    <row r="38" spans="1:8">
      <c r="A38" s="7"/>
    </row>
    <row r="39" spans="1:8" ht="30">
      <c r="A39" s="20" t="s">
        <v>272</v>
      </c>
      <c r="B39" s="20" t="s">
        <v>273</v>
      </c>
      <c r="C39" s="20" t="s">
        <v>274</v>
      </c>
      <c r="D39" s="20" t="s">
        <v>275</v>
      </c>
      <c r="E39" s="20" t="s">
        <v>276</v>
      </c>
      <c r="F39" s="22" t="s">
        <v>277</v>
      </c>
    </row>
    <row r="40" spans="1:8">
      <c r="A40" s="34"/>
      <c r="B40" s="42"/>
      <c r="C40" s="42"/>
      <c r="D40" s="42"/>
      <c r="E40" s="42"/>
      <c r="F40" s="42"/>
    </row>
    <row r="41" spans="1:8">
      <c r="A41" s="25" t="s">
        <v>278</v>
      </c>
      <c r="B41" s="43">
        <f>SUM(B42:B45)</f>
        <v>0</v>
      </c>
      <c r="C41" s="43">
        <f t="shared" ref="C41:F41" si="8">SUM(C42:C45)</f>
        <v>0</v>
      </c>
      <c r="D41" s="43">
        <f t="shared" si="8"/>
        <v>0</v>
      </c>
      <c r="E41" s="43">
        <f t="shared" si="8"/>
        <v>0</v>
      </c>
      <c r="F41" s="43">
        <f t="shared" si="8"/>
        <v>0</v>
      </c>
    </row>
    <row r="42" spans="1:8">
      <c r="A42" s="37" t="s">
        <v>279</v>
      </c>
      <c r="B42" s="44"/>
      <c r="C42" s="44"/>
      <c r="D42" s="44"/>
      <c r="E42" s="44"/>
      <c r="F42" s="44"/>
      <c r="G42" s="45"/>
      <c r="H42" s="45"/>
    </row>
    <row r="43" spans="1:8">
      <c r="A43" s="37" t="s">
        <v>280</v>
      </c>
      <c r="B43" s="44"/>
      <c r="C43" s="44"/>
      <c r="D43" s="44"/>
      <c r="E43" s="44"/>
      <c r="F43" s="44"/>
      <c r="G43" s="45"/>
      <c r="H43" s="45"/>
    </row>
    <row r="44" spans="1:8">
      <c r="A44" s="37" t="s">
        <v>281</v>
      </c>
      <c r="B44" s="44"/>
      <c r="C44" s="44"/>
      <c r="D44" s="44"/>
      <c r="E44" s="44"/>
      <c r="F44" s="44"/>
      <c r="G44" s="45"/>
      <c r="H44" s="45"/>
    </row>
    <row r="45" spans="1:8">
      <c r="A45" s="46" t="s">
        <v>266</v>
      </c>
      <c r="B45" s="47"/>
      <c r="C45" s="47"/>
      <c r="D45" s="47"/>
      <c r="E45" s="47"/>
      <c r="F45" s="47"/>
    </row>
    <row r="53" spans="1:5">
      <c r="A53" s="48" t="s">
        <v>234</v>
      </c>
      <c r="B53" s="49"/>
      <c r="C53" s="49"/>
      <c r="D53" s="49" t="s">
        <v>235</v>
      </c>
      <c r="E53" s="49"/>
    </row>
    <row r="54" spans="1:5">
      <c r="A54" s="48" t="s">
        <v>236</v>
      </c>
      <c r="B54" s="49"/>
      <c r="C54" s="49"/>
      <c r="D54" s="49" t="s">
        <v>237</v>
      </c>
      <c r="E54" s="49"/>
    </row>
  </sheetData>
  <mergeCells count="11">
    <mergeCell ref="A33:H37"/>
    <mergeCell ref="B53:C53"/>
    <mergeCell ref="D53:E53"/>
    <mergeCell ref="B54:C54"/>
    <mergeCell ref="D54:E54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739"/>
  <sheetViews>
    <sheetView workbookViewId="0">
      <selection activeCell="E22" sqref="E22"/>
    </sheetView>
  </sheetViews>
  <sheetFormatPr baseColWidth="10" defaultRowHeight="11.25"/>
  <cols>
    <col min="1" max="5" width="11.42578125" style="3"/>
    <col min="6" max="6" width="14.140625" style="4" bestFit="1" customWidth="1"/>
    <col min="7" max="7" width="14.140625" style="4" customWidth="1"/>
    <col min="8" max="8" width="15.85546875" style="4" bestFit="1" customWidth="1"/>
    <col min="9" max="10" width="13.140625" style="4" bestFit="1" customWidth="1"/>
    <col min="11" max="16384" width="11.42578125" style="3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3" t="s">
        <v>10</v>
      </c>
      <c r="B2" s="3" t="s">
        <v>11</v>
      </c>
      <c r="C2" s="3" t="s">
        <v>12</v>
      </c>
      <c r="D2" s="3">
        <v>1.5</v>
      </c>
      <c r="E2" s="3" t="s">
        <v>13</v>
      </c>
      <c r="F2" s="4">
        <v>1169018.6399999999</v>
      </c>
      <c r="G2" s="4">
        <v>0</v>
      </c>
      <c r="H2" s="4">
        <v>0</v>
      </c>
      <c r="I2" s="4">
        <v>1169018.6399999999</v>
      </c>
      <c r="J2" s="4">
        <v>1169018.6399999999</v>
      </c>
    </row>
    <row r="3" spans="1:10">
      <c r="A3" s="3" t="s">
        <v>10</v>
      </c>
      <c r="B3" s="3" t="s">
        <v>11</v>
      </c>
      <c r="C3" s="3" t="s">
        <v>14</v>
      </c>
      <c r="D3" s="3">
        <v>1.1000000000000001</v>
      </c>
      <c r="E3" s="3" t="s">
        <v>15</v>
      </c>
      <c r="F3" s="4">
        <v>0</v>
      </c>
      <c r="G3" s="4">
        <v>431590.06</v>
      </c>
      <c r="H3" s="4">
        <v>0</v>
      </c>
      <c r="I3" s="4">
        <v>431590.06</v>
      </c>
      <c r="J3" s="4">
        <v>431590.06</v>
      </c>
    </row>
    <row r="4" spans="1:10">
      <c r="A4" s="3" t="s">
        <v>10</v>
      </c>
      <c r="B4" s="3" t="s">
        <v>11</v>
      </c>
      <c r="C4" s="3" t="s">
        <v>14</v>
      </c>
      <c r="D4" s="3">
        <v>1.5</v>
      </c>
      <c r="E4" s="3" t="s">
        <v>15</v>
      </c>
      <c r="F4" s="4">
        <v>7481713.4400000004</v>
      </c>
      <c r="G4" s="4">
        <v>1427455.7</v>
      </c>
      <c r="H4" s="4">
        <v>0</v>
      </c>
      <c r="I4" s="4">
        <v>8909169.1400000006</v>
      </c>
      <c r="J4" s="4">
        <v>8909169.1400000006</v>
      </c>
    </row>
    <row r="5" spans="1:10">
      <c r="A5" s="3" t="s">
        <v>16</v>
      </c>
      <c r="B5" s="3" t="s">
        <v>11</v>
      </c>
      <c r="C5" s="3" t="s">
        <v>12</v>
      </c>
      <c r="D5" s="3">
        <v>1.5</v>
      </c>
      <c r="E5" s="3" t="s">
        <v>13</v>
      </c>
      <c r="F5" s="4">
        <v>5704106.3399999999</v>
      </c>
      <c r="G5" s="4">
        <v>133000</v>
      </c>
      <c r="H5" s="4">
        <v>-66755.78</v>
      </c>
      <c r="I5" s="4">
        <v>5630687.5899999999</v>
      </c>
      <c r="J5" s="4">
        <v>5630687.5899999999</v>
      </c>
    </row>
    <row r="6" spans="1:10">
      <c r="A6" s="3" t="s">
        <v>16</v>
      </c>
      <c r="B6" s="3" t="s">
        <v>11</v>
      </c>
      <c r="C6" s="3" t="s">
        <v>14</v>
      </c>
      <c r="D6" s="3">
        <v>1.5</v>
      </c>
      <c r="E6" s="3" t="s">
        <v>15</v>
      </c>
      <c r="F6" s="4">
        <v>529587.36</v>
      </c>
      <c r="G6" s="4">
        <v>0</v>
      </c>
      <c r="H6" s="4">
        <v>-125498.27</v>
      </c>
      <c r="I6" s="4">
        <v>380224.07</v>
      </c>
      <c r="J6" s="4">
        <v>380224.07</v>
      </c>
    </row>
    <row r="7" spans="1:10">
      <c r="A7" s="3" t="s">
        <v>16</v>
      </c>
      <c r="B7" s="3" t="s">
        <v>11</v>
      </c>
      <c r="C7" s="3" t="s">
        <v>17</v>
      </c>
      <c r="D7" s="3">
        <v>1.5</v>
      </c>
      <c r="E7" s="3" t="s">
        <v>18</v>
      </c>
      <c r="F7" s="4">
        <v>2673143.2200000002</v>
      </c>
      <c r="G7" s="4">
        <v>0</v>
      </c>
      <c r="H7" s="4">
        <v>-306865.76</v>
      </c>
      <c r="I7" s="4">
        <v>2314501.5</v>
      </c>
      <c r="J7" s="4">
        <v>2314501.5</v>
      </c>
    </row>
    <row r="8" spans="1:10">
      <c r="A8" s="3" t="s">
        <v>16</v>
      </c>
      <c r="B8" s="3" t="s">
        <v>11</v>
      </c>
      <c r="C8" s="3" t="s">
        <v>19</v>
      </c>
      <c r="D8" s="3">
        <v>1.5</v>
      </c>
      <c r="E8" s="3" t="s">
        <v>20</v>
      </c>
      <c r="F8" s="4">
        <v>595719.9</v>
      </c>
      <c r="G8" s="4">
        <v>0</v>
      </c>
      <c r="H8" s="4">
        <v>-103156.29</v>
      </c>
      <c r="I8" s="4">
        <v>492563.6</v>
      </c>
      <c r="J8" s="4">
        <v>492563.6</v>
      </c>
    </row>
    <row r="9" spans="1:10">
      <c r="A9" s="3" t="s">
        <v>16</v>
      </c>
      <c r="B9" s="3" t="s">
        <v>11</v>
      </c>
      <c r="C9" s="3" t="s">
        <v>19</v>
      </c>
      <c r="D9" s="3">
        <v>1.5</v>
      </c>
      <c r="E9" s="3" t="s">
        <v>21</v>
      </c>
      <c r="F9" s="4">
        <v>1514906.94</v>
      </c>
      <c r="G9" s="4">
        <v>108000</v>
      </c>
      <c r="H9" s="4">
        <v>-385.55</v>
      </c>
      <c r="I9" s="4">
        <v>1570239.54</v>
      </c>
      <c r="J9" s="4">
        <v>1570239.54</v>
      </c>
    </row>
    <row r="10" spans="1:10">
      <c r="A10" s="3" t="s">
        <v>16</v>
      </c>
      <c r="B10" s="3" t="s">
        <v>11</v>
      </c>
      <c r="C10" s="3" t="s">
        <v>22</v>
      </c>
      <c r="D10" s="3">
        <v>1.5</v>
      </c>
      <c r="E10" s="3" t="s">
        <v>23</v>
      </c>
      <c r="F10" s="4">
        <v>3909008.1</v>
      </c>
      <c r="G10" s="4">
        <v>0</v>
      </c>
      <c r="H10" s="4">
        <v>-492950.49</v>
      </c>
      <c r="I10" s="4">
        <v>3267514.87</v>
      </c>
      <c r="J10" s="4">
        <v>3267514.87</v>
      </c>
    </row>
    <row r="11" spans="1:10">
      <c r="A11" s="3" t="s">
        <v>16</v>
      </c>
      <c r="B11" s="3" t="s">
        <v>11</v>
      </c>
      <c r="C11" s="3" t="s">
        <v>24</v>
      </c>
      <c r="D11" s="3">
        <v>1.5</v>
      </c>
      <c r="E11" s="3" t="s">
        <v>25</v>
      </c>
      <c r="F11" s="4">
        <v>9846443.0999999996</v>
      </c>
      <c r="G11" s="4">
        <v>412701.39</v>
      </c>
      <c r="H11" s="4">
        <v>-20822.02</v>
      </c>
      <c r="I11" s="4">
        <v>10106985.5</v>
      </c>
      <c r="J11" s="4">
        <v>10106985.5</v>
      </c>
    </row>
    <row r="12" spans="1:10">
      <c r="A12" s="3" t="s">
        <v>16</v>
      </c>
      <c r="B12" s="3" t="s">
        <v>11</v>
      </c>
      <c r="C12" s="3" t="s">
        <v>24</v>
      </c>
      <c r="D12" s="3">
        <v>1.5</v>
      </c>
      <c r="E12" s="3" t="s">
        <v>26</v>
      </c>
      <c r="F12" s="4">
        <v>1131133.98</v>
      </c>
      <c r="G12" s="4">
        <v>95596.5</v>
      </c>
      <c r="H12" s="4">
        <v>-3070.99</v>
      </c>
      <c r="I12" s="4">
        <v>1162237.83</v>
      </c>
      <c r="J12" s="4">
        <v>1162237.83</v>
      </c>
    </row>
    <row r="13" spans="1:10">
      <c r="A13" s="3" t="s">
        <v>16</v>
      </c>
      <c r="B13" s="3" t="s">
        <v>11</v>
      </c>
      <c r="C13" s="3" t="s">
        <v>27</v>
      </c>
      <c r="D13" s="3">
        <v>1.5</v>
      </c>
      <c r="E13" s="3" t="s">
        <v>28</v>
      </c>
      <c r="F13" s="4">
        <v>3037617</v>
      </c>
      <c r="G13" s="4">
        <v>266338.5</v>
      </c>
      <c r="H13" s="4">
        <v>-108672.1</v>
      </c>
      <c r="I13" s="4">
        <v>3102267.54</v>
      </c>
      <c r="J13" s="4">
        <v>3102267.54</v>
      </c>
    </row>
    <row r="14" spans="1:10">
      <c r="A14" s="3" t="s">
        <v>16</v>
      </c>
      <c r="B14" s="3" t="s">
        <v>11</v>
      </c>
      <c r="C14" s="3" t="s">
        <v>29</v>
      </c>
      <c r="D14" s="3">
        <v>1.5</v>
      </c>
      <c r="E14" s="3" t="s">
        <v>30</v>
      </c>
      <c r="F14" s="4">
        <v>303212.7</v>
      </c>
      <c r="G14" s="4">
        <v>0</v>
      </c>
      <c r="H14" s="4">
        <v>0</v>
      </c>
      <c r="I14" s="4">
        <v>303212.7</v>
      </c>
      <c r="J14" s="4">
        <v>303212.7</v>
      </c>
    </row>
    <row r="15" spans="1:10">
      <c r="A15" s="3" t="s">
        <v>16</v>
      </c>
      <c r="B15" s="3" t="s">
        <v>11</v>
      </c>
      <c r="C15" s="3" t="s">
        <v>29</v>
      </c>
      <c r="D15" s="3">
        <v>1.5</v>
      </c>
      <c r="E15" s="3" t="s">
        <v>31</v>
      </c>
      <c r="F15" s="4">
        <v>10762284.9</v>
      </c>
      <c r="G15" s="4">
        <v>414973.75</v>
      </c>
      <c r="H15" s="4">
        <v>-2309614.62</v>
      </c>
      <c r="I15" s="4">
        <v>7803271.79</v>
      </c>
      <c r="J15" s="4">
        <v>7803271.79</v>
      </c>
    </row>
    <row r="16" spans="1:10">
      <c r="A16" s="3" t="s">
        <v>16</v>
      </c>
      <c r="B16" s="3" t="s">
        <v>11</v>
      </c>
      <c r="C16" s="3" t="s">
        <v>29</v>
      </c>
      <c r="D16" s="3">
        <v>2.5</v>
      </c>
      <c r="E16" s="3" t="s">
        <v>31</v>
      </c>
      <c r="F16" s="4">
        <v>46000000</v>
      </c>
      <c r="G16" s="4">
        <v>2849900.2</v>
      </c>
      <c r="H16" s="4">
        <v>-37105956.020000003</v>
      </c>
      <c r="I16" s="4">
        <v>11445925.5</v>
      </c>
      <c r="J16" s="4">
        <v>11445925.5</v>
      </c>
    </row>
    <row r="17" spans="1:10">
      <c r="A17" s="3" t="s">
        <v>16</v>
      </c>
      <c r="B17" s="3" t="s">
        <v>11</v>
      </c>
      <c r="C17" s="3" t="s">
        <v>32</v>
      </c>
      <c r="D17" s="3">
        <v>1.5</v>
      </c>
      <c r="E17" s="3" t="s">
        <v>33</v>
      </c>
      <c r="F17" s="4">
        <v>1552085.22</v>
      </c>
      <c r="G17" s="4">
        <v>0</v>
      </c>
      <c r="H17" s="4">
        <v>-120638.25</v>
      </c>
      <c r="I17" s="4">
        <v>1431446.97</v>
      </c>
      <c r="J17" s="4">
        <v>1431446.97</v>
      </c>
    </row>
    <row r="18" spans="1:10">
      <c r="A18" s="3" t="s">
        <v>16</v>
      </c>
      <c r="B18" s="3" t="s">
        <v>11</v>
      </c>
      <c r="C18" s="3" t="s">
        <v>34</v>
      </c>
      <c r="D18" s="3">
        <v>1.5</v>
      </c>
      <c r="E18" s="3" t="s">
        <v>35</v>
      </c>
      <c r="F18" s="4">
        <v>2955764.6</v>
      </c>
      <c r="G18" s="4">
        <v>100000</v>
      </c>
      <c r="H18" s="4">
        <v>-166731.35</v>
      </c>
      <c r="I18" s="4">
        <v>2561365.98</v>
      </c>
      <c r="J18" s="4">
        <v>2561365.98</v>
      </c>
    </row>
    <row r="19" spans="1:10">
      <c r="A19" s="3" t="s">
        <v>16</v>
      </c>
      <c r="B19" s="3" t="s">
        <v>11</v>
      </c>
      <c r="C19" s="3" t="s">
        <v>34</v>
      </c>
      <c r="D19" s="3">
        <v>1.5</v>
      </c>
      <c r="E19" s="3" t="s">
        <v>36</v>
      </c>
      <c r="F19" s="4">
        <v>2879021.88</v>
      </c>
      <c r="G19" s="4">
        <v>0</v>
      </c>
      <c r="H19" s="4">
        <v>-1091.0999999999999</v>
      </c>
      <c r="I19" s="4">
        <v>2877006.29</v>
      </c>
      <c r="J19" s="4">
        <v>2877006.29</v>
      </c>
    </row>
    <row r="20" spans="1:10">
      <c r="A20" s="3" t="s">
        <v>16</v>
      </c>
      <c r="B20" s="3" t="s">
        <v>11</v>
      </c>
      <c r="C20" s="3" t="s">
        <v>37</v>
      </c>
      <c r="D20" s="3">
        <v>1.1000000000000001</v>
      </c>
      <c r="E20" s="3" t="s">
        <v>38</v>
      </c>
      <c r="F20" s="4">
        <v>953133.54</v>
      </c>
      <c r="G20" s="4">
        <v>0</v>
      </c>
      <c r="H20" s="4">
        <v>-187914.59</v>
      </c>
      <c r="I20" s="4">
        <v>724793.73</v>
      </c>
      <c r="J20" s="4">
        <v>724793.73</v>
      </c>
    </row>
    <row r="21" spans="1:10">
      <c r="A21" s="3" t="s">
        <v>16</v>
      </c>
      <c r="B21" s="3" t="s">
        <v>11</v>
      </c>
      <c r="C21" s="3" t="s">
        <v>37</v>
      </c>
      <c r="D21" s="3">
        <v>1.1000000000000001</v>
      </c>
      <c r="E21" s="3" t="s">
        <v>39</v>
      </c>
      <c r="F21" s="4">
        <v>14239969.32</v>
      </c>
      <c r="G21" s="4">
        <v>693164.73</v>
      </c>
      <c r="H21" s="4">
        <v>-221014.78</v>
      </c>
      <c r="I21" s="4">
        <v>14317798.1</v>
      </c>
      <c r="J21" s="4">
        <v>14317798.1</v>
      </c>
    </row>
    <row r="22" spans="1:10">
      <c r="A22" s="3" t="s">
        <v>16</v>
      </c>
      <c r="B22" s="3" t="s">
        <v>11</v>
      </c>
      <c r="C22" s="3" t="s">
        <v>37</v>
      </c>
      <c r="D22" s="3">
        <v>1.1000000000000001</v>
      </c>
      <c r="E22" s="3" t="s">
        <v>40</v>
      </c>
      <c r="F22" s="4">
        <v>0</v>
      </c>
      <c r="G22" s="4">
        <v>105579.16</v>
      </c>
      <c r="H22" s="4">
        <v>0</v>
      </c>
      <c r="I22" s="4">
        <v>56783.02</v>
      </c>
      <c r="J22" s="4">
        <v>56783.02</v>
      </c>
    </row>
    <row r="23" spans="1:10">
      <c r="A23" s="3" t="s">
        <v>16</v>
      </c>
      <c r="B23" s="3" t="s">
        <v>11</v>
      </c>
      <c r="C23" s="3" t="s">
        <v>37</v>
      </c>
      <c r="D23" s="3">
        <v>1.5</v>
      </c>
      <c r="E23" s="3" t="s">
        <v>41</v>
      </c>
      <c r="F23" s="4">
        <v>475569.42</v>
      </c>
      <c r="G23" s="4">
        <v>78000</v>
      </c>
      <c r="H23" s="4">
        <v>-13945.6</v>
      </c>
      <c r="I23" s="4">
        <v>516875.44</v>
      </c>
      <c r="J23" s="4">
        <v>516875.44</v>
      </c>
    </row>
    <row r="24" spans="1:10">
      <c r="A24" s="3" t="s">
        <v>16</v>
      </c>
      <c r="B24" s="3" t="s">
        <v>11</v>
      </c>
      <c r="C24" s="3" t="s">
        <v>37</v>
      </c>
      <c r="D24" s="3">
        <v>1.5</v>
      </c>
      <c r="E24" s="3" t="s">
        <v>42</v>
      </c>
      <c r="F24" s="4">
        <v>1820820.72</v>
      </c>
      <c r="G24" s="4">
        <v>0</v>
      </c>
      <c r="H24" s="4">
        <v>-51913.15</v>
      </c>
      <c r="I24" s="4">
        <v>1764721.82</v>
      </c>
      <c r="J24" s="4">
        <v>1764721.82</v>
      </c>
    </row>
    <row r="25" spans="1:10">
      <c r="A25" s="3" t="s">
        <v>16</v>
      </c>
      <c r="B25" s="3" t="s">
        <v>11</v>
      </c>
      <c r="C25" s="3" t="s">
        <v>37</v>
      </c>
      <c r="D25" s="3">
        <v>1.5</v>
      </c>
      <c r="E25" s="3" t="s">
        <v>43</v>
      </c>
      <c r="F25" s="4">
        <v>4330296.0599999996</v>
      </c>
      <c r="G25" s="4">
        <v>0</v>
      </c>
      <c r="H25" s="4">
        <v>-389245.27</v>
      </c>
      <c r="I25" s="4">
        <v>3911442.05</v>
      </c>
      <c r="J25" s="4">
        <v>3911442.05</v>
      </c>
    </row>
    <row r="26" spans="1:10">
      <c r="A26" s="3" t="s">
        <v>16</v>
      </c>
      <c r="B26" s="3" t="s">
        <v>11</v>
      </c>
      <c r="C26" s="3" t="s">
        <v>37</v>
      </c>
      <c r="D26" s="3">
        <v>1.5</v>
      </c>
      <c r="E26" s="3" t="s">
        <v>39</v>
      </c>
      <c r="F26" s="4">
        <v>0</v>
      </c>
      <c r="G26" s="4">
        <v>500000</v>
      </c>
      <c r="H26" s="4">
        <v>0</v>
      </c>
      <c r="I26" s="4">
        <v>0</v>
      </c>
      <c r="J26" s="4">
        <v>0</v>
      </c>
    </row>
    <row r="27" spans="1:10">
      <c r="A27" s="3" t="s">
        <v>16</v>
      </c>
      <c r="B27" s="3" t="s">
        <v>11</v>
      </c>
      <c r="C27" s="3" t="s">
        <v>37</v>
      </c>
      <c r="D27" s="3">
        <v>1.5</v>
      </c>
      <c r="E27" s="3" t="s">
        <v>44</v>
      </c>
      <c r="F27" s="4">
        <v>288627.59999999998</v>
      </c>
      <c r="G27" s="4">
        <v>0</v>
      </c>
      <c r="H27" s="4">
        <v>-22737.88</v>
      </c>
      <c r="I27" s="4">
        <v>265888.84000000003</v>
      </c>
      <c r="J27" s="4">
        <v>265888.84000000003</v>
      </c>
    </row>
    <row r="28" spans="1:10">
      <c r="A28" s="3" t="s">
        <v>16</v>
      </c>
      <c r="B28" s="3" t="s">
        <v>11</v>
      </c>
      <c r="C28" s="3" t="s">
        <v>37</v>
      </c>
      <c r="D28" s="3">
        <v>1.5</v>
      </c>
      <c r="E28" s="3" t="s">
        <v>45</v>
      </c>
      <c r="F28" s="4">
        <v>429782.82</v>
      </c>
      <c r="G28" s="4">
        <v>15605.81</v>
      </c>
      <c r="H28" s="4">
        <v>-19628.46</v>
      </c>
      <c r="I28" s="4">
        <v>425611.57</v>
      </c>
      <c r="J28" s="4">
        <v>425611.57</v>
      </c>
    </row>
    <row r="29" spans="1:10">
      <c r="A29" s="3" t="s">
        <v>16</v>
      </c>
      <c r="B29" s="3" t="s">
        <v>11</v>
      </c>
      <c r="C29" s="3" t="s">
        <v>37</v>
      </c>
      <c r="D29" s="3">
        <v>1.5</v>
      </c>
      <c r="E29" s="3" t="s">
        <v>46</v>
      </c>
      <c r="F29" s="4">
        <v>6501653.2699999996</v>
      </c>
      <c r="G29" s="4">
        <v>850202.62</v>
      </c>
      <c r="H29" s="4">
        <v>-134826.6</v>
      </c>
      <c r="I29" s="4">
        <v>7101826.7999999998</v>
      </c>
      <c r="J29" s="4">
        <v>7101826.7999999998</v>
      </c>
    </row>
    <row r="30" spans="1:10">
      <c r="A30" s="3" t="s">
        <v>16</v>
      </c>
      <c r="B30" s="3" t="s">
        <v>11</v>
      </c>
      <c r="C30" s="3" t="s">
        <v>37</v>
      </c>
      <c r="D30" s="3">
        <v>1.5</v>
      </c>
      <c r="E30" s="3" t="s">
        <v>40</v>
      </c>
      <c r="F30" s="4">
        <v>1211591.76</v>
      </c>
      <c r="G30" s="4">
        <v>339328.28</v>
      </c>
      <c r="H30" s="4">
        <v>-19590.73</v>
      </c>
      <c r="I30" s="4">
        <v>1531114.85</v>
      </c>
      <c r="J30" s="4">
        <v>1531114.85</v>
      </c>
    </row>
    <row r="31" spans="1:10">
      <c r="A31" s="3" t="s">
        <v>16</v>
      </c>
      <c r="B31" s="3" t="s">
        <v>11</v>
      </c>
      <c r="C31" s="3" t="s">
        <v>37</v>
      </c>
      <c r="D31" s="3">
        <v>1.5</v>
      </c>
      <c r="E31" s="3" t="s">
        <v>47</v>
      </c>
      <c r="F31" s="4">
        <v>365407.08</v>
      </c>
      <c r="G31" s="4">
        <v>14918.16</v>
      </c>
      <c r="H31" s="4">
        <v>0</v>
      </c>
      <c r="I31" s="4">
        <v>377284.24</v>
      </c>
      <c r="J31" s="4">
        <v>377284.24</v>
      </c>
    </row>
    <row r="32" spans="1:10">
      <c r="A32" s="3" t="s">
        <v>16</v>
      </c>
      <c r="B32" s="3" t="s">
        <v>11</v>
      </c>
      <c r="C32" s="3" t="s">
        <v>37</v>
      </c>
      <c r="D32" s="3">
        <v>1.5</v>
      </c>
      <c r="E32" s="3" t="s">
        <v>48</v>
      </c>
      <c r="F32" s="4">
        <v>1248715.1399999999</v>
      </c>
      <c r="G32" s="4">
        <v>163774.92000000001</v>
      </c>
      <c r="H32" s="4">
        <v>-176554.46</v>
      </c>
      <c r="I32" s="4">
        <v>1168125.6000000001</v>
      </c>
      <c r="J32" s="4">
        <v>1168125.6000000001</v>
      </c>
    </row>
    <row r="33" spans="1:10">
      <c r="A33" s="3" t="s">
        <v>16</v>
      </c>
      <c r="B33" s="3" t="s">
        <v>11</v>
      </c>
      <c r="C33" s="3" t="s">
        <v>49</v>
      </c>
      <c r="D33" s="3">
        <v>1.5</v>
      </c>
      <c r="E33" s="3" t="s">
        <v>50</v>
      </c>
      <c r="F33" s="4">
        <v>2648306.46</v>
      </c>
      <c r="G33" s="4">
        <v>0</v>
      </c>
      <c r="H33" s="4">
        <v>-117112.81</v>
      </c>
      <c r="I33" s="4">
        <v>2530402.89</v>
      </c>
      <c r="J33" s="4">
        <v>2530402.89</v>
      </c>
    </row>
    <row r="34" spans="1:10">
      <c r="A34" s="3" t="s">
        <v>16</v>
      </c>
      <c r="B34" s="3" t="s">
        <v>11</v>
      </c>
      <c r="C34" s="3" t="s">
        <v>51</v>
      </c>
      <c r="D34" s="3">
        <v>1.1000000000000001</v>
      </c>
      <c r="E34" s="3" t="s">
        <v>52</v>
      </c>
      <c r="F34" s="4">
        <v>0</v>
      </c>
      <c r="G34" s="4">
        <v>412312.6</v>
      </c>
      <c r="H34" s="4">
        <v>0</v>
      </c>
      <c r="I34" s="4">
        <v>64199.5</v>
      </c>
      <c r="J34" s="4">
        <v>64199.5</v>
      </c>
    </row>
    <row r="35" spans="1:10">
      <c r="A35" s="3" t="s">
        <v>16</v>
      </c>
      <c r="B35" s="3" t="s">
        <v>11</v>
      </c>
      <c r="C35" s="3" t="s">
        <v>51</v>
      </c>
      <c r="D35" s="3">
        <v>1.5</v>
      </c>
      <c r="E35" s="3" t="s">
        <v>52</v>
      </c>
      <c r="F35" s="4">
        <v>8500000</v>
      </c>
      <c r="G35" s="4">
        <v>1844573.5</v>
      </c>
      <c r="H35" s="4">
        <v>-1074485.04</v>
      </c>
      <c r="I35" s="4">
        <v>9269674.8699999992</v>
      </c>
      <c r="J35" s="4">
        <v>9269674.8699999992</v>
      </c>
    </row>
    <row r="36" spans="1:10">
      <c r="A36" s="3" t="s">
        <v>16</v>
      </c>
      <c r="B36" s="3" t="s">
        <v>11</v>
      </c>
      <c r="C36" s="3" t="s">
        <v>51</v>
      </c>
      <c r="D36" s="3">
        <v>1.5</v>
      </c>
      <c r="E36" s="3" t="s">
        <v>53</v>
      </c>
      <c r="F36" s="4">
        <v>3974180.08</v>
      </c>
      <c r="G36" s="4">
        <v>100000</v>
      </c>
      <c r="H36" s="4">
        <v>-752571.52</v>
      </c>
      <c r="I36" s="4">
        <v>2891734.38</v>
      </c>
      <c r="J36" s="4">
        <v>2891734.38</v>
      </c>
    </row>
    <row r="37" spans="1:10">
      <c r="A37" s="3" t="s">
        <v>16</v>
      </c>
      <c r="B37" s="3" t="s">
        <v>11</v>
      </c>
      <c r="C37" s="3" t="s">
        <v>54</v>
      </c>
      <c r="D37" s="3">
        <v>1.5</v>
      </c>
      <c r="E37" s="3" t="s">
        <v>55</v>
      </c>
      <c r="F37" s="4">
        <v>8654823.9600000009</v>
      </c>
      <c r="G37" s="4">
        <v>115000</v>
      </c>
      <c r="H37" s="4">
        <v>-181520.19</v>
      </c>
      <c r="I37" s="4">
        <v>8554203.9800000004</v>
      </c>
      <c r="J37" s="4">
        <v>8554203.9800000004</v>
      </c>
    </row>
    <row r="38" spans="1:10">
      <c r="A38" s="3" t="s">
        <v>16</v>
      </c>
      <c r="B38" s="3" t="s">
        <v>11</v>
      </c>
      <c r="C38" s="3" t="s">
        <v>56</v>
      </c>
      <c r="D38" s="3">
        <v>1.5</v>
      </c>
      <c r="E38" s="3" t="s">
        <v>57</v>
      </c>
      <c r="F38" s="4">
        <v>2669398.98</v>
      </c>
      <c r="G38" s="4">
        <v>381935.9</v>
      </c>
      <c r="H38" s="4">
        <v>-10831.31</v>
      </c>
      <c r="I38" s="4">
        <v>2961760.67</v>
      </c>
      <c r="J38" s="4">
        <v>2961760.67</v>
      </c>
    </row>
    <row r="39" spans="1:10">
      <c r="A39" s="3" t="s">
        <v>16</v>
      </c>
      <c r="B39" s="3" t="s">
        <v>11</v>
      </c>
      <c r="C39" s="3" t="s">
        <v>58</v>
      </c>
      <c r="D39" s="3">
        <v>1.5</v>
      </c>
      <c r="E39" s="3" t="s">
        <v>59</v>
      </c>
      <c r="F39" s="4">
        <v>4134760.56</v>
      </c>
      <c r="G39" s="4">
        <v>0</v>
      </c>
      <c r="H39" s="4">
        <v>-21963.83</v>
      </c>
      <c r="I39" s="4">
        <v>4106019.24</v>
      </c>
      <c r="J39" s="4">
        <v>4106019.24</v>
      </c>
    </row>
    <row r="40" spans="1:10">
      <c r="A40" s="3" t="s">
        <v>16</v>
      </c>
      <c r="B40" s="3" t="s">
        <v>11</v>
      </c>
      <c r="C40" s="3" t="s">
        <v>58</v>
      </c>
      <c r="D40" s="3">
        <v>1.5</v>
      </c>
      <c r="E40" s="3" t="s">
        <v>60</v>
      </c>
      <c r="F40" s="4">
        <v>4468859.92</v>
      </c>
      <c r="G40" s="4">
        <v>733613.09</v>
      </c>
      <c r="H40" s="4">
        <v>-29367.22</v>
      </c>
      <c r="I40" s="4">
        <v>5065152.4400000004</v>
      </c>
      <c r="J40" s="4">
        <v>5065152.4400000004</v>
      </c>
    </row>
    <row r="41" spans="1:10">
      <c r="A41" s="3" t="s">
        <v>16</v>
      </c>
      <c r="B41" s="3" t="s">
        <v>11</v>
      </c>
      <c r="C41" s="3" t="s">
        <v>58</v>
      </c>
      <c r="D41" s="3">
        <v>1.5</v>
      </c>
      <c r="E41" s="3" t="s">
        <v>61</v>
      </c>
      <c r="F41" s="4">
        <v>5631063.71</v>
      </c>
      <c r="G41" s="4">
        <v>200723.43</v>
      </c>
      <c r="H41" s="4">
        <v>-5803.35</v>
      </c>
      <c r="I41" s="4">
        <v>5777966.2000000002</v>
      </c>
      <c r="J41" s="4">
        <v>5777966.2000000002</v>
      </c>
    </row>
    <row r="42" spans="1:10">
      <c r="A42" s="3" t="s">
        <v>16</v>
      </c>
      <c r="B42" s="3" t="s">
        <v>11</v>
      </c>
      <c r="C42" s="3" t="s">
        <v>62</v>
      </c>
      <c r="D42" s="3">
        <v>1.1000000000000001</v>
      </c>
      <c r="E42" s="3" t="s">
        <v>63</v>
      </c>
      <c r="F42" s="4">
        <v>0</v>
      </c>
      <c r="G42" s="4">
        <v>77966.52</v>
      </c>
      <c r="H42" s="4">
        <v>0</v>
      </c>
      <c r="I42" s="4">
        <v>73007.55</v>
      </c>
      <c r="J42" s="4">
        <v>73007.55</v>
      </c>
    </row>
    <row r="43" spans="1:10">
      <c r="A43" s="3" t="s">
        <v>16</v>
      </c>
      <c r="B43" s="3" t="s">
        <v>11</v>
      </c>
      <c r="C43" s="3" t="s">
        <v>62</v>
      </c>
      <c r="D43" s="3">
        <v>1.5</v>
      </c>
      <c r="E43" s="3" t="s">
        <v>64</v>
      </c>
      <c r="F43" s="4">
        <v>3497960.82</v>
      </c>
      <c r="G43" s="4">
        <v>150241.67000000001</v>
      </c>
      <c r="H43" s="4">
        <v>-35388.44</v>
      </c>
      <c r="I43" s="4">
        <v>3581412.03</v>
      </c>
      <c r="J43" s="4">
        <v>3581412.03</v>
      </c>
    </row>
    <row r="44" spans="1:10">
      <c r="A44" s="3" t="s">
        <v>16</v>
      </c>
      <c r="B44" s="3" t="s">
        <v>11</v>
      </c>
      <c r="C44" s="3" t="s">
        <v>62</v>
      </c>
      <c r="D44" s="3">
        <v>1.5</v>
      </c>
      <c r="E44" s="3" t="s">
        <v>63</v>
      </c>
      <c r="F44" s="4">
        <v>1023229.86</v>
      </c>
      <c r="G44" s="4">
        <v>89000</v>
      </c>
      <c r="H44" s="4">
        <v>0</v>
      </c>
      <c r="I44" s="4">
        <v>1110884.8700000001</v>
      </c>
      <c r="J44" s="4">
        <v>1110884.8700000001</v>
      </c>
    </row>
    <row r="45" spans="1:10">
      <c r="A45" s="3" t="s">
        <v>16</v>
      </c>
      <c r="B45" s="3" t="s">
        <v>11</v>
      </c>
      <c r="C45" s="3" t="s">
        <v>65</v>
      </c>
      <c r="D45" s="3">
        <v>1.5</v>
      </c>
      <c r="E45" s="3" t="s">
        <v>66</v>
      </c>
      <c r="F45" s="4">
        <v>4745164.38</v>
      </c>
      <c r="G45" s="4">
        <v>28575.19</v>
      </c>
      <c r="H45" s="4">
        <v>-238052.29</v>
      </c>
      <c r="I45" s="4">
        <v>4394674.66</v>
      </c>
      <c r="J45" s="4">
        <v>4394674.66</v>
      </c>
    </row>
    <row r="46" spans="1:10">
      <c r="A46" s="3" t="s">
        <v>16</v>
      </c>
      <c r="B46" s="3" t="s">
        <v>11</v>
      </c>
      <c r="C46" s="3" t="s">
        <v>67</v>
      </c>
      <c r="D46" s="3">
        <v>1.5</v>
      </c>
      <c r="E46" s="3" t="s">
        <v>68</v>
      </c>
      <c r="F46" s="4">
        <v>692047.44</v>
      </c>
      <c r="G46" s="4">
        <v>97941.6</v>
      </c>
      <c r="H46" s="4">
        <v>0</v>
      </c>
      <c r="I46" s="4">
        <v>788282.93</v>
      </c>
      <c r="J46" s="4">
        <v>788282.93</v>
      </c>
    </row>
    <row r="47" spans="1:10">
      <c r="A47" s="3" t="s">
        <v>16</v>
      </c>
      <c r="B47" s="3" t="s">
        <v>11</v>
      </c>
      <c r="C47" s="3" t="s">
        <v>69</v>
      </c>
      <c r="D47" s="3">
        <v>1.5</v>
      </c>
      <c r="E47" s="3" t="s">
        <v>70</v>
      </c>
      <c r="F47" s="4">
        <v>890327.94</v>
      </c>
      <c r="G47" s="4">
        <v>28580.09</v>
      </c>
      <c r="H47" s="4">
        <v>-17188.91</v>
      </c>
      <c r="I47" s="4">
        <v>889017.75</v>
      </c>
      <c r="J47" s="4">
        <v>889017.75</v>
      </c>
    </row>
    <row r="48" spans="1:10">
      <c r="A48" s="3" t="s">
        <v>16</v>
      </c>
      <c r="B48" s="3" t="s">
        <v>11</v>
      </c>
      <c r="C48" s="3" t="s">
        <v>71</v>
      </c>
      <c r="D48" s="3">
        <v>1.5</v>
      </c>
      <c r="E48" s="3" t="s">
        <v>72</v>
      </c>
      <c r="F48" s="4">
        <v>3267637.02</v>
      </c>
      <c r="G48" s="4">
        <v>136264.04</v>
      </c>
      <c r="H48" s="4">
        <v>-38593.31</v>
      </c>
      <c r="I48" s="4">
        <v>3363011.53</v>
      </c>
      <c r="J48" s="4">
        <v>3363011.53</v>
      </c>
    </row>
    <row r="49" spans="1:10">
      <c r="A49" s="3" t="s">
        <v>16</v>
      </c>
      <c r="B49" s="3" t="s">
        <v>11</v>
      </c>
      <c r="C49" s="3" t="s">
        <v>71</v>
      </c>
      <c r="D49" s="3">
        <v>1.5</v>
      </c>
      <c r="E49" s="3" t="s">
        <v>73</v>
      </c>
      <c r="F49" s="4">
        <v>3029408.28</v>
      </c>
      <c r="G49" s="4">
        <v>0</v>
      </c>
      <c r="H49" s="4">
        <v>-852695.58</v>
      </c>
      <c r="I49" s="4">
        <v>2122150.8199999998</v>
      </c>
      <c r="J49" s="4">
        <v>2122150.8199999998</v>
      </c>
    </row>
    <row r="50" spans="1:10">
      <c r="A50" s="3" t="s">
        <v>16</v>
      </c>
      <c r="B50" s="3" t="s">
        <v>11</v>
      </c>
      <c r="C50" s="3" t="s">
        <v>71</v>
      </c>
      <c r="D50" s="3">
        <v>1.5</v>
      </c>
      <c r="E50" s="3" t="s">
        <v>74</v>
      </c>
      <c r="F50" s="4">
        <v>1337199.3</v>
      </c>
      <c r="G50" s="4">
        <v>169854.7</v>
      </c>
      <c r="H50" s="4">
        <v>-3495.88</v>
      </c>
      <c r="I50" s="4">
        <v>1496783.93</v>
      </c>
      <c r="J50" s="4">
        <v>1496783.93</v>
      </c>
    </row>
    <row r="51" spans="1:10">
      <c r="A51" s="3" t="s">
        <v>16</v>
      </c>
      <c r="B51" s="3" t="s">
        <v>11</v>
      </c>
      <c r="C51" s="3" t="s">
        <v>71</v>
      </c>
      <c r="D51" s="3">
        <v>1.5</v>
      </c>
      <c r="E51" s="3" t="s">
        <v>75</v>
      </c>
      <c r="F51" s="4">
        <v>736395.66</v>
      </c>
      <c r="G51" s="4">
        <v>36946.71</v>
      </c>
      <c r="H51" s="4">
        <v>0</v>
      </c>
      <c r="I51" s="4">
        <v>771815.74</v>
      </c>
      <c r="J51" s="4">
        <v>771815.74</v>
      </c>
    </row>
    <row r="52" spans="1:10">
      <c r="A52" s="3" t="s">
        <v>16</v>
      </c>
      <c r="B52" s="3" t="s">
        <v>11</v>
      </c>
      <c r="C52" s="3" t="s">
        <v>76</v>
      </c>
      <c r="D52" s="3">
        <v>1.1000000000000001</v>
      </c>
      <c r="E52" s="3" t="s">
        <v>77</v>
      </c>
      <c r="F52" s="4">
        <v>0</v>
      </c>
      <c r="G52" s="4">
        <v>231162.2</v>
      </c>
      <c r="H52" s="4">
        <v>0</v>
      </c>
      <c r="I52" s="4">
        <v>0</v>
      </c>
      <c r="J52" s="4">
        <v>0</v>
      </c>
    </row>
    <row r="53" spans="1:10">
      <c r="A53" s="3" t="s">
        <v>16</v>
      </c>
      <c r="B53" s="3" t="s">
        <v>11</v>
      </c>
      <c r="C53" s="3" t="s">
        <v>76</v>
      </c>
      <c r="D53" s="3">
        <v>1.5</v>
      </c>
      <c r="E53" s="3" t="s">
        <v>77</v>
      </c>
      <c r="F53" s="4">
        <v>3744797.84</v>
      </c>
      <c r="G53" s="4">
        <v>1405000</v>
      </c>
      <c r="H53" s="4">
        <v>-67926.039999999994</v>
      </c>
      <c r="I53" s="4">
        <v>4255340.8099999996</v>
      </c>
      <c r="J53" s="4">
        <v>4239440.3899999997</v>
      </c>
    </row>
    <row r="54" spans="1:10">
      <c r="A54" s="3" t="s">
        <v>16</v>
      </c>
      <c r="B54" s="3" t="s">
        <v>11</v>
      </c>
      <c r="C54" s="3" t="s">
        <v>78</v>
      </c>
      <c r="D54" s="3">
        <v>1.5</v>
      </c>
      <c r="E54" s="3" t="s">
        <v>79</v>
      </c>
      <c r="F54" s="4">
        <v>8233202.0999999996</v>
      </c>
      <c r="G54" s="4">
        <v>370685.6</v>
      </c>
      <c r="H54" s="4">
        <v>-904887.76</v>
      </c>
      <c r="I54" s="4">
        <v>7696236.0700000003</v>
      </c>
      <c r="J54" s="4">
        <v>7696236.0700000003</v>
      </c>
    </row>
    <row r="55" spans="1:10">
      <c r="A55" s="3" t="s">
        <v>16</v>
      </c>
      <c r="B55" s="3" t="s">
        <v>11</v>
      </c>
      <c r="C55" s="3" t="s">
        <v>80</v>
      </c>
      <c r="D55" s="3">
        <v>1.5</v>
      </c>
      <c r="E55" s="3" t="s">
        <v>81</v>
      </c>
      <c r="F55" s="4">
        <v>1306601.7</v>
      </c>
      <c r="G55" s="4">
        <v>0</v>
      </c>
      <c r="H55" s="4">
        <v>-125632.66</v>
      </c>
      <c r="I55" s="4">
        <v>1164648.8999999999</v>
      </c>
      <c r="J55" s="4">
        <v>1164648.8999999999</v>
      </c>
    </row>
    <row r="56" spans="1:10">
      <c r="A56" s="3" t="s">
        <v>82</v>
      </c>
      <c r="B56" s="3" t="s">
        <v>11</v>
      </c>
      <c r="C56" s="3" t="s">
        <v>76</v>
      </c>
      <c r="D56" s="3">
        <v>1.5</v>
      </c>
      <c r="E56" s="3" t="s">
        <v>77</v>
      </c>
      <c r="F56" s="4">
        <v>2062374.01</v>
      </c>
      <c r="G56" s="4">
        <v>500000</v>
      </c>
      <c r="H56" s="4">
        <v>0</v>
      </c>
      <c r="I56" s="4">
        <v>2560008.87</v>
      </c>
      <c r="J56" s="4">
        <v>2560008.87</v>
      </c>
    </row>
    <row r="57" spans="1:10">
      <c r="A57" s="3" t="s">
        <v>83</v>
      </c>
      <c r="B57" s="3" t="s">
        <v>11</v>
      </c>
      <c r="C57" s="3" t="s">
        <v>24</v>
      </c>
      <c r="D57" s="3">
        <v>1.5</v>
      </c>
      <c r="E57" s="3" t="s">
        <v>25</v>
      </c>
      <c r="F57" s="4">
        <v>70000</v>
      </c>
      <c r="G57" s="4">
        <v>15000</v>
      </c>
      <c r="H57" s="4">
        <v>0</v>
      </c>
      <c r="I57" s="4">
        <v>47518.31</v>
      </c>
      <c r="J57" s="4">
        <v>47518.31</v>
      </c>
    </row>
    <row r="58" spans="1:10">
      <c r="A58" s="3" t="s">
        <v>83</v>
      </c>
      <c r="B58" s="3" t="s">
        <v>11</v>
      </c>
      <c r="C58" s="3" t="s">
        <v>27</v>
      </c>
      <c r="D58" s="3">
        <v>1.5</v>
      </c>
      <c r="E58" s="3" t="s">
        <v>28</v>
      </c>
      <c r="F58" s="4">
        <v>37080</v>
      </c>
      <c r="G58" s="4">
        <v>0</v>
      </c>
      <c r="H58" s="4">
        <v>-15000</v>
      </c>
      <c r="I58" s="4">
        <v>0</v>
      </c>
      <c r="J58" s="4">
        <v>0</v>
      </c>
    </row>
    <row r="59" spans="1:10">
      <c r="A59" s="3" t="s">
        <v>83</v>
      </c>
      <c r="B59" s="3" t="s">
        <v>11</v>
      </c>
      <c r="C59" s="3" t="s">
        <v>29</v>
      </c>
      <c r="D59" s="3">
        <v>1.5</v>
      </c>
      <c r="E59" s="3" t="s">
        <v>31</v>
      </c>
      <c r="F59" s="4">
        <v>75000</v>
      </c>
      <c r="G59" s="4">
        <v>80000</v>
      </c>
      <c r="H59" s="4">
        <v>0</v>
      </c>
      <c r="I59" s="4">
        <v>88018.98</v>
      </c>
      <c r="J59" s="4">
        <v>88018.98</v>
      </c>
    </row>
    <row r="60" spans="1:10">
      <c r="A60" s="3" t="s">
        <v>83</v>
      </c>
      <c r="B60" s="3" t="s">
        <v>11</v>
      </c>
      <c r="C60" s="3" t="s">
        <v>29</v>
      </c>
      <c r="D60" s="3">
        <v>2.5</v>
      </c>
      <c r="E60" s="3" t="s">
        <v>31</v>
      </c>
      <c r="F60" s="4">
        <v>85000</v>
      </c>
      <c r="G60" s="4">
        <v>0</v>
      </c>
      <c r="H60" s="4">
        <v>-71829.179999999993</v>
      </c>
      <c r="I60" s="4">
        <v>5670.82</v>
      </c>
      <c r="J60" s="4">
        <v>5670.82</v>
      </c>
    </row>
    <row r="61" spans="1:10">
      <c r="A61" s="3" t="s">
        <v>83</v>
      </c>
      <c r="B61" s="3" t="s">
        <v>11</v>
      </c>
      <c r="C61" s="3" t="s">
        <v>37</v>
      </c>
      <c r="D61" s="3">
        <v>1.1000000000000001</v>
      </c>
      <c r="E61" s="3" t="s">
        <v>38</v>
      </c>
      <c r="F61" s="4">
        <v>2000</v>
      </c>
      <c r="G61" s="4">
        <v>0</v>
      </c>
      <c r="H61" s="4">
        <v>-2000</v>
      </c>
      <c r="I61" s="4">
        <v>0</v>
      </c>
      <c r="J61" s="4">
        <v>0</v>
      </c>
    </row>
    <row r="62" spans="1:10">
      <c r="A62" s="3" t="s">
        <v>83</v>
      </c>
      <c r="B62" s="3" t="s">
        <v>11</v>
      </c>
      <c r="C62" s="3" t="s">
        <v>37</v>
      </c>
      <c r="D62" s="3">
        <v>1.5</v>
      </c>
      <c r="E62" s="3" t="s">
        <v>41</v>
      </c>
      <c r="F62" s="4">
        <v>2080</v>
      </c>
      <c r="G62" s="4">
        <v>0</v>
      </c>
      <c r="H62" s="4">
        <v>-2080</v>
      </c>
      <c r="I62" s="4">
        <v>0</v>
      </c>
      <c r="J62" s="4">
        <v>0</v>
      </c>
    </row>
    <row r="63" spans="1:10">
      <c r="A63" s="3" t="s">
        <v>83</v>
      </c>
      <c r="B63" s="3" t="s">
        <v>11</v>
      </c>
      <c r="C63" s="3" t="s">
        <v>37</v>
      </c>
      <c r="D63" s="3">
        <v>1.5</v>
      </c>
      <c r="E63" s="3" t="s">
        <v>42</v>
      </c>
      <c r="F63" s="4">
        <v>95000</v>
      </c>
      <c r="G63" s="4">
        <v>0</v>
      </c>
      <c r="H63" s="4">
        <v>-25000</v>
      </c>
      <c r="I63" s="4">
        <v>52699.35</v>
      </c>
      <c r="J63" s="4">
        <v>52699.35</v>
      </c>
    </row>
    <row r="64" spans="1:10">
      <c r="A64" s="3" t="s">
        <v>83</v>
      </c>
      <c r="B64" s="3" t="s">
        <v>11</v>
      </c>
      <c r="C64" s="3" t="s">
        <v>37</v>
      </c>
      <c r="D64" s="3">
        <v>1.5</v>
      </c>
      <c r="E64" s="3" t="s">
        <v>44</v>
      </c>
      <c r="F64" s="4">
        <v>3200</v>
      </c>
      <c r="G64" s="4">
        <v>0</v>
      </c>
      <c r="H64" s="4">
        <v>0</v>
      </c>
      <c r="I64" s="4">
        <v>0</v>
      </c>
      <c r="J64" s="4">
        <v>0</v>
      </c>
    </row>
    <row r="65" spans="1:10">
      <c r="A65" s="3" t="s">
        <v>83</v>
      </c>
      <c r="B65" s="3" t="s">
        <v>11</v>
      </c>
      <c r="C65" s="3" t="s">
        <v>37</v>
      </c>
      <c r="D65" s="3">
        <v>1.5</v>
      </c>
      <c r="E65" s="3" t="s">
        <v>46</v>
      </c>
      <c r="F65" s="4">
        <v>165000</v>
      </c>
      <c r="G65" s="4">
        <v>0</v>
      </c>
      <c r="H65" s="4">
        <v>-75000</v>
      </c>
      <c r="I65" s="4">
        <v>10199.89</v>
      </c>
      <c r="J65" s="4">
        <v>10199.89</v>
      </c>
    </row>
    <row r="66" spans="1:10">
      <c r="A66" s="3" t="s">
        <v>83</v>
      </c>
      <c r="B66" s="3" t="s">
        <v>11</v>
      </c>
      <c r="C66" s="3" t="s">
        <v>37</v>
      </c>
      <c r="D66" s="3">
        <v>1.5</v>
      </c>
      <c r="E66" s="3" t="s">
        <v>40</v>
      </c>
      <c r="F66" s="4">
        <v>22500</v>
      </c>
      <c r="G66" s="4">
        <v>0</v>
      </c>
      <c r="H66" s="4">
        <v>0</v>
      </c>
      <c r="I66" s="4">
        <v>21972.78</v>
      </c>
      <c r="J66" s="4">
        <v>21972.78</v>
      </c>
    </row>
    <row r="67" spans="1:10">
      <c r="A67" s="3" t="s">
        <v>83</v>
      </c>
      <c r="B67" s="3" t="s">
        <v>11</v>
      </c>
      <c r="C67" s="3" t="s">
        <v>56</v>
      </c>
      <c r="D67" s="3">
        <v>1.5</v>
      </c>
      <c r="E67" s="3" t="s">
        <v>57</v>
      </c>
      <c r="F67" s="4">
        <v>125000</v>
      </c>
      <c r="G67" s="4">
        <v>0</v>
      </c>
      <c r="H67" s="4">
        <v>0</v>
      </c>
      <c r="I67" s="4">
        <v>119774.75</v>
      </c>
      <c r="J67" s="4">
        <v>119774.75</v>
      </c>
    </row>
    <row r="68" spans="1:10">
      <c r="A68" s="3" t="s">
        <v>83</v>
      </c>
      <c r="B68" s="3" t="s">
        <v>11</v>
      </c>
      <c r="C68" s="3" t="s">
        <v>58</v>
      </c>
      <c r="D68" s="3">
        <v>1.5</v>
      </c>
      <c r="E68" s="3" t="s">
        <v>59</v>
      </c>
      <c r="F68" s="4">
        <v>135000</v>
      </c>
      <c r="G68" s="4">
        <v>70000</v>
      </c>
      <c r="H68" s="4">
        <v>0</v>
      </c>
      <c r="I68" s="4">
        <v>187003.06</v>
      </c>
      <c r="J68" s="4">
        <v>187003.06</v>
      </c>
    </row>
    <row r="69" spans="1:10">
      <c r="A69" s="3" t="s">
        <v>83</v>
      </c>
      <c r="B69" s="3" t="s">
        <v>11</v>
      </c>
      <c r="C69" s="3" t="s">
        <v>58</v>
      </c>
      <c r="D69" s="3">
        <v>1.5</v>
      </c>
      <c r="E69" s="3" t="s">
        <v>60</v>
      </c>
      <c r="F69" s="4">
        <v>225000</v>
      </c>
      <c r="G69" s="4">
        <v>25000</v>
      </c>
      <c r="H69" s="4">
        <v>0</v>
      </c>
      <c r="I69" s="4">
        <v>249704.65</v>
      </c>
      <c r="J69" s="4">
        <v>249704.65</v>
      </c>
    </row>
    <row r="70" spans="1:10">
      <c r="A70" s="3" t="s">
        <v>83</v>
      </c>
      <c r="B70" s="3" t="s">
        <v>11</v>
      </c>
      <c r="C70" s="3" t="s">
        <v>58</v>
      </c>
      <c r="D70" s="3">
        <v>1.5</v>
      </c>
      <c r="E70" s="3" t="s">
        <v>61</v>
      </c>
      <c r="F70" s="4">
        <v>275000</v>
      </c>
      <c r="G70" s="4">
        <v>50000</v>
      </c>
      <c r="H70" s="4">
        <v>0</v>
      </c>
      <c r="I70" s="4">
        <v>314890.51</v>
      </c>
      <c r="J70" s="4">
        <v>314890.51</v>
      </c>
    </row>
    <row r="71" spans="1:10">
      <c r="A71" s="3" t="s">
        <v>83</v>
      </c>
      <c r="B71" s="3" t="s">
        <v>11</v>
      </c>
      <c r="C71" s="3" t="s">
        <v>62</v>
      </c>
      <c r="D71" s="3">
        <v>1.5</v>
      </c>
      <c r="E71" s="3" t="s">
        <v>64</v>
      </c>
      <c r="F71" s="4">
        <v>125000</v>
      </c>
      <c r="G71" s="4">
        <v>25000</v>
      </c>
      <c r="H71" s="4">
        <v>0</v>
      </c>
      <c r="I71" s="4">
        <v>117758.48</v>
      </c>
      <c r="J71" s="4">
        <v>117758.48</v>
      </c>
    </row>
    <row r="72" spans="1:10">
      <c r="A72" s="3" t="s">
        <v>83</v>
      </c>
      <c r="B72" s="3" t="s">
        <v>11</v>
      </c>
      <c r="C72" s="3" t="s">
        <v>62</v>
      </c>
      <c r="D72" s="3">
        <v>1.5</v>
      </c>
      <c r="E72" s="3" t="s">
        <v>63</v>
      </c>
      <c r="F72" s="4">
        <v>45000</v>
      </c>
      <c r="G72" s="4">
        <v>25000</v>
      </c>
      <c r="H72" s="4">
        <v>0</v>
      </c>
      <c r="I72" s="4">
        <v>50522.01</v>
      </c>
      <c r="J72" s="4">
        <v>50522.01</v>
      </c>
    </row>
    <row r="73" spans="1:10">
      <c r="A73" s="3" t="s">
        <v>83</v>
      </c>
      <c r="B73" s="3" t="s">
        <v>11</v>
      </c>
      <c r="C73" s="3" t="s">
        <v>69</v>
      </c>
      <c r="D73" s="3">
        <v>1.5</v>
      </c>
      <c r="E73" s="3" t="s">
        <v>70</v>
      </c>
      <c r="F73" s="4">
        <v>45000</v>
      </c>
      <c r="G73" s="4">
        <v>45000</v>
      </c>
      <c r="H73" s="4">
        <v>0</v>
      </c>
      <c r="I73" s="4">
        <v>57198.3</v>
      </c>
      <c r="J73" s="4">
        <v>57198.3</v>
      </c>
    </row>
    <row r="74" spans="1:10">
      <c r="A74" s="3" t="s">
        <v>83</v>
      </c>
      <c r="B74" s="3" t="s">
        <v>11</v>
      </c>
      <c r="C74" s="3" t="s">
        <v>71</v>
      </c>
      <c r="D74" s="3">
        <v>1.5</v>
      </c>
      <c r="E74" s="3" t="s">
        <v>74</v>
      </c>
      <c r="F74" s="4">
        <v>100000</v>
      </c>
      <c r="G74" s="4">
        <v>0</v>
      </c>
      <c r="H74" s="4">
        <v>0</v>
      </c>
      <c r="I74" s="4">
        <v>74712.399999999994</v>
      </c>
      <c r="J74" s="4">
        <v>74712.399999999994</v>
      </c>
    </row>
    <row r="75" spans="1:10">
      <c r="A75" s="3" t="s">
        <v>83</v>
      </c>
      <c r="B75" s="3" t="s">
        <v>11</v>
      </c>
      <c r="C75" s="3" t="s">
        <v>71</v>
      </c>
      <c r="D75" s="3">
        <v>1.5</v>
      </c>
      <c r="E75" s="3" t="s">
        <v>75</v>
      </c>
      <c r="F75" s="4">
        <v>35000</v>
      </c>
      <c r="G75" s="4">
        <v>25000</v>
      </c>
      <c r="H75" s="4">
        <v>0</v>
      </c>
      <c r="I75" s="4">
        <v>38520.769999999997</v>
      </c>
      <c r="J75" s="4">
        <v>38520.769999999997</v>
      </c>
    </row>
    <row r="76" spans="1:10">
      <c r="A76" s="3" t="s">
        <v>83</v>
      </c>
      <c r="B76" s="3" t="s">
        <v>11</v>
      </c>
      <c r="C76" s="3" t="s">
        <v>78</v>
      </c>
      <c r="D76" s="3">
        <v>1.5</v>
      </c>
      <c r="E76" s="3" t="s">
        <v>79</v>
      </c>
      <c r="F76" s="4">
        <v>85000</v>
      </c>
      <c r="G76" s="4">
        <v>30000</v>
      </c>
      <c r="H76" s="4">
        <v>0</v>
      </c>
      <c r="I76" s="4">
        <v>104583.63</v>
      </c>
      <c r="J76" s="4">
        <v>104583.63</v>
      </c>
    </row>
    <row r="77" spans="1:10">
      <c r="A77" s="3" t="s">
        <v>12</v>
      </c>
      <c r="B77" s="3" t="s">
        <v>11</v>
      </c>
      <c r="C77" s="3" t="s">
        <v>58</v>
      </c>
      <c r="D77" s="3">
        <v>1.5</v>
      </c>
      <c r="E77" s="3" t="s">
        <v>59</v>
      </c>
      <c r="F77" s="4">
        <v>602095.15</v>
      </c>
      <c r="G77" s="4">
        <v>0</v>
      </c>
      <c r="H77" s="4">
        <v>0</v>
      </c>
      <c r="I77" s="4">
        <v>484756.19</v>
      </c>
      <c r="J77" s="4">
        <v>484756.19</v>
      </c>
    </row>
    <row r="78" spans="1:10">
      <c r="A78" s="3" t="s">
        <v>12</v>
      </c>
      <c r="B78" s="3" t="s">
        <v>11</v>
      </c>
      <c r="C78" s="3" t="s">
        <v>76</v>
      </c>
      <c r="D78" s="3">
        <v>1.5</v>
      </c>
      <c r="E78" s="3" t="s">
        <v>77</v>
      </c>
      <c r="F78" s="4">
        <v>500000</v>
      </c>
      <c r="G78" s="4">
        <v>4953754.4000000004</v>
      </c>
      <c r="H78" s="4">
        <v>0</v>
      </c>
      <c r="I78" s="4">
        <v>4381268.25</v>
      </c>
      <c r="J78" s="4">
        <v>4381268.25</v>
      </c>
    </row>
    <row r="79" spans="1:10">
      <c r="A79" s="3" t="s">
        <v>14</v>
      </c>
      <c r="B79" s="3" t="s">
        <v>11</v>
      </c>
      <c r="C79" s="3" t="s">
        <v>12</v>
      </c>
      <c r="D79" s="3">
        <v>1.5</v>
      </c>
      <c r="E79" s="3" t="s">
        <v>13</v>
      </c>
      <c r="F79" s="4">
        <v>909496.05</v>
      </c>
      <c r="G79" s="4">
        <v>145608.1</v>
      </c>
      <c r="H79" s="4">
        <v>-114099.55</v>
      </c>
      <c r="I79" s="4">
        <v>867878.74</v>
      </c>
      <c r="J79" s="4">
        <v>867878.74</v>
      </c>
    </row>
    <row r="80" spans="1:10">
      <c r="A80" s="3" t="s">
        <v>14</v>
      </c>
      <c r="B80" s="3" t="s">
        <v>11</v>
      </c>
      <c r="C80" s="3" t="s">
        <v>14</v>
      </c>
      <c r="D80" s="3">
        <v>1.5</v>
      </c>
      <c r="E80" s="3" t="s">
        <v>15</v>
      </c>
      <c r="F80" s="4">
        <v>892460.01</v>
      </c>
      <c r="G80" s="4">
        <v>349647.53</v>
      </c>
      <c r="H80" s="4">
        <v>-158808.5</v>
      </c>
      <c r="I80" s="4">
        <v>1021775.76</v>
      </c>
      <c r="J80" s="4">
        <v>1021775.76</v>
      </c>
    </row>
    <row r="81" spans="1:10">
      <c r="A81" s="3" t="s">
        <v>14</v>
      </c>
      <c r="B81" s="3" t="s">
        <v>11</v>
      </c>
      <c r="C81" s="3" t="s">
        <v>17</v>
      </c>
      <c r="D81" s="3">
        <v>1.5</v>
      </c>
      <c r="E81" s="3" t="s">
        <v>18</v>
      </c>
      <c r="F81" s="4">
        <v>366184</v>
      </c>
      <c r="G81" s="4">
        <v>0</v>
      </c>
      <c r="H81" s="4">
        <v>-516.59</v>
      </c>
      <c r="I81" s="4">
        <v>302568.14</v>
      </c>
      <c r="J81" s="4">
        <v>302568.14</v>
      </c>
    </row>
    <row r="82" spans="1:10">
      <c r="A82" s="3" t="s">
        <v>14</v>
      </c>
      <c r="B82" s="3" t="s">
        <v>11</v>
      </c>
      <c r="C82" s="3" t="s">
        <v>19</v>
      </c>
      <c r="D82" s="3">
        <v>1.5</v>
      </c>
      <c r="E82" s="3" t="s">
        <v>20</v>
      </c>
      <c r="F82" s="4">
        <v>81605.460000000006</v>
      </c>
      <c r="G82" s="4">
        <v>0</v>
      </c>
      <c r="H82" s="4">
        <v>-13429.46</v>
      </c>
      <c r="I82" s="4">
        <v>64278.78</v>
      </c>
      <c r="J82" s="4">
        <v>64278.78</v>
      </c>
    </row>
    <row r="83" spans="1:10">
      <c r="A83" s="3" t="s">
        <v>14</v>
      </c>
      <c r="B83" s="3" t="s">
        <v>11</v>
      </c>
      <c r="C83" s="3" t="s">
        <v>19</v>
      </c>
      <c r="D83" s="3">
        <v>1.5</v>
      </c>
      <c r="E83" s="3" t="s">
        <v>21</v>
      </c>
      <c r="F83" s="4">
        <v>207521.48</v>
      </c>
      <c r="G83" s="4">
        <v>23312.01</v>
      </c>
      <c r="H83" s="4">
        <v>-3884.5</v>
      </c>
      <c r="I83" s="4">
        <v>202857.32</v>
      </c>
      <c r="J83" s="4">
        <v>202857.32</v>
      </c>
    </row>
    <row r="84" spans="1:10">
      <c r="A84" s="3" t="s">
        <v>14</v>
      </c>
      <c r="B84" s="3" t="s">
        <v>11</v>
      </c>
      <c r="C84" s="3" t="s">
        <v>22</v>
      </c>
      <c r="D84" s="3">
        <v>1.5</v>
      </c>
      <c r="E84" s="3" t="s">
        <v>23</v>
      </c>
      <c r="F84" s="4">
        <v>535480.55000000005</v>
      </c>
      <c r="G84" s="4">
        <v>0</v>
      </c>
      <c r="H84" s="4">
        <v>-25578.04</v>
      </c>
      <c r="I84" s="4">
        <v>418040.95</v>
      </c>
      <c r="J84" s="4">
        <v>418040.95</v>
      </c>
    </row>
    <row r="85" spans="1:10">
      <c r="A85" s="3" t="s">
        <v>14</v>
      </c>
      <c r="B85" s="3" t="s">
        <v>11</v>
      </c>
      <c r="C85" s="3" t="s">
        <v>24</v>
      </c>
      <c r="D85" s="3">
        <v>1.5</v>
      </c>
      <c r="E85" s="3" t="s">
        <v>25</v>
      </c>
      <c r="F85" s="4">
        <v>1377327.81</v>
      </c>
      <c r="G85" s="4">
        <v>95248.02</v>
      </c>
      <c r="H85" s="4">
        <v>-15873.84</v>
      </c>
      <c r="I85" s="4">
        <v>1327551.02</v>
      </c>
      <c r="J85" s="4">
        <v>1327551.02</v>
      </c>
    </row>
    <row r="86" spans="1:10">
      <c r="A86" s="3" t="s">
        <v>14</v>
      </c>
      <c r="B86" s="3" t="s">
        <v>11</v>
      </c>
      <c r="C86" s="3" t="s">
        <v>24</v>
      </c>
      <c r="D86" s="3">
        <v>1.5</v>
      </c>
      <c r="E86" s="3" t="s">
        <v>26</v>
      </c>
      <c r="F86" s="4">
        <v>154949.85</v>
      </c>
      <c r="G86" s="4">
        <v>15818.78</v>
      </c>
      <c r="H86" s="4">
        <v>-2635.63</v>
      </c>
      <c r="I86" s="4">
        <v>142689.76999999999</v>
      </c>
      <c r="J86" s="4">
        <v>142689.76999999999</v>
      </c>
    </row>
    <row r="87" spans="1:10">
      <c r="A87" s="3" t="s">
        <v>14</v>
      </c>
      <c r="B87" s="3" t="s">
        <v>11</v>
      </c>
      <c r="C87" s="3" t="s">
        <v>27</v>
      </c>
      <c r="D87" s="3">
        <v>1.5</v>
      </c>
      <c r="E87" s="3" t="s">
        <v>28</v>
      </c>
      <c r="F87" s="4">
        <v>441111.91</v>
      </c>
      <c r="G87" s="4">
        <v>77693.09</v>
      </c>
      <c r="H87" s="4">
        <v>-9198.01</v>
      </c>
      <c r="I87" s="4">
        <v>436960.98</v>
      </c>
      <c r="J87" s="4">
        <v>436960.98</v>
      </c>
    </row>
    <row r="88" spans="1:10">
      <c r="A88" s="3" t="s">
        <v>14</v>
      </c>
      <c r="B88" s="3" t="s">
        <v>11</v>
      </c>
      <c r="C88" s="3" t="s">
        <v>29</v>
      </c>
      <c r="D88" s="3">
        <v>1.5</v>
      </c>
      <c r="E88" s="3" t="s">
        <v>30</v>
      </c>
      <c r="F88" s="4">
        <v>41535.97</v>
      </c>
      <c r="G88" s="4">
        <v>0</v>
      </c>
      <c r="H88" s="4">
        <v>-113.46</v>
      </c>
      <c r="I88" s="4">
        <v>39520.980000000003</v>
      </c>
      <c r="J88" s="4">
        <v>39520.980000000003</v>
      </c>
    </row>
    <row r="89" spans="1:10">
      <c r="A89" s="3" t="s">
        <v>14</v>
      </c>
      <c r="B89" s="3" t="s">
        <v>11</v>
      </c>
      <c r="C89" s="3" t="s">
        <v>29</v>
      </c>
      <c r="D89" s="3">
        <v>1.5</v>
      </c>
      <c r="E89" s="3" t="s">
        <v>31</v>
      </c>
      <c r="F89" s="4">
        <v>1561625.53</v>
      </c>
      <c r="G89" s="4">
        <v>135025</v>
      </c>
      <c r="H89" s="4">
        <v>-24028</v>
      </c>
      <c r="I89" s="4">
        <v>1197444.93</v>
      </c>
      <c r="J89" s="4">
        <v>1197444.93</v>
      </c>
    </row>
    <row r="90" spans="1:10">
      <c r="A90" s="3" t="s">
        <v>14</v>
      </c>
      <c r="B90" s="3" t="s">
        <v>11</v>
      </c>
      <c r="C90" s="3" t="s">
        <v>29</v>
      </c>
      <c r="D90" s="3">
        <v>2.5</v>
      </c>
      <c r="E90" s="3" t="s">
        <v>31</v>
      </c>
      <c r="F90" s="4">
        <v>6462425</v>
      </c>
      <c r="G90" s="4">
        <v>0</v>
      </c>
      <c r="H90" s="4">
        <v>-5091716.28</v>
      </c>
      <c r="I90" s="4">
        <v>1370708.72</v>
      </c>
      <c r="J90" s="4">
        <v>1370708.72</v>
      </c>
    </row>
    <row r="91" spans="1:10">
      <c r="A91" s="3" t="s">
        <v>14</v>
      </c>
      <c r="B91" s="3" t="s">
        <v>11</v>
      </c>
      <c r="C91" s="3" t="s">
        <v>32</v>
      </c>
      <c r="D91" s="3">
        <v>1.5</v>
      </c>
      <c r="E91" s="3" t="s">
        <v>33</v>
      </c>
      <c r="F91" s="4">
        <v>212614.41</v>
      </c>
      <c r="G91" s="4">
        <v>0</v>
      </c>
      <c r="H91" s="4">
        <v>-14187.41</v>
      </c>
      <c r="I91" s="4">
        <v>172014.85</v>
      </c>
      <c r="J91" s="4">
        <v>172014.85</v>
      </c>
    </row>
    <row r="92" spans="1:10">
      <c r="A92" s="3" t="s">
        <v>14</v>
      </c>
      <c r="B92" s="3" t="s">
        <v>11</v>
      </c>
      <c r="C92" s="3" t="s">
        <v>34</v>
      </c>
      <c r="D92" s="3">
        <v>1.5</v>
      </c>
      <c r="E92" s="3" t="s">
        <v>35</v>
      </c>
      <c r="F92" s="4">
        <v>541885.55000000005</v>
      </c>
      <c r="G92" s="4">
        <v>0</v>
      </c>
      <c r="H92" s="4">
        <v>-48481.04</v>
      </c>
      <c r="I92" s="4">
        <v>310733.46999999997</v>
      </c>
      <c r="J92" s="4">
        <v>310733.46999999997</v>
      </c>
    </row>
    <row r="93" spans="1:10">
      <c r="A93" s="3" t="s">
        <v>14</v>
      </c>
      <c r="B93" s="3" t="s">
        <v>11</v>
      </c>
      <c r="C93" s="3" t="s">
        <v>34</v>
      </c>
      <c r="D93" s="3">
        <v>1.5</v>
      </c>
      <c r="E93" s="3" t="s">
        <v>36</v>
      </c>
      <c r="F93" s="4">
        <v>394386.55</v>
      </c>
      <c r="G93" s="4">
        <v>0</v>
      </c>
      <c r="H93" s="4">
        <v>-1077.53</v>
      </c>
      <c r="I93" s="4">
        <v>377580.57</v>
      </c>
      <c r="J93" s="4">
        <v>377580.57</v>
      </c>
    </row>
    <row r="94" spans="1:10">
      <c r="A94" s="3" t="s">
        <v>14</v>
      </c>
      <c r="B94" s="3" t="s">
        <v>11</v>
      </c>
      <c r="C94" s="3" t="s">
        <v>37</v>
      </c>
      <c r="D94" s="3">
        <v>1.1000000000000001</v>
      </c>
      <c r="E94" s="3" t="s">
        <v>38</v>
      </c>
      <c r="F94" s="4">
        <v>130566.23</v>
      </c>
      <c r="G94" s="4">
        <v>0</v>
      </c>
      <c r="H94" s="4">
        <v>-15306.73</v>
      </c>
      <c r="I94" s="4">
        <v>92082.880000000005</v>
      </c>
      <c r="J94" s="4">
        <v>92082.880000000005</v>
      </c>
    </row>
    <row r="95" spans="1:10">
      <c r="A95" s="3" t="s">
        <v>14</v>
      </c>
      <c r="B95" s="3" t="s">
        <v>11</v>
      </c>
      <c r="C95" s="3" t="s">
        <v>37</v>
      </c>
      <c r="D95" s="3">
        <v>1.1000000000000001</v>
      </c>
      <c r="E95" s="3" t="s">
        <v>39</v>
      </c>
      <c r="F95" s="4">
        <v>2416965.7200000002</v>
      </c>
      <c r="G95" s="4">
        <v>77328.710000000006</v>
      </c>
      <c r="H95" s="4">
        <v>-14553.95</v>
      </c>
      <c r="I95" s="4">
        <v>1914740.05</v>
      </c>
      <c r="J95" s="4">
        <v>1914740.05</v>
      </c>
    </row>
    <row r="96" spans="1:10">
      <c r="A96" s="3" t="s">
        <v>14</v>
      </c>
      <c r="B96" s="3" t="s">
        <v>11</v>
      </c>
      <c r="C96" s="3" t="s">
        <v>37</v>
      </c>
      <c r="D96" s="3">
        <v>1.5</v>
      </c>
      <c r="E96" s="3" t="s">
        <v>41</v>
      </c>
      <c r="F96" s="4">
        <v>65146.48</v>
      </c>
      <c r="G96" s="4">
        <v>12563.63</v>
      </c>
      <c r="H96" s="4">
        <v>-2093.11</v>
      </c>
      <c r="I96" s="4">
        <v>63620.58</v>
      </c>
      <c r="J96" s="4">
        <v>63620.58</v>
      </c>
    </row>
    <row r="97" spans="1:10">
      <c r="A97" s="3" t="s">
        <v>14</v>
      </c>
      <c r="B97" s="3" t="s">
        <v>11</v>
      </c>
      <c r="C97" s="3" t="s">
        <v>37</v>
      </c>
      <c r="D97" s="3">
        <v>1.5</v>
      </c>
      <c r="E97" s="3" t="s">
        <v>42</v>
      </c>
      <c r="F97" s="4">
        <v>258475.48</v>
      </c>
      <c r="G97" s="4">
        <v>0</v>
      </c>
      <c r="H97" s="4">
        <v>-818.98</v>
      </c>
      <c r="I97" s="4">
        <v>234895.69</v>
      </c>
      <c r="J97" s="4">
        <v>234895.69</v>
      </c>
    </row>
    <row r="98" spans="1:10">
      <c r="A98" s="3" t="s">
        <v>14</v>
      </c>
      <c r="B98" s="3" t="s">
        <v>11</v>
      </c>
      <c r="C98" s="3" t="s">
        <v>37</v>
      </c>
      <c r="D98" s="3">
        <v>1.5</v>
      </c>
      <c r="E98" s="3" t="s">
        <v>43</v>
      </c>
      <c r="F98" s="4">
        <v>653527.91</v>
      </c>
      <c r="G98" s="4">
        <v>30000</v>
      </c>
      <c r="H98" s="4">
        <v>-30613.22</v>
      </c>
      <c r="I98" s="4">
        <v>589287.5</v>
      </c>
      <c r="J98" s="4">
        <v>589287.5</v>
      </c>
    </row>
    <row r="99" spans="1:10">
      <c r="A99" s="3" t="s">
        <v>14</v>
      </c>
      <c r="B99" s="3" t="s">
        <v>11</v>
      </c>
      <c r="C99" s="3" t="s">
        <v>37</v>
      </c>
      <c r="D99" s="3">
        <v>1.5</v>
      </c>
      <c r="E99" s="3" t="s">
        <v>44</v>
      </c>
      <c r="F99" s="4">
        <v>43388.02</v>
      </c>
      <c r="G99" s="4">
        <v>2895.16</v>
      </c>
      <c r="H99" s="4">
        <v>-481.69</v>
      </c>
      <c r="I99" s="4">
        <v>36547.120000000003</v>
      </c>
      <c r="J99" s="4">
        <v>36547.120000000003</v>
      </c>
    </row>
    <row r="100" spans="1:10">
      <c r="A100" s="3" t="s">
        <v>14</v>
      </c>
      <c r="B100" s="3" t="s">
        <v>11</v>
      </c>
      <c r="C100" s="3" t="s">
        <v>37</v>
      </c>
      <c r="D100" s="3">
        <v>1.5</v>
      </c>
      <c r="E100" s="3" t="s">
        <v>45</v>
      </c>
      <c r="F100" s="4">
        <v>58874.35</v>
      </c>
      <c r="G100" s="4">
        <v>4382.16</v>
      </c>
      <c r="H100" s="4">
        <v>-729.52</v>
      </c>
      <c r="I100" s="4">
        <v>57192.66</v>
      </c>
      <c r="J100" s="4">
        <v>57192.66</v>
      </c>
    </row>
    <row r="101" spans="1:10">
      <c r="A101" s="3" t="s">
        <v>14</v>
      </c>
      <c r="B101" s="3" t="s">
        <v>11</v>
      </c>
      <c r="C101" s="3" t="s">
        <v>37</v>
      </c>
      <c r="D101" s="3">
        <v>1.5</v>
      </c>
      <c r="E101" s="3" t="s">
        <v>46</v>
      </c>
      <c r="F101" s="4">
        <v>975637.42</v>
      </c>
      <c r="G101" s="4">
        <v>226034.87</v>
      </c>
      <c r="H101" s="4">
        <v>-31838.31</v>
      </c>
      <c r="I101" s="4">
        <v>1033647.2</v>
      </c>
      <c r="J101" s="4">
        <v>1033647.2</v>
      </c>
    </row>
    <row r="102" spans="1:10">
      <c r="A102" s="3" t="s">
        <v>14</v>
      </c>
      <c r="B102" s="3" t="s">
        <v>11</v>
      </c>
      <c r="C102" s="3" t="s">
        <v>37</v>
      </c>
      <c r="D102" s="3">
        <v>1.5</v>
      </c>
      <c r="E102" s="3" t="s">
        <v>40</v>
      </c>
      <c r="F102" s="4">
        <v>165971.46</v>
      </c>
      <c r="G102" s="4">
        <v>90781.440000000002</v>
      </c>
      <c r="H102" s="4">
        <v>-15129.41</v>
      </c>
      <c r="I102" s="4">
        <v>195270.66</v>
      </c>
      <c r="J102" s="4">
        <v>195270.66</v>
      </c>
    </row>
    <row r="103" spans="1:10">
      <c r="A103" s="3" t="s">
        <v>14</v>
      </c>
      <c r="B103" s="3" t="s">
        <v>11</v>
      </c>
      <c r="C103" s="3" t="s">
        <v>37</v>
      </c>
      <c r="D103" s="3">
        <v>1.5</v>
      </c>
      <c r="E103" s="3" t="s">
        <v>77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</row>
    <row r="104" spans="1:10">
      <c r="A104" s="3" t="s">
        <v>14</v>
      </c>
      <c r="B104" s="3" t="s">
        <v>11</v>
      </c>
      <c r="C104" s="3" t="s">
        <v>37</v>
      </c>
      <c r="D104" s="3">
        <v>1.5</v>
      </c>
      <c r="E104" s="3" t="s">
        <v>47</v>
      </c>
      <c r="F104" s="4">
        <v>50055.76</v>
      </c>
      <c r="G104" s="4">
        <v>2280.4899999999998</v>
      </c>
      <c r="H104" s="4">
        <v>-379.25</v>
      </c>
      <c r="I104" s="4">
        <v>49546.01</v>
      </c>
      <c r="J104" s="4">
        <v>49546.01</v>
      </c>
    </row>
    <row r="105" spans="1:10">
      <c r="A105" s="3" t="s">
        <v>14</v>
      </c>
      <c r="B105" s="3" t="s">
        <v>11</v>
      </c>
      <c r="C105" s="3" t="s">
        <v>37</v>
      </c>
      <c r="D105" s="3">
        <v>1.5</v>
      </c>
      <c r="E105" s="3" t="s">
        <v>48</v>
      </c>
      <c r="F105" s="4">
        <v>171056.86</v>
      </c>
      <c r="G105" s="4">
        <v>45874.559999999998</v>
      </c>
      <c r="H105" s="4">
        <v>-7644.92</v>
      </c>
      <c r="I105" s="4">
        <v>153339.79</v>
      </c>
      <c r="J105" s="4">
        <v>153339.79</v>
      </c>
    </row>
    <row r="106" spans="1:10">
      <c r="A106" s="3" t="s">
        <v>14</v>
      </c>
      <c r="B106" s="3" t="s">
        <v>11</v>
      </c>
      <c r="C106" s="3" t="s">
        <v>49</v>
      </c>
      <c r="D106" s="3">
        <v>1.5</v>
      </c>
      <c r="E106" s="3" t="s">
        <v>50</v>
      </c>
      <c r="F106" s="4">
        <v>382781.7</v>
      </c>
      <c r="G106" s="4">
        <v>443.34</v>
      </c>
      <c r="H106" s="4">
        <v>-73.05</v>
      </c>
      <c r="I106" s="4">
        <v>337894.74</v>
      </c>
      <c r="J106" s="4">
        <v>337894.74</v>
      </c>
    </row>
    <row r="107" spans="1:10">
      <c r="A107" s="3" t="s">
        <v>14</v>
      </c>
      <c r="B107" s="3" t="s">
        <v>11</v>
      </c>
      <c r="C107" s="3" t="s">
        <v>51</v>
      </c>
      <c r="D107" s="3">
        <v>1.5</v>
      </c>
      <c r="E107" s="3" t="s">
        <v>52</v>
      </c>
      <c r="F107" s="4">
        <v>1412155.33</v>
      </c>
      <c r="G107" s="4">
        <v>13689.41</v>
      </c>
      <c r="H107" s="4">
        <v>-2280.7399999999998</v>
      </c>
      <c r="I107" s="4">
        <v>1225874.3799999999</v>
      </c>
      <c r="J107" s="4">
        <v>1225874.3799999999</v>
      </c>
    </row>
    <row r="108" spans="1:10">
      <c r="A108" s="3" t="s">
        <v>14</v>
      </c>
      <c r="B108" s="3" t="s">
        <v>11</v>
      </c>
      <c r="C108" s="3" t="s">
        <v>51</v>
      </c>
      <c r="D108" s="3">
        <v>1.5</v>
      </c>
      <c r="E108" s="3" t="s">
        <v>53</v>
      </c>
      <c r="F108" s="4">
        <v>695093.15</v>
      </c>
      <c r="G108" s="4">
        <v>0</v>
      </c>
      <c r="H108" s="4">
        <v>-38180.129999999997</v>
      </c>
      <c r="I108" s="4">
        <v>384593.81</v>
      </c>
      <c r="J108" s="4">
        <v>384593.81</v>
      </c>
    </row>
    <row r="109" spans="1:10">
      <c r="A109" s="3" t="s">
        <v>14</v>
      </c>
      <c r="B109" s="3" t="s">
        <v>11</v>
      </c>
      <c r="C109" s="3" t="s">
        <v>54</v>
      </c>
      <c r="D109" s="3">
        <v>1.5</v>
      </c>
      <c r="E109" s="3" t="s">
        <v>55</v>
      </c>
      <c r="F109" s="4">
        <v>1185592.31</v>
      </c>
      <c r="G109" s="4">
        <v>49880.23</v>
      </c>
      <c r="H109" s="4">
        <v>-8312.5400000000009</v>
      </c>
      <c r="I109" s="4">
        <v>1067441.69</v>
      </c>
      <c r="J109" s="4">
        <v>1067441.69</v>
      </c>
    </row>
    <row r="110" spans="1:10">
      <c r="A110" s="3" t="s">
        <v>14</v>
      </c>
      <c r="B110" s="3" t="s">
        <v>11</v>
      </c>
      <c r="C110" s="3" t="s">
        <v>56</v>
      </c>
      <c r="D110" s="3">
        <v>1.5</v>
      </c>
      <c r="E110" s="3" t="s">
        <v>57</v>
      </c>
      <c r="F110" s="4">
        <v>417040.95</v>
      </c>
      <c r="G110" s="4">
        <v>29387.63</v>
      </c>
      <c r="H110" s="4">
        <v>-4897.1000000000004</v>
      </c>
      <c r="I110" s="4">
        <v>383306.56</v>
      </c>
      <c r="J110" s="4">
        <v>383306.56</v>
      </c>
    </row>
    <row r="111" spans="1:10">
      <c r="A111" s="3" t="s">
        <v>14</v>
      </c>
      <c r="B111" s="3" t="s">
        <v>11</v>
      </c>
      <c r="C111" s="3" t="s">
        <v>58</v>
      </c>
      <c r="D111" s="3">
        <v>1.5</v>
      </c>
      <c r="E111" s="3" t="s">
        <v>59</v>
      </c>
      <c r="F111" s="4">
        <v>601405.55000000005</v>
      </c>
      <c r="G111" s="4">
        <v>18612.509999999998</v>
      </c>
      <c r="H111" s="4">
        <v>-184.58</v>
      </c>
      <c r="I111" s="4">
        <v>570407.94999999995</v>
      </c>
      <c r="J111" s="4">
        <v>570407.94999999995</v>
      </c>
    </row>
    <row r="112" spans="1:10">
      <c r="A112" s="3" t="s">
        <v>14</v>
      </c>
      <c r="B112" s="3" t="s">
        <v>11</v>
      </c>
      <c r="C112" s="3" t="s">
        <v>58</v>
      </c>
      <c r="D112" s="3">
        <v>1.5</v>
      </c>
      <c r="E112" s="3" t="s">
        <v>60</v>
      </c>
      <c r="F112" s="4">
        <v>708620.17</v>
      </c>
      <c r="G112" s="4">
        <v>79885.7</v>
      </c>
      <c r="H112" s="4">
        <v>-13313.45</v>
      </c>
      <c r="I112" s="4">
        <v>680041.89</v>
      </c>
      <c r="J112" s="4">
        <v>680041.89</v>
      </c>
    </row>
    <row r="113" spans="1:10">
      <c r="A113" s="3" t="s">
        <v>14</v>
      </c>
      <c r="B113" s="3" t="s">
        <v>11</v>
      </c>
      <c r="C113" s="3" t="s">
        <v>58</v>
      </c>
      <c r="D113" s="3">
        <v>1.5</v>
      </c>
      <c r="E113" s="3" t="s">
        <v>61</v>
      </c>
      <c r="F113" s="4">
        <v>785878.58</v>
      </c>
      <c r="G113" s="4">
        <v>47537.48</v>
      </c>
      <c r="H113" s="4">
        <v>-7922.08</v>
      </c>
      <c r="I113" s="4">
        <v>764635.91</v>
      </c>
      <c r="J113" s="4">
        <v>764635.91</v>
      </c>
    </row>
    <row r="114" spans="1:10">
      <c r="A114" s="3" t="s">
        <v>14</v>
      </c>
      <c r="B114" s="3" t="s">
        <v>11</v>
      </c>
      <c r="C114" s="3" t="s">
        <v>62</v>
      </c>
      <c r="D114" s="3">
        <v>1.5</v>
      </c>
      <c r="E114" s="3" t="s">
        <v>64</v>
      </c>
      <c r="F114" s="4">
        <v>517672.71</v>
      </c>
      <c r="G114" s="4">
        <v>41339.919999999998</v>
      </c>
      <c r="H114" s="4">
        <v>-6889.15</v>
      </c>
      <c r="I114" s="4">
        <v>494012.32</v>
      </c>
      <c r="J114" s="4">
        <v>494012.32</v>
      </c>
    </row>
    <row r="115" spans="1:10">
      <c r="A115" s="3" t="s">
        <v>14</v>
      </c>
      <c r="B115" s="3" t="s">
        <v>11</v>
      </c>
      <c r="C115" s="3" t="s">
        <v>62</v>
      </c>
      <c r="D115" s="3">
        <v>1.5</v>
      </c>
      <c r="E115" s="3" t="s">
        <v>63</v>
      </c>
      <c r="F115" s="4">
        <v>143018.46</v>
      </c>
      <c r="G115" s="4">
        <v>27356.05</v>
      </c>
      <c r="H115" s="4">
        <v>-4558.51</v>
      </c>
      <c r="I115" s="4">
        <v>155894.9</v>
      </c>
      <c r="J115" s="4">
        <v>155894.9</v>
      </c>
    </row>
    <row r="116" spans="1:10">
      <c r="A116" s="3" t="s">
        <v>14</v>
      </c>
      <c r="B116" s="3" t="s">
        <v>11</v>
      </c>
      <c r="C116" s="3" t="s">
        <v>65</v>
      </c>
      <c r="D116" s="3">
        <v>1.5</v>
      </c>
      <c r="E116" s="3" t="s">
        <v>66</v>
      </c>
      <c r="F116" s="4">
        <v>650022.51</v>
      </c>
      <c r="G116" s="4">
        <v>11479.99</v>
      </c>
      <c r="H116" s="4">
        <v>-1912.5</v>
      </c>
      <c r="I116" s="4">
        <v>582250.4</v>
      </c>
      <c r="J116" s="4">
        <v>582250.4</v>
      </c>
    </row>
    <row r="117" spans="1:10">
      <c r="A117" s="3" t="s">
        <v>14</v>
      </c>
      <c r="B117" s="3" t="s">
        <v>11</v>
      </c>
      <c r="C117" s="3" t="s">
        <v>67</v>
      </c>
      <c r="D117" s="3">
        <v>1.5</v>
      </c>
      <c r="E117" s="3" t="s">
        <v>68</v>
      </c>
      <c r="F117" s="4">
        <v>94801.01</v>
      </c>
      <c r="G117" s="4">
        <v>15744.19</v>
      </c>
      <c r="H117" s="4">
        <v>-2623.2</v>
      </c>
      <c r="I117" s="4">
        <v>103434.1</v>
      </c>
      <c r="J117" s="4">
        <v>103434.1</v>
      </c>
    </row>
    <row r="118" spans="1:10">
      <c r="A118" s="3" t="s">
        <v>14</v>
      </c>
      <c r="B118" s="3" t="s">
        <v>11</v>
      </c>
      <c r="C118" s="3" t="s">
        <v>69</v>
      </c>
      <c r="D118" s="3">
        <v>1.5</v>
      </c>
      <c r="E118" s="3" t="s">
        <v>70</v>
      </c>
      <c r="F118" s="4">
        <v>142066.29</v>
      </c>
      <c r="G118" s="4">
        <v>10273.120000000001</v>
      </c>
      <c r="H118" s="4">
        <v>-961.35</v>
      </c>
      <c r="I118" s="4">
        <v>130513.5</v>
      </c>
      <c r="J118" s="4">
        <v>130513.5</v>
      </c>
    </row>
    <row r="119" spans="1:10">
      <c r="A119" s="3" t="s">
        <v>14</v>
      </c>
      <c r="B119" s="3" t="s">
        <v>11</v>
      </c>
      <c r="C119" s="3" t="s">
        <v>71</v>
      </c>
      <c r="D119" s="3">
        <v>1.5</v>
      </c>
      <c r="E119" s="3" t="s">
        <v>72</v>
      </c>
      <c r="F119" s="4">
        <v>447621.5</v>
      </c>
      <c r="G119" s="4">
        <v>29003</v>
      </c>
      <c r="H119" s="4">
        <v>-4833</v>
      </c>
      <c r="I119" s="4">
        <v>460224.49</v>
      </c>
      <c r="J119" s="4">
        <v>460224.49</v>
      </c>
    </row>
    <row r="120" spans="1:10">
      <c r="A120" s="3" t="s">
        <v>14</v>
      </c>
      <c r="B120" s="3" t="s">
        <v>11</v>
      </c>
      <c r="C120" s="3" t="s">
        <v>71</v>
      </c>
      <c r="D120" s="3">
        <v>1.5</v>
      </c>
      <c r="E120" s="3" t="s">
        <v>73</v>
      </c>
      <c r="F120" s="4">
        <v>476631.26</v>
      </c>
      <c r="G120" s="4">
        <v>0</v>
      </c>
      <c r="H120" s="4">
        <v>-162152.26</v>
      </c>
      <c r="I120" s="4">
        <v>277542.83</v>
      </c>
      <c r="J120" s="4">
        <v>277542.83</v>
      </c>
    </row>
    <row r="121" spans="1:10">
      <c r="A121" s="3" t="s">
        <v>14</v>
      </c>
      <c r="B121" s="3" t="s">
        <v>11</v>
      </c>
      <c r="C121" s="3" t="s">
        <v>71</v>
      </c>
      <c r="D121" s="3">
        <v>1.5</v>
      </c>
      <c r="E121" s="3" t="s">
        <v>74</v>
      </c>
      <c r="F121" s="4">
        <v>211201.68</v>
      </c>
      <c r="G121" s="4">
        <v>36557.440000000002</v>
      </c>
      <c r="H121" s="4">
        <v>-4425.41</v>
      </c>
      <c r="I121" s="4">
        <v>226046.75</v>
      </c>
      <c r="J121" s="4">
        <v>226046.75</v>
      </c>
    </row>
    <row r="122" spans="1:10">
      <c r="A122" s="3" t="s">
        <v>14</v>
      </c>
      <c r="B122" s="3" t="s">
        <v>11</v>
      </c>
      <c r="C122" s="3" t="s">
        <v>71</v>
      </c>
      <c r="D122" s="3">
        <v>1.5</v>
      </c>
      <c r="E122" s="3" t="s">
        <v>75</v>
      </c>
      <c r="F122" s="4">
        <v>114376.11</v>
      </c>
      <c r="G122" s="4">
        <v>11092.87</v>
      </c>
      <c r="H122" s="4">
        <v>-1097.98</v>
      </c>
      <c r="I122" s="4">
        <v>111776.45</v>
      </c>
      <c r="J122" s="4">
        <v>111776.45</v>
      </c>
    </row>
    <row r="123" spans="1:10">
      <c r="A123" s="3" t="s">
        <v>14</v>
      </c>
      <c r="B123" s="3" t="s">
        <v>11</v>
      </c>
      <c r="C123" s="3" t="s">
        <v>76</v>
      </c>
      <c r="D123" s="3">
        <v>1.5</v>
      </c>
      <c r="E123" s="3" t="s">
        <v>77</v>
      </c>
      <c r="F123" s="4">
        <v>481371.21</v>
      </c>
      <c r="G123" s="4">
        <v>0</v>
      </c>
      <c r="H123" s="4">
        <v>-26109.69</v>
      </c>
      <c r="I123" s="4">
        <v>410749.62</v>
      </c>
      <c r="J123" s="4">
        <v>410749.62</v>
      </c>
    </row>
    <row r="124" spans="1:10">
      <c r="A124" s="3" t="s">
        <v>14</v>
      </c>
      <c r="B124" s="3" t="s">
        <v>11</v>
      </c>
      <c r="C124" s="3" t="s">
        <v>78</v>
      </c>
      <c r="D124" s="3">
        <v>1.5</v>
      </c>
      <c r="E124" s="3" t="s">
        <v>79</v>
      </c>
      <c r="F124" s="4">
        <v>952503.36</v>
      </c>
      <c r="G124" s="4">
        <v>107994.57</v>
      </c>
      <c r="H124" s="4">
        <v>-12325.83</v>
      </c>
      <c r="I124" s="4">
        <v>987768.98</v>
      </c>
      <c r="J124" s="4">
        <v>987731.96</v>
      </c>
    </row>
    <row r="125" spans="1:10">
      <c r="A125" s="3" t="s">
        <v>14</v>
      </c>
      <c r="B125" s="3" t="s">
        <v>11</v>
      </c>
      <c r="C125" s="3" t="s">
        <v>80</v>
      </c>
      <c r="D125" s="3">
        <v>1.5</v>
      </c>
      <c r="E125" s="3" t="s">
        <v>81</v>
      </c>
      <c r="F125" s="4">
        <v>178986.52</v>
      </c>
      <c r="G125" s="4">
        <v>0</v>
      </c>
      <c r="H125" s="4">
        <v>-15953.52</v>
      </c>
      <c r="I125" s="4">
        <v>160512.23000000001</v>
      </c>
      <c r="J125" s="4">
        <v>160512.23000000001</v>
      </c>
    </row>
    <row r="126" spans="1:10">
      <c r="A126" s="3" t="s">
        <v>84</v>
      </c>
      <c r="B126" s="3" t="s">
        <v>11</v>
      </c>
      <c r="C126" s="3" t="s">
        <v>24</v>
      </c>
      <c r="D126" s="3">
        <v>1.5</v>
      </c>
      <c r="E126" s="3" t="s">
        <v>25</v>
      </c>
      <c r="F126" s="4">
        <v>66500</v>
      </c>
      <c r="G126" s="4">
        <v>5500</v>
      </c>
      <c r="H126" s="4">
        <v>-5500</v>
      </c>
      <c r="I126" s="4">
        <v>51653.66</v>
      </c>
      <c r="J126" s="4">
        <v>51653.66</v>
      </c>
    </row>
    <row r="127" spans="1:10">
      <c r="A127" s="3" t="s">
        <v>84</v>
      </c>
      <c r="B127" s="3" t="s">
        <v>11</v>
      </c>
      <c r="C127" s="3" t="s">
        <v>27</v>
      </c>
      <c r="D127" s="3">
        <v>1.5</v>
      </c>
      <c r="E127" s="3" t="s">
        <v>28</v>
      </c>
      <c r="F127" s="4">
        <v>67800</v>
      </c>
      <c r="G127" s="4">
        <v>45000</v>
      </c>
      <c r="H127" s="4">
        <v>-35000</v>
      </c>
      <c r="I127" s="4">
        <v>75315.55</v>
      </c>
      <c r="J127" s="4">
        <v>75315.55</v>
      </c>
    </row>
    <row r="128" spans="1:10">
      <c r="A128" s="3" t="s">
        <v>84</v>
      </c>
      <c r="B128" s="3" t="s">
        <v>11</v>
      </c>
      <c r="C128" s="3" t="s">
        <v>29</v>
      </c>
      <c r="D128" s="3">
        <v>1.5</v>
      </c>
      <c r="E128" s="3" t="s">
        <v>30</v>
      </c>
      <c r="F128" s="4">
        <v>3120</v>
      </c>
      <c r="G128" s="4">
        <v>0</v>
      </c>
      <c r="H128" s="4">
        <v>0</v>
      </c>
      <c r="I128" s="4">
        <v>0</v>
      </c>
      <c r="J128" s="4">
        <v>0</v>
      </c>
    </row>
    <row r="129" spans="1:10">
      <c r="A129" s="3" t="s">
        <v>84</v>
      </c>
      <c r="B129" s="3" t="s">
        <v>11</v>
      </c>
      <c r="C129" s="3" t="s">
        <v>29</v>
      </c>
      <c r="D129" s="3">
        <v>1.5</v>
      </c>
      <c r="E129" s="3" t="s">
        <v>31</v>
      </c>
      <c r="F129" s="4">
        <v>207500</v>
      </c>
      <c r="G129" s="4">
        <v>13000</v>
      </c>
      <c r="H129" s="4">
        <v>-13000</v>
      </c>
      <c r="I129" s="4">
        <v>129644.22</v>
      </c>
      <c r="J129" s="4">
        <v>129644.22</v>
      </c>
    </row>
    <row r="130" spans="1:10">
      <c r="A130" s="3" t="s">
        <v>84</v>
      </c>
      <c r="B130" s="3" t="s">
        <v>11</v>
      </c>
      <c r="C130" s="3" t="s">
        <v>29</v>
      </c>
      <c r="D130" s="3">
        <v>2.5</v>
      </c>
      <c r="E130" s="3" t="s">
        <v>31</v>
      </c>
      <c r="F130" s="4">
        <v>550000</v>
      </c>
      <c r="G130" s="4">
        <v>0</v>
      </c>
      <c r="H130" s="4">
        <v>-550000</v>
      </c>
      <c r="I130" s="4">
        <v>0</v>
      </c>
      <c r="J130" s="4">
        <v>0</v>
      </c>
    </row>
    <row r="131" spans="1:10">
      <c r="A131" s="3" t="s">
        <v>84</v>
      </c>
      <c r="B131" s="3" t="s">
        <v>11</v>
      </c>
      <c r="C131" s="3" t="s">
        <v>37</v>
      </c>
      <c r="D131" s="3">
        <v>1.1000000000000001</v>
      </c>
      <c r="E131" s="3" t="s">
        <v>38</v>
      </c>
      <c r="F131" s="4">
        <v>5000</v>
      </c>
      <c r="G131" s="4">
        <v>0</v>
      </c>
      <c r="H131" s="4">
        <v>0</v>
      </c>
      <c r="I131" s="4">
        <v>0</v>
      </c>
      <c r="J131" s="4">
        <v>0</v>
      </c>
    </row>
    <row r="132" spans="1:10">
      <c r="A132" s="3" t="s">
        <v>84</v>
      </c>
      <c r="B132" s="3" t="s">
        <v>11</v>
      </c>
      <c r="C132" s="3" t="s">
        <v>37</v>
      </c>
      <c r="D132" s="3">
        <v>1.1000000000000001</v>
      </c>
      <c r="E132" s="3" t="s">
        <v>39</v>
      </c>
      <c r="F132" s="4">
        <v>120000</v>
      </c>
      <c r="G132" s="4">
        <v>6500</v>
      </c>
      <c r="H132" s="4">
        <v>-25000</v>
      </c>
      <c r="I132" s="4">
        <v>48084.27</v>
      </c>
      <c r="J132" s="4">
        <v>48084.27</v>
      </c>
    </row>
    <row r="133" spans="1:10">
      <c r="A133" s="3" t="s">
        <v>84</v>
      </c>
      <c r="B133" s="3" t="s">
        <v>11</v>
      </c>
      <c r="C133" s="3" t="s">
        <v>37</v>
      </c>
      <c r="D133" s="3">
        <v>1.5</v>
      </c>
      <c r="E133" s="3" t="s">
        <v>42</v>
      </c>
      <c r="F133" s="4">
        <v>125000</v>
      </c>
      <c r="G133" s="4">
        <v>0</v>
      </c>
      <c r="H133" s="4">
        <v>-23500</v>
      </c>
      <c r="I133" s="4">
        <v>81839.789999999994</v>
      </c>
      <c r="J133" s="4">
        <v>81839.789999999994</v>
      </c>
    </row>
    <row r="134" spans="1:10">
      <c r="A134" s="3" t="s">
        <v>84</v>
      </c>
      <c r="B134" s="3" t="s">
        <v>11</v>
      </c>
      <c r="C134" s="3" t="s">
        <v>37</v>
      </c>
      <c r="D134" s="3">
        <v>1.5</v>
      </c>
      <c r="E134" s="3" t="s">
        <v>43</v>
      </c>
      <c r="F134" s="4">
        <v>96000</v>
      </c>
      <c r="G134" s="4">
        <v>75000</v>
      </c>
      <c r="H134" s="4">
        <v>0</v>
      </c>
      <c r="I134" s="4">
        <v>75286.66</v>
      </c>
      <c r="J134" s="4">
        <v>75286.66</v>
      </c>
    </row>
    <row r="135" spans="1:10">
      <c r="A135" s="3" t="s">
        <v>84</v>
      </c>
      <c r="B135" s="3" t="s">
        <v>11</v>
      </c>
      <c r="C135" s="3" t="s">
        <v>37</v>
      </c>
      <c r="D135" s="3">
        <v>1.5</v>
      </c>
      <c r="E135" s="3" t="s">
        <v>44</v>
      </c>
      <c r="F135" s="4">
        <v>6850</v>
      </c>
      <c r="G135" s="4">
        <v>0</v>
      </c>
      <c r="H135" s="4">
        <v>0</v>
      </c>
      <c r="I135" s="4">
        <v>516.57000000000005</v>
      </c>
      <c r="J135" s="4">
        <v>516.57000000000005</v>
      </c>
    </row>
    <row r="136" spans="1:10">
      <c r="A136" s="3" t="s">
        <v>84</v>
      </c>
      <c r="B136" s="3" t="s">
        <v>11</v>
      </c>
      <c r="C136" s="3" t="s">
        <v>37</v>
      </c>
      <c r="D136" s="3">
        <v>1.5</v>
      </c>
      <c r="E136" s="3" t="s">
        <v>46</v>
      </c>
      <c r="F136" s="4">
        <v>260000</v>
      </c>
      <c r="G136" s="4">
        <v>125000</v>
      </c>
      <c r="H136" s="4">
        <v>0</v>
      </c>
      <c r="I136" s="4">
        <v>304780.88</v>
      </c>
      <c r="J136" s="4">
        <v>304780.88</v>
      </c>
    </row>
    <row r="137" spans="1:10">
      <c r="A137" s="3" t="s">
        <v>84</v>
      </c>
      <c r="B137" s="3" t="s">
        <v>11</v>
      </c>
      <c r="C137" s="3" t="s">
        <v>37</v>
      </c>
      <c r="D137" s="3">
        <v>1.5</v>
      </c>
      <c r="E137" s="3" t="s">
        <v>40</v>
      </c>
      <c r="F137" s="4">
        <v>7350</v>
      </c>
      <c r="G137" s="4">
        <v>0</v>
      </c>
      <c r="H137" s="4">
        <v>-4850</v>
      </c>
      <c r="I137" s="4">
        <v>434.49</v>
      </c>
      <c r="J137" s="4">
        <v>434.49</v>
      </c>
    </row>
    <row r="138" spans="1:10">
      <c r="A138" s="3" t="s">
        <v>84</v>
      </c>
      <c r="B138" s="3" t="s">
        <v>11</v>
      </c>
      <c r="C138" s="3" t="s">
        <v>49</v>
      </c>
      <c r="D138" s="3">
        <v>1.5</v>
      </c>
      <c r="E138" s="3" t="s">
        <v>50</v>
      </c>
      <c r="F138" s="4">
        <v>28500</v>
      </c>
      <c r="G138" s="4">
        <v>12500</v>
      </c>
      <c r="H138" s="4">
        <v>0</v>
      </c>
      <c r="I138" s="4">
        <v>26234.53</v>
      </c>
      <c r="J138" s="4">
        <v>26234.53</v>
      </c>
    </row>
    <row r="139" spans="1:10">
      <c r="A139" s="3" t="s">
        <v>84</v>
      </c>
      <c r="B139" s="3" t="s">
        <v>11</v>
      </c>
      <c r="C139" s="3" t="s">
        <v>51</v>
      </c>
      <c r="D139" s="3">
        <v>1.5</v>
      </c>
      <c r="E139" s="3" t="s">
        <v>52</v>
      </c>
      <c r="F139" s="4">
        <v>12500</v>
      </c>
      <c r="G139" s="4">
        <v>0</v>
      </c>
      <c r="H139" s="4">
        <v>-12500</v>
      </c>
      <c r="I139" s="4">
        <v>0</v>
      </c>
      <c r="J139" s="4">
        <v>0</v>
      </c>
    </row>
    <row r="140" spans="1:10">
      <c r="A140" s="3" t="s">
        <v>84</v>
      </c>
      <c r="B140" s="3" t="s">
        <v>11</v>
      </c>
      <c r="C140" s="3" t="s">
        <v>56</v>
      </c>
      <c r="D140" s="3">
        <v>1.5</v>
      </c>
      <c r="E140" s="3" t="s">
        <v>57</v>
      </c>
      <c r="F140" s="4">
        <v>112000</v>
      </c>
      <c r="G140" s="4">
        <v>0</v>
      </c>
      <c r="H140" s="4">
        <v>-15000</v>
      </c>
      <c r="I140" s="4">
        <v>55211.4</v>
      </c>
      <c r="J140" s="4">
        <v>55211.4</v>
      </c>
    </row>
    <row r="141" spans="1:10">
      <c r="A141" s="3" t="s">
        <v>84</v>
      </c>
      <c r="B141" s="3" t="s">
        <v>11</v>
      </c>
      <c r="C141" s="3" t="s">
        <v>58</v>
      </c>
      <c r="D141" s="3">
        <v>1.5</v>
      </c>
      <c r="E141" s="3" t="s">
        <v>59</v>
      </c>
      <c r="F141" s="4">
        <v>168500</v>
      </c>
      <c r="G141" s="4">
        <v>0</v>
      </c>
      <c r="H141" s="4">
        <v>-10000</v>
      </c>
      <c r="I141" s="4">
        <v>107142.93</v>
      </c>
      <c r="J141" s="4">
        <v>107142.93</v>
      </c>
    </row>
    <row r="142" spans="1:10">
      <c r="A142" s="3" t="s">
        <v>84</v>
      </c>
      <c r="B142" s="3" t="s">
        <v>11</v>
      </c>
      <c r="C142" s="3" t="s">
        <v>58</v>
      </c>
      <c r="D142" s="3">
        <v>1.5</v>
      </c>
      <c r="E142" s="3" t="s">
        <v>60</v>
      </c>
      <c r="F142" s="4">
        <v>190000</v>
      </c>
      <c r="G142" s="4">
        <v>100000</v>
      </c>
      <c r="H142" s="4">
        <v>0</v>
      </c>
      <c r="I142" s="4">
        <v>195207.45</v>
      </c>
      <c r="J142" s="4">
        <v>195207.45</v>
      </c>
    </row>
    <row r="143" spans="1:10">
      <c r="A143" s="3" t="s">
        <v>84</v>
      </c>
      <c r="B143" s="3" t="s">
        <v>11</v>
      </c>
      <c r="C143" s="3" t="s">
        <v>58</v>
      </c>
      <c r="D143" s="3">
        <v>1.5</v>
      </c>
      <c r="E143" s="3" t="s">
        <v>61</v>
      </c>
      <c r="F143" s="4">
        <v>105000</v>
      </c>
      <c r="G143" s="4">
        <v>0</v>
      </c>
      <c r="H143" s="4">
        <v>-15500</v>
      </c>
      <c r="I143" s="4">
        <v>52563.97</v>
      </c>
      <c r="J143" s="4">
        <v>52563.97</v>
      </c>
    </row>
    <row r="144" spans="1:10">
      <c r="A144" s="3" t="s">
        <v>84</v>
      </c>
      <c r="B144" s="3" t="s">
        <v>11</v>
      </c>
      <c r="C144" s="3" t="s">
        <v>62</v>
      </c>
      <c r="D144" s="3">
        <v>1.5</v>
      </c>
      <c r="E144" s="3" t="s">
        <v>64</v>
      </c>
      <c r="F144" s="4">
        <v>40000</v>
      </c>
      <c r="G144" s="4">
        <v>0</v>
      </c>
      <c r="H144" s="4">
        <v>-10000</v>
      </c>
      <c r="I144" s="4">
        <v>7439.89</v>
      </c>
      <c r="J144" s="4">
        <v>7439.89</v>
      </c>
    </row>
    <row r="145" spans="1:10">
      <c r="A145" s="3" t="s">
        <v>84</v>
      </c>
      <c r="B145" s="3" t="s">
        <v>11</v>
      </c>
      <c r="C145" s="3" t="s">
        <v>62</v>
      </c>
      <c r="D145" s="3">
        <v>1.5</v>
      </c>
      <c r="E145" s="3" t="s">
        <v>63</v>
      </c>
      <c r="F145" s="4">
        <v>17500</v>
      </c>
      <c r="G145" s="4">
        <v>0</v>
      </c>
      <c r="H145" s="4">
        <v>0</v>
      </c>
      <c r="I145" s="4">
        <v>1560.26</v>
      </c>
      <c r="J145" s="4">
        <v>1560.26</v>
      </c>
    </row>
    <row r="146" spans="1:10">
      <c r="A146" s="3" t="s">
        <v>84</v>
      </c>
      <c r="B146" s="3" t="s">
        <v>11</v>
      </c>
      <c r="C146" s="3" t="s">
        <v>65</v>
      </c>
      <c r="D146" s="3">
        <v>1.5</v>
      </c>
      <c r="E146" s="3" t="s">
        <v>66</v>
      </c>
      <c r="F146" s="4">
        <v>7500</v>
      </c>
      <c r="G146" s="4">
        <v>0</v>
      </c>
      <c r="H146" s="4">
        <v>-3500</v>
      </c>
      <c r="I146" s="4">
        <v>0</v>
      </c>
      <c r="J146" s="4">
        <v>0</v>
      </c>
    </row>
    <row r="147" spans="1:10">
      <c r="A147" s="3" t="s">
        <v>84</v>
      </c>
      <c r="B147" s="3" t="s">
        <v>11</v>
      </c>
      <c r="C147" s="3" t="s">
        <v>67</v>
      </c>
      <c r="D147" s="3">
        <v>1.5</v>
      </c>
      <c r="E147" s="3" t="s">
        <v>68</v>
      </c>
      <c r="F147" s="4">
        <v>2500</v>
      </c>
      <c r="G147" s="4">
        <v>0</v>
      </c>
      <c r="H147" s="4">
        <v>0</v>
      </c>
      <c r="I147" s="4">
        <v>0</v>
      </c>
      <c r="J147" s="4">
        <v>0</v>
      </c>
    </row>
    <row r="148" spans="1:10">
      <c r="A148" s="3" t="s">
        <v>84</v>
      </c>
      <c r="B148" s="3" t="s">
        <v>11</v>
      </c>
      <c r="C148" s="3" t="s">
        <v>69</v>
      </c>
      <c r="D148" s="3">
        <v>1.5</v>
      </c>
      <c r="E148" s="3" t="s">
        <v>70</v>
      </c>
      <c r="F148" s="4">
        <v>48000</v>
      </c>
      <c r="G148" s="4">
        <v>3500</v>
      </c>
      <c r="H148" s="4">
        <v>0</v>
      </c>
      <c r="I148" s="4">
        <v>38530.239999999998</v>
      </c>
      <c r="J148" s="4">
        <v>38530.239999999998</v>
      </c>
    </row>
    <row r="149" spans="1:10">
      <c r="A149" s="3" t="s">
        <v>84</v>
      </c>
      <c r="B149" s="3" t="s">
        <v>11</v>
      </c>
      <c r="C149" s="3" t="s">
        <v>71</v>
      </c>
      <c r="D149" s="3">
        <v>1.5</v>
      </c>
      <c r="E149" s="3" t="s">
        <v>74</v>
      </c>
      <c r="F149" s="4">
        <v>69250</v>
      </c>
      <c r="G149" s="4">
        <v>40000</v>
      </c>
      <c r="H149" s="4">
        <v>0</v>
      </c>
      <c r="I149" s="4">
        <v>83971.63</v>
      </c>
      <c r="J149" s="4">
        <v>83971.63</v>
      </c>
    </row>
    <row r="150" spans="1:10">
      <c r="A150" s="3" t="s">
        <v>84</v>
      </c>
      <c r="B150" s="3" t="s">
        <v>11</v>
      </c>
      <c r="C150" s="3" t="s">
        <v>71</v>
      </c>
      <c r="D150" s="3">
        <v>1.5</v>
      </c>
      <c r="E150" s="3" t="s">
        <v>75</v>
      </c>
      <c r="F150" s="4">
        <v>30000</v>
      </c>
      <c r="G150" s="4">
        <v>12000</v>
      </c>
      <c r="H150" s="4">
        <v>0</v>
      </c>
      <c r="I150" s="4">
        <v>29644.99</v>
      </c>
      <c r="J150" s="4">
        <v>29644.99</v>
      </c>
    </row>
    <row r="151" spans="1:10">
      <c r="A151" s="3" t="s">
        <v>84</v>
      </c>
      <c r="B151" s="3" t="s">
        <v>11</v>
      </c>
      <c r="C151" s="3" t="s">
        <v>78</v>
      </c>
      <c r="D151" s="3">
        <v>1.5</v>
      </c>
      <c r="E151" s="3" t="s">
        <v>79</v>
      </c>
      <c r="F151" s="4">
        <v>127500</v>
      </c>
      <c r="G151" s="4">
        <v>70000</v>
      </c>
      <c r="H151" s="4">
        <v>0</v>
      </c>
      <c r="I151" s="4">
        <v>151658.23999999999</v>
      </c>
      <c r="J151" s="4">
        <v>151658.23999999999</v>
      </c>
    </row>
    <row r="152" spans="1:10">
      <c r="A152" s="3" t="s">
        <v>17</v>
      </c>
      <c r="B152" s="3" t="s">
        <v>11</v>
      </c>
      <c r="C152" s="3" t="s">
        <v>24</v>
      </c>
      <c r="D152" s="3">
        <v>1.5</v>
      </c>
      <c r="E152" s="3" t="s">
        <v>25</v>
      </c>
      <c r="F152" s="4">
        <v>100000</v>
      </c>
      <c r="G152" s="4">
        <v>50000</v>
      </c>
      <c r="H152" s="4">
        <v>0</v>
      </c>
      <c r="I152" s="4">
        <v>100000</v>
      </c>
      <c r="J152" s="4">
        <v>100000</v>
      </c>
    </row>
    <row r="153" spans="1:10">
      <c r="A153" s="3" t="s">
        <v>17</v>
      </c>
      <c r="B153" s="3" t="s">
        <v>11</v>
      </c>
      <c r="C153" s="3" t="s">
        <v>27</v>
      </c>
      <c r="D153" s="3">
        <v>1.5</v>
      </c>
      <c r="E153" s="3" t="s">
        <v>28</v>
      </c>
      <c r="F153" s="4">
        <v>339857.14</v>
      </c>
      <c r="G153" s="4">
        <v>34578.42</v>
      </c>
      <c r="H153" s="4">
        <v>-19740.68</v>
      </c>
      <c r="I153" s="4">
        <v>335736.94</v>
      </c>
      <c r="J153" s="4">
        <v>335736.94</v>
      </c>
    </row>
    <row r="154" spans="1:10">
      <c r="A154" s="3" t="s">
        <v>17</v>
      </c>
      <c r="B154" s="3" t="s">
        <v>11</v>
      </c>
      <c r="C154" s="3" t="s">
        <v>29</v>
      </c>
      <c r="D154" s="3">
        <v>1.5</v>
      </c>
      <c r="E154" s="3" t="s">
        <v>31</v>
      </c>
      <c r="F154" s="4">
        <v>143785.71</v>
      </c>
      <c r="G154" s="4">
        <v>0</v>
      </c>
      <c r="H154" s="4">
        <v>0</v>
      </c>
      <c r="I154" s="4">
        <v>9199.9599999999991</v>
      </c>
      <c r="J154" s="4">
        <v>9199.9599999999991</v>
      </c>
    </row>
    <row r="155" spans="1:10">
      <c r="A155" s="3" t="s">
        <v>17</v>
      </c>
      <c r="B155" s="3" t="s">
        <v>11</v>
      </c>
      <c r="C155" s="3" t="s">
        <v>29</v>
      </c>
      <c r="D155" s="3">
        <v>2.5</v>
      </c>
      <c r="E155" s="3" t="s">
        <v>31</v>
      </c>
      <c r="F155" s="4">
        <v>3372968.16</v>
      </c>
      <c r="G155" s="4">
        <v>0</v>
      </c>
      <c r="H155" s="4">
        <v>-2473098.5299999998</v>
      </c>
      <c r="I155" s="4">
        <v>851401.11</v>
      </c>
      <c r="J155" s="4">
        <v>851401.11</v>
      </c>
    </row>
    <row r="156" spans="1:10">
      <c r="A156" s="3" t="s">
        <v>17</v>
      </c>
      <c r="B156" s="3" t="s">
        <v>11</v>
      </c>
      <c r="C156" s="3" t="s">
        <v>37</v>
      </c>
      <c r="D156" s="3">
        <v>1.1000000000000001</v>
      </c>
      <c r="E156" s="3" t="s">
        <v>39</v>
      </c>
      <c r="F156" s="4">
        <v>1320425.52</v>
      </c>
      <c r="G156" s="4">
        <v>0</v>
      </c>
      <c r="H156" s="4">
        <v>-196429.98</v>
      </c>
      <c r="I156" s="4">
        <v>1032888.11</v>
      </c>
      <c r="J156" s="4">
        <v>1032888.11</v>
      </c>
    </row>
    <row r="157" spans="1:10">
      <c r="A157" s="3" t="s">
        <v>17</v>
      </c>
      <c r="B157" s="3" t="s">
        <v>11</v>
      </c>
      <c r="C157" s="3" t="s">
        <v>37</v>
      </c>
      <c r="D157" s="3">
        <v>1.5</v>
      </c>
      <c r="E157" s="3" t="s">
        <v>43</v>
      </c>
      <c r="F157" s="4">
        <v>352985.04</v>
      </c>
      <c r="G157" s="4">
        <v>0</v>
      </c>
      <c r="H157" s="4">
        <v>-49849.84</v>
      </c>
      <c r="I157" s="4">
        <v>289321.42</v>
      </c>
      <c r="J157" s="4">
        <v>289321.42</v>
      </c>
    </row>
    <row r="158" spans="1:10">
      <c r="A158" s="3" t="s">
        <v>85</v>
      </c>
      <c r="B158" s="3" t="s">
        <v>11</v>
      </c>
      <c r="C158" s="3" t="s">
        <v>24</v>
      </c>
      <c r="D158" s="3">
        <v>1.5</v>
      </c>
      <c r="E158" s="3" t="s">
        <v>25</v>
      </c>
      <c r="F158" s="4">
        <v>100000</v>
      </c>
      <c r="G158" s="4">
        <v>1400000</v>
      </c>
      <c r="H158" s="4">
        <v>0</v>
      </c>
      <c r="I158" s="4">
        <v>259424</v>
      </c>
      <c r="J158" s="4">
        <v>259424</v>
      </c>
    </row>
    <row r="159" spans="1:10">
      <c r="A159" s="3" t="s">
        <v>86</v>
      </c>
      <c r="B159" s="3" t="s">
        <v>11</v>
      </c>
      <c r="C159" s="3" t="s">
        <v>12</v>
      </c>
      <c r="D159" s="3">
        <v>1.5</v>
      </c>
      <c r="E159" s="3" t="s">
        <v>13</v>
      </c>
      <c r="F159" s="4">
        <v>1454458.38</v>
      </c>
      <c r="G159" s="4">
        <v>92500</v>
      </c>
      <c r="H159" s="4">
        <v>-163594.06</v>
      </c>
      <c r="I159" s="4">
        <v>1290515.8799999999</v>
      </c>
      <c r="J159" s="4">
        <v>1182359.1299999999</v>
      </c>
    </row>
    <row r="160" spans="1:10">
      <c r="A160" s="3" t="s">
        <v>86</v>
      </c>
      <c r="B160" s="3" t="s">
        <v>11</v>
      </c>
      <c r="C160" s="3" t="s">
        <v>14</v>
      </c>
      <c r="D160" s="3">
        <v>1.5</v>
      </c>
      <c r="E160" s="3" t="s">
        <v>15</v>
      </c>
      <c r="F160" s="4">
        <v>131628.24</v>
      </c>
      <c r="G160" s="4">
        <v>0</v>
      </c>
      <c r="H160" s="4">
        <v>-34969.39</v>
      </c>
      <c r="I160" s="4">
        <v>86607.52</v>
      </c>
      <c r="J160" s="4">
        <v>80213.75</v>
      </c>
    </row>
    <row r="161" spans="1:10">
      <c r="A161" s="3" t="s">
        <v>86</v>
      </c>
      <c r="B161" s="3" t="s">
        <v>11</v>
      </c>
      <c r="C161" s="3" t="s">
        <v>17</v>
      </c>
      <c r="D161" s="3">
        <v>1.5</v>
      </c>
      <c r="E161" s="3" t="s">
        <v>18</v>
      </c>
      <c r="F161" s="4">
        <v>596276.22</v>
      </c>
      <c r="G161" s="4">
        <v>0</v>
      </c>
      <c r="H161" s="4">
        <v>-75762.77</v>
      </c>
      <c r="I161" s="4">
        <v>481521.62</v>
      </c>
      <c r="J161" s="4">
        <v>433829.89</v>
      </c>
    </row>
    <row r="162" spans="1:10">
      <c r="A162" s="3" t="s">
        <v>86</v>
      </c>
      <c r="B162" s="3" t="s">
        <v>11</v>
      </c>
      <c r="C162" s="3" t="s">
        <v>19</v>
      </c>
      <c r="D162" s="3">
        <v>1.5</v>
      </c>
      <c r="E162" s="3" t="s">
        <v>20</v>
      </c>
      <c r="F162" s="4">
        <v>139552.14000000001</v>
      </c>
      <c r="G162" s="4">
        <v>0</v>
      </c>
      <c r="H162" s="4">
        <v>-31103.47</v>
      </c>
      <c r="I162" s="4">
        <v>104527.47</v>
      </c>
      <c r="J162" s="4">
        <v>95813.46</v>
      </c>
    </row>
    <row r="163" spans="1:10">
      <c r="A163" s="3" t="s">
        <v>86</v>
      </c>
      <c r="B163" s="3" t="s">
        <v>11</v>
      </c>
      <c r="C163" s="3" t="s">
        <v>19</v>
      </c>
      <c r="D163" s="3">
        <v>1.5</v>
      </c>
      <c r="E163" s="3" t="s">
        <v>21</v>
      </c>
      <c r="F163" s="4">
        <v>333707.82</v>
      </c>
      <c r="G163" s="4">
        <v>9118.2199999999993</v>
      </c>
      <c r="H163" s="4">
        <v>0</v>
      </c>
      <c r="I163" s="4">
        <v>318295.25</v>
      </c>
      <c r="J163" s="4">
        <v>295671.61</v>
      </c>
    </row>
    <row r="164" spans="1:10">
      <c r="A164" s="3" t="s">
        <v>86</v>
      </c>
      <c r="B164" s="3" t="s">
        <v>11</v>
      </c>
      <c r="C164" s="3" t="s">
        <v>22</v>
      </c>
      <c r="D164" s="3">
        <v>1.5</v>
      </c>
      <c r="E164" s="3" t="s">
        <v>23</v>
      </c>
      <c r="F164" s="4">
        <v>822039.66</v>
      </c>
      <c r="G164" s="4">
        <v>0</v>
      </c>
      <c r="H164" s="4">
        <v>-133707.72</v>
      </c>
      <c r="I164" s="4">
        <v>614287.24</v>
      </c>
      <c r="J164" s="4">
        <v>564141.57999999996</v>
      </c>
    </row>
    <row r="165" spans="1:10">
      <c r="A165" s="3" t="s">
        <v>86</v>
      </c>
      <c r="B165" s="3" t="s">
        <v>11</v>
      </c>
      <c r="C165" s="3" t="s">
        <v>24</v>
      </c>
      <c r="D165" s="3">
        <v>1.5</v>
      </c>
      <c r="E165" s="3" t="s">
        <v>25</v>
      </c>
      <c r="F165" s="4">
        <v>2268244.7400000002</v>
      </c>
      <c r="G165" s="4">
        <v>17202.62</v>
      </c>
      <c r="H165" s="4">
        <v>0</v>
      </c>
      <c r="I165" s="4">
        <v>2182558.13</v>
      </c>
      <c r="J165" s="4">
        <v>1994495.32</v>
      </c>
    </row>
    <row r="166" spans="1:10">
      <c r="A166" s="3" t="s">
        <v>86</v>
      </c>
      <c r="B166" s="3" t="s">
        <v>11</v>
      </c>
      <c r="C166" s="3" t="s">
        <v>24</v>
      </c>
      <c r="D166" s="3">
        <v>1.5</v>
      </c>
      <c r="E166" s="3" t="s">
        <v>26</v>
      </c>
      <c r="F166" s="4">
        <v>272099.03999999998</v>
      </c>
      <c r="G166" s="4">
        <v>13397.27</v>
      </c>
      <c r="H166" s="4">
        <v>0</v>
      </c>
      <c r="I166" s="4">
        <v>261130.63</v>
      </c>
      <c r="J166" s="4">
        <v>245621.97</v>
      </c>
    </row>
    <row r="167" spans="1:10">
      <c r="A167" s="3" t="s">
        <v>86</v>
      </c>
      <c r="B167" s="3" t="s">
        <v>11</v>
      </c>
      <c r="C167" s="3" t="s">
        <v>27</v>
      </c>
      <c r="D167" s="3">
        <v>1.5</v>
      </c>
      <c r="E167" s="3" t="s">
        <v>28</v>
      </c>
      <c r="F167" s="4">
        <v>742412.7</v>
      </c>
      <c r="G167" s="4">
        <v>38070.54</v>
      </c>
      <c r="H167" s="4">
        <v>0</v>
      </c>
      <c r="I167" s="4">
        <v>752589.99</v>
      </c>
      <c r="J167" s="4">
        <v>690329.33</v>
      </c>
    </row>
    <row r="168" spans="1:10">
      <c r="A168" s="3" t="s">
        <v>86</v>
      </c>
      <c r="B168" s="3" t="s">
        <v>11</v>
      </c>
      <c r="C168" s="3" t="s">
        <v>29</v>
      </c>
      <c r="D168" s="3">
        <v>1.5</v>
      </c>
      <c r="E168" s="3" t="s">
        <v>30</v>
      </c>
      <c r="F168" s="4">
        <v>70846.62</v>
      </c>
      <c r="G168" s="4">
        <v>0</v>
      </c>
      <c r="H168" s="4">
        <v>-2690.11</v>
      </c>
      <c r="I168" s="4">
        <v>65527.92</v>
      </c>
      <c r="J168" s="4">
        <v>60155.49</v>
      </c>
    </row>
    <row r="169" spans="1:10">
      <c r="A169" s="3" t="s">
        <v>86</v>
      </c>
      <c r="B169" s="3" t="s">
        <v>11</v>
      </c>
      <c r="C169" s="3" t="s">
        <v>29</v>
      </c>
      <c r="D169" s="3">
        <v>1.5</v>
      </c>
      <c r="E169" s="3" t="s">
        <v>31</v>
      </c>
      <c r="F169" s="4">
        <v>2605909.02</v>
      </c>
      <c r="G169" s="4">
        <v>121512</v>
      </c>
      <c r="H169" s="4">
        <v>-473388.06</v>
      </c>
      <c r="I169" s="4">
        <v>1859659.39</v>
      </c>
      <c r="J169" s="4">
        <v>1702518.99</v>
      </c>
    </row>
    <row r="170" spans="1:10">
      <c r="A170" s="3" t="s">
        <v>86</v>
      </c>
      <c r="B170" s="3" t="s">
        <v>11</v>
      </c>
      <c r="C170" s="3" t="s">
        <v>29</v>
      </c>
      <c r="D170" s="3">
        <v>2.5</v>
      </c>
      <c r="E170" s="3" t="s">
        <v>31</v>
      </c>
      <c r="F170" s="4">
        <v>10639568.76</v>
      </c>
      <c r="G170" s="4">
        <v>0</v>
      </c>
      <c r="H170" s="4">
        <v>-7902636.3799999999</v>
      </c>
      <c r="I170" s="4">
        <v>2589396.7200000002</v>
      </c>
      <c r="J170" s="4">
        <v>2333860.5499999998</v>
      </c>
    </row>
    <row r="171" spans="1:10">
      <c r="A171" s="3" t="s">
        <v>86</v>
      </c>
      <c r="B171" s="3" t="s">
        <v>11</v>
      </c>
      <c r="C171" s="3" t="s">
        <v>32</v>
      </c>
      <c r="D171" s="3">
        <v>1.5</v>
      </c>
      <c r="E171" s="3" t="s">
        <v>33</v>
      </c>
      <c r="F171" s="4">
        <v>361446.96</v>
      </c>
      <c r="G171" s="4">
        <v>0</v>
      </c>
      <c r="H171" s="4">
        <v>-42685.08</v>
      </c>
      <c r="I171" s="4">
        <v>302492</v>
      </c>
      <c r="J171" s="4">
        <v>276997.99</v>
      </c>
    </row>
    <row r="172" spans="1:10">
      <c r="A172" s="3" t="s">
        <v>86</v>
      </c>
      <c r="B172" s="3" t="s">
        <v>11</v>
      </c>
      <c r="C172" s="3" t="s">
        <v>34</v>
      </c>
      <c r="D172" s="3">
        <v>1.5</v>
      </c>
      <c r="E172" s="3" t="s">
        <v>35</v>
      </c>
      <c r="F172" s="4">
        <v>893391.35999999999</v>
      </c>
      <c r="G172" s="4">
        <v>0</v>
      </c>
      <c r="H172" s="4">
        <v>-237930.98</v>
      </c>
      <c r="I172" s="4">
        <v>534803.61</v>
      </c>
      <c r="J172" s="4">
        <v>494645.13</v>
      </c>
    </row>
    <row r="173" spans="1:10">
      <c r="A173" s="3" t="s">
        <v>86</v>
      </c>
      <c r="B173" s="3" t="s">
        <v>11</v>
      </c>
      <c r="C173" s="3" t="s">
        <v>34</v>
      </c>
      <c r="D173" s="3">
        <v>1.5</v>
      </c>
      <c r="E173" s="3" t="s">
        <v>36</v>
      </c>
      <c r="F173" s="4">
        <v>637242.6</v>
      </c>
      <c r="G173" s="4">
        <v>0</v>
      </c>
      <c r="H173" s="4">
        <v>-30892.6</v>
      </c>
      <c r="I173" s="4">
        <v>583354.48</v>
      </c>
      <c r="J173" s="4">
        <v>535313.93999999994</v>
      </c>
    </row>
    <row r="174" spans="1:10">
      <c r="A174" s="3" t="s">
        <v>86</v>
      </c>
      <c r="B174" s="3" t="s">
        <v>11</v>
      </c>
      <c r="C174" s="3" t="s">
        <v>37</v>
      </c>
      <c r="D174" s="3">
        <v>1.1000000000000001</v>
      </c>
      <c r="E174" s="3" t="s">
        <v>38</v>
      </c>
      <c r="F174" s="4">
        <v>243616.92</v>
      </c>
      <c r="G174" s="4">
        <v>0</v>
      </c>
      <c r="H174" s="4">
        <v>-49754</v>
      </c>
      <c r="I174" s="4">
        <v>172734.99</v>
      </c>
      <c r="J174" s="4">
        <v>159092.91</v>
      </c>
    </row>
    <row r="175" spans="1:10">
      <c r="A175" s="3" t="s">
        <v>86</v>
      </c>
      <c r="B175" s="3" t="s">
        <v>11</v>
      </c>
      <c r="C175" s="3" t="s">
        <v>37</v>
      </c>
      <c r="D175" s="3">
        <v>1.1000000000000001</v>
      </c>
      <c r="E175" s="3" t="s">
        <v>39</v>
      </c>
      <c r="F175" s="4">
        <v>4288436.63</v>
      </c>
      <c r="G175" s="4">
        <v>0</v>
      </c>
      <c r="H175" s="4">
        <v>-484150.48</v>
      </c>
      <c r="I175" s="4">
        <v>3467318.47</v>
      </c>
      <c r="J175" s="4">
        <v>3173249.68</v>
      </c>
    </row>
    <row r="176" spans="1:10">
      <c r="A176" s="3" t="s">
        <v>86</v>
      </c>
      <c r="B176" s="3" t="s">
        <v>11</v>
      </c>
      <c r="C176" s="3" t="s">
        <v>37</v>
      </c>
      <c r="D176" s="3">
        <v>1.5</v>
      </c>
      <c r="E176" s="3" t="s">
        <v>41</v>
      </c>
      <c r="F176" s="4">
        <v>127752.3</v>
      </c>
      <c r="G176" s="4">
        <v>9771.6299999999992</v>
      </c>
      <c r="H176" s="4">
        <v>0</v>
      </c>
      <c r="I176" s="4">
        <v>124013.45</v>
      </c>
      <c r="J176" s="4">
        <v>114724.54</v>
      </c>
    </row>
    <row r="177" spans="1:10">
      <c r="A177" s="3" t="s">
        <v>86</v>
      </c>
      <c r="B177" s="3" t="s">
        <v>11</v>
      </c>
      <c r="C177" s="3" t="s">
        <v>37</v>
      </c>
      <c r="D177" s="3">
        <v>1.5</v>
      </c>
      <c r="E177" s="3" t="s">
        <v>42</v>
      </c>
      <c r="F177" s="4">
        <v>499897.44</v>
      </c>
      <c r="G177" s="4">
        <v>0</v>
      </c>
      <c r="H177" s="4">
        <v>-20588.79</v>
      </c>
      <c r="I177" s="4">
        <v>471290.75</v>
      </c>
      <c r="J177" s="4">
        <v>430957.38</v>
      </c>
    </row>
    <row r="178" spans="1:10">
      <c r="A178" s="3" t="s">
        <v>86</v>
      </c>
      <c r="B178" s="3" t="s">
        <v>11</v>
      </c>
      <c r="C178" s="3" t="s">
        <v>37</v>
      </c>
      <c r="D178" s="3">
        <v>1.5</v>
      </c>
      <c r="E178" s="3" t="s">
        <v>43</v>
      </c>
      <c r="F178" s="4">
        <v>1034557.56</v>
      </c>
      <c r="G178" s="4">
        <v>0</v>
      </c>
      <c r="H178" s="4">
        <v>-92990.47</v>
      </c>
      <c r="I178" s="4">
        <v>925710.86</v>
      </c>
      <c r="J178" s="4">
        <v>848356.58</v>
      </c>
    </row>
    <row r="179" spans="1:10">
      <c r="A179" s="3" t="s">
        <v>86</v>
      </c>
      <c r="B179" s="3" t="s">
        <v>11</v>
      </c>
      <c r="C179" s="3" t="s">
        <v>37</v>
      </c>
      <c r="D179" s="3">
        <v>1.5</v>
      </c>
      <c r="E179" s="3" t="s">
        <v>44</v>
      </c>
      <c r="F179" s="4">
        <v>79780.679999999993</v>
      </c>
      <c r="G179" s="4">
        <v>0</v>
      </c>
      <c r="H179" s="4">
        <v>-8213.77</v>
      </c>
      <c r="I179" s="4">
        <v>69186.17</v>
      </c>
      <c r="J179" s="4">
        <v>62790.239999999998</v>
      </c>
    </row>
    <row r="180" spans="1:10">
      <c r="A180" s="3" t="s">
        <v>86</v>
      </c>
      <c r="B180" s="3" t="s">
        <v>11</v>
      </c>
      <c r="C180" s="3" t="s">
        <v>37</v>
      </c>
      <c r="D180" s="3">
        <v>1.5</v>
      </c>
      <c r="E180" s="3" t="s">
        <v>45</v>
      </c>
      <c r="F180" s="4">
        <v>113635.68</v>
      </c>
      <c r="G180" s="4">
        <v>0</v>
      </c>
      <c r="H180" s="4">
        <v>-7911.61</v>
      </c>
      <c r="I180" s="4">
        <v>102117.82</v>
      </c>
      <c r="J180" s="4">
        <v>92972.93</v>
      </c>
    </row>
    <row r="181" spans="1:10">
      <c r="A181" s="3" t="s">
        <v>86</v>
      </c>
      <c r="B181" s="3" t="s">
        <v>11</v>
      </c>
      <c r="C181" s="3" t="s">
        <v>37</v>
      </c>
      <c r="D181" s="3">
        <v>1.5</v>
      </c>
      <c r="E181" s="3" t="s">
        <v>46</v>
      </c>
      <c r="F181" s="4">
        <v>2021553.42</v>
      </c>
      <c r="G181" s="4">
        <v>83491.92</v>
      </c>
      <c r="H181" s="4">
        <v>0</v>
      </c>
      <c r="I181" s="4">
        <v>2018231.41</v>
      </c>
      <c r="J181" s="4">
        <v>1848883.31</v>
      </c>
    </row>
    <row r="182" spans="1:10">
      <c r="A182" s="3" t="s">
        <v>86</v>
      </c>
      <c r="B182" s="3" t="s">
        <v>11</v>
      </c>
      <c r="C182" s="3" t="s">
        <v>37</v>
      </c>
      <c r="D182" s="3">
        <v>1.5</v>
      </c>
      <c r="E182" s="3" t="s">
        <v>40</v>
      </c>
      <c r="F182" s="4">
        <v>317453.76</v>
      </c>
      <c r="G182" s="4">
        <v>101108.18</v>
      </c>
      <c r="H182" s="4">
        <v>0</v>
      </c>
      <c r="I182" s="4">
        <v>398752.92</v>
      </c>
      <c r="J182" s="4">
        <v>366176.45</v>
      </c>
    </row>
    <row r="183" spans="1:10">
      <c r="A183" s="3" t="s">
        <v>86</v>
      </c>
      <c r="B183" s="3" t="s">
        <v>11</v>
      </c>
      <c r="C183" s="3" t="s">
        <v>37</v>
      </c>
      <c r="D183" s="3">
        <v>1.5</v>
      </c>
      <c r="E183" s="3" t="s">
        <v>47</v>
      </c>
      <c r="F183" s="4">
        <v>94534.14</v>
      </c>
      <c r="G183" s="4">
        <v>0</v>
      </c>
      <c r="H183" s="4">
        <v>-500</v>
      </c>
      <c r="I183" s="4">
        <v>90222.27</v>
      </c>
      <c r="J183" s="4">
        <v>83458.009999999995</v>
      </c>
    </row>
    <row r="184" spans="1:10">
      <c r="A184" s="3" t="s">
        <v>86</v>
      </c>
      <c r="B184" s="3" t="s">
        <v>11</v>
      </c>
      <c r="C184" s="3" t="s">
        <v>37</v>
      </c>
      <c r="D184" s="3">
        <v>1.5</v>
      </c>
      <c r="E184" s="3" t="s">
        <v>48</v>
      </c>
      <c r="F184" s="4">
        <v>280773.24</v>
      </c>
      <c r="G184" s="4">
        <v>0</v>
      </c>
      <c r="H184" s="4">
        <v>-6934.5</v>
      </c>
      <c r="I184" s="4">
        <v>241562.28</v>
      </c>
      <c r="J184" s="4">
        <v>218742.73</v>
      </c>
    </row>
    <row r="185" spans="1:10">
      <c r="A185" s="3" t="s">
        <v>86</v>
      </c>
      <c r="B185" s="3" t="s">
        <v>11</v>
      </c>
      <c r="C185" s="3" t="s">
        <v>49</v>
      </c>
      <c r="D185" s="3">
        <v>1.5</v>
      </c>
      <c r="E185" s="3" t="s">
        <v>50</v>
      </c>
      <c r="F185" s="4">
        <v>627510.66</v>
      </c>
      <c r="G185" s="4">
        <v>0</v>
      </c>
      <c r="H185" s="4">
        <v>-48767.55</v>
      </c>
      <c r="I185" s="4">
        <v>559043.67000000004</v>
      </c>
      <c r="J185" s="4">
        <v>510848.03</v>
      </c>
    </row>
    <row r="186" spans="1:10">
      <c r="A186" s="3" t="s">
        <v>86</v>
      </c>
      <c r="B186" s="3" t="s">
        <v>11</v>
      </c>
      <c r="C186" s="3" t="s">
        <v>51</v>
      </c>
      <c r="D186" s="3">
        <v>1.5</v>
      </c>
      <c r="E186" s="3" t="s">
        <v>52</v>
      </c>
      <c r="F186" s="4">
        <v>2463059.2200000002</v>
      </c>
      <c r="G186" s="4">
        <v>0</v>
      </c>
      <c r="H186" s="4">
        <v>-211415.11</v>
      </c>
      <c r="I186" s="4">
        <v>2087470.16</v>
      </c>
      <c r="J186" s="4">
        <v>1912895.08</v>
      </c>
    </row>
    <row r="187" spans="1:10">
      <c r="A187" s="3" t="s">
        <v>86</v>
      </c>
      <c r="B187" s="3" t="s">
        <v>11</v>
      </c>
      <c r="C187" s="3" t="s">
        <v>51</v>
      </c>
      <c r="D187" s="3">
        <v>1.5</v>
      </c>
      <c r="E187" s="3" t="s">
        <v>53</v>
      </c>
      <c r="F187" s="4">
        <v>1194726.48</v>
      </c>
      <c r="G187" s="4">
        <v>0</v>
      </c>
      <c r="H187" s="4">
        <v>-360754.93</v>
      </c>
      <c r="I187" s="4">
        <v>667062.80000000005</v>
      </c>
      <c r="J187" s="4">
        <v>603328.32999999996</v>
      </c>
    </row>
    <row r="188" spans="1:10">
      <c r="A188" s="3" t="s">
        <v>86</v>
      </c>
      <c r="B188" s="3" t="s">
        <v>11</v>
      </c>
      <c r="C188" s="3" t="s">
        <v>54</v>
      </c>
      <c r="D188" s="3">
        <v>1.5</v>
      </c>
      <c r="E188" s="3" t="s">
        <v>55</v>
      </c>
      <c r="F188" s="4">
        <v>2020320</v>
      </c>
      <c r="G188" s="4">
        <v>0</v>
      </c>
      <c r="H188" s="4">
        <v>-68083.17</v>
      </c>
      <c r="I188" s="4">
        <v>1883831.36</v>
      </c>
      <c r="J188" s="4">
        <v>1719991.48</v>
      </c>
    </row>
    <row r="189" spans="1:10">
      <c r="A189" s="3" t="s">
        <v>86</v>
      </c>
      <c r="B189" s="3" t="s">
        <v>11</v>
      </c>
      <c r="C189" s="3" t="s">
        <v>56</v>
      </c>
      <c r="D189" s="3">
        <v>1.5</v>
      </c>
      <c r="E189" s="3" t="s">
        <v>57</v>
      </c>
      <c r="F189" s="4">
        <v>838044.84</v>
      </c>
      <c r="G189" s="4">
        <v>6716.27</v>
      </c>
      <c r="H189" s="4">
        <v>0</v>
      </c>
      <c r="I189" s="4">
        <v>818984.73</v>
      </c>
      <c r="J189" s="4">
        <v>756436.42</v>
      </c>
    </row>
    <row r="190" spans="1:10">
      <c r="A190" s="3" t="s">
        <v>86</v>
      </c>
      <c r="B190" s="3" t="s">
        <v>11</v>
      </c>
      <c r="C190" s="3" t="s">
        <v>58</v>
      </c>
      <c r="D190" s="3">
        <v>1.5</v>
      </c>
      <c r="E190" s="3" t="s">
        <v>59</v>
      </c>
      <c r="F190" s="4">
        <v>1169468.82</v>
      </c>
      <c r="G190" s="4">
        <v>0</v>
      </c>
      <c r="H190" s="4">
        <v>-23911.39</v>
      </c>
      <c r="I190" s="4">
        <v>1131686.69</v>
      </c>
      <c r="J190" s="4">
        <v>1034514.08</v>
      </c>
    </row>
    <row r="191" spans="1:10">
      <c r="A191" s="3" t="s">
        <v>86</v>
      </c>
      <c r="B191" s="3" t="s">
        <v>11</v>
      </c>
      <c r="C191" s="3" t="s">
        <v>58</v>
      </c>
      <c r="D191" s="3">
        <v>1.5</v>
      </c>
      <c r="E191" s="3" t="s">
        <v>60</v>
      </c>
      <c r="F191" s="4">
        <v>1433933.1</v>
      </c>
      <c r="G191" s="4">
        <v>33951.43</v>
      </c>
      <c r="H191" s="4">
        <v>0</v>
      </c>
      <c r="I191" s="4">
        <v>1443872.15</v>
      </c>
      <c r="J191" s="4">
        <v>1322256.23</v>
      </c>
    </row>
    <row r="192" spans="1:10">
      <c r="A192" s="3" t="s">
        <v>86</v>
      </c>
      <c r="B192" s="3" t="s">
        <v>11</v>
      </c>
      <c r="C192" s="3" t="s">
        <v>58</v>
      </c>
      <c r="D192" s="3">
        <v>1.5</v>
      </c>
      <c r="E192" s="3" t="s">
        <v>61</v>
      </c>
      <c r="F192" s="4">
        <v>1664366.7</v>
      </c>
      <c r="G192" s="4">
        <v>34286.78</v>
      </c>
      <c r="H192" s="4">
        <v>0</v>
      </c>
      <c r="I192" s="4">
        <v>1681646.23</v>
      </c>
      <c r="J192" s="4">
        <v>1538407.44</v>
      </c>
    </row>
    <row r="193" spans="1:10">
      <c r="A193" s="3" t="s">
        <v>86</v>
      </c>
      <c r="B193" s="3" t="s">
        <v>11</v>
      </c>
      <c r="C193" s="3" t="s">
        <v>62</v>
      </c>
      <c r="D193" s="3">
        <v>1.5</v>
      </c>
      <c r="E193" s="3" t="s">
        <v>64</v>
      </c>
      <c r="F193" s="4">
        <v>958308.78</v>
      </c>
      <c r="G193" s="4">
        <v>17121.939999999999</v>
      </c>
      <c r="H193" s="4">
        <v>0</v>
      </c>
      <c r="I193" s="4">
        <v>951835.82</v>
      </c>
      <c r="J193" s="4">
        <v>871786.14</v>
      </c>
    </row>
    <row r="194" spans="1:10">
      <c r="A194" s="3" t="s">
        <v>86</v>
      </c>
      <c r="B194" s="3" t="s">
        <v>11</v>
      </c>
      <c r="C194" s="3" t="s">
        <v>62</v>
      </c>
      <c r="D194" s="3">
        <v>1.5</v>
      </c>
      <c r="E194" s="3" t="s">
        <v>63</v>
      </c>
      <c r="F194" s="4">
        <v>288049.32</v>
      </c>
      <c r="G194" s="4">
        <v>39993.49</v>
      </c>
      <c r="H194" s="4">
        <v>0</v>
      </c>
      <c r="I194" s="4">
        <v>322057.75</v>
      </c>
      <c r="J194" s="4">
        <v>295093.96000000002</v>
      </c>
    </row>
    <row r="195" spans="1:10">
      <c r="A195" s="3" t="s">
        <v>86</v>
      </c>
      <c r="B195" s="3" t="s">
        <v>11</v>
      </c>
      <c r="C195" s="3" t="s">
        <v>65</v>
      </c>
      <c r="D195" s="3">
        <v>1.5</v>
      </c>
      <c r="E195" s="3" t="s">
        <v>66</v>
      </c>
      <c r="F195" s="4">
        <v>1152530.3400000001</v>
      </c>
      <c r="G195" s="4">
        <v>0</v>
      </c>
      <c r="H195" s="4">
        <v>-76304.259999999995</v>
      </c>
      <c r="I195" s="4">
        <v>985737.11</v>
      </c>
      <c r="J195" s="4">
        <v>907032.5</v>
      </c>
    </row>
    <row r="196" spans="1:10">
      <c r="A196" s="3" t="s">
        <v>86</v>
      </c>
      <c r="B196" s="3" t="s">
        <v>11</v>
      </c>
      <c r="C196" s="3" t="s">
        <v>67</v>
      </c>
      <c r="D196" s="3">
        <v>1.5</v>
      </c>
      <c r="E196" s="3" t="s">
        <v>68</v>
      </c>
      <c r="F196" s="4">
        <v>164147.34</v>
      </c>
      <c r="G196" s="4">
        <v>16984.009999999998</v>
      </c>
      <c r="H196" s="4">
        <v>0</v>
      </c>
      <c r="I196" s="4">
        <v>174401.62</v>
      </c>
      <c r="J196" s="4">
        <v>160025.74</v>
      </c>
    </row>
    <row r="197" spans="1:10">
      <c r="A197" s="3" t="s">
        <v>86</v>
      </c>
      <c r="B197" s="3" t="s">
        <v>11</v>
      </c>
      <c r="C197" s="3" t="s">
        <v>69</v>
      </c>
      <c r="D197" s="3">
        <v>1.5</v>
      </c>
      <c r="E197" s="3" t="s">
        <v>70</v>
      </c>
      <c r="F197" s="4">
        <v>256675.8</v>
      </c>
      <c r="G197" s="4">
        <v>5918.51</v>
      </c>
      <c r="H197" s="4">
        <v>0</v>
      </c>
      <c r="I197" s="4">
        <v>256743.12</v>
      </c>
      <c r="J197" s="4">
        <v>234305.69</v>
      </c>
    </row>
    <row r="198" spans="1:10">
      <c r="A198" s="3" t="s">
        <v>86</v>
      </c>
      <c r="B198" s="3" t="s">
        <v>11</v>
      </c>
      <c r="C198" s="3" t="s">
        <v>71</v>
      </c>
      <c r="D198" s="3">
        <v>1.5</v>
      </c>
      <c r="E198" s="3" t="s">
        <v>72</v>
      </c>
      <c r="F198" s="4">
        <v>725192.4</v>
      </c>
      <c r="G198" s="4">
        <v>0</v>
      </c>
      <c r="H198" s="4">
        <v>-5986.75</v>
      </c>
      <c r="I198" s="4">
        <v>683805.91</v>
      </c>
      <c r="J198" s="4">
        <v>625385.42000000004</v>
      </c>
    </row>
    <row r="199" spans="1:10">
      <c r="A199" s="3" t="s">
        <v>86</v>
      </c>
      <c r="B199" s="3" t="s">
        <v>11</v>
      </c>
      <c r="C199" s="3" t="s">
        <v>71</v>
      </c>
      <c r="D199" s="3">
        <v>1.5</v>
      </c>
      <c r="E199" s="3" t="s">
        <v>73</v>
      </c>
      <c r="F199" s="4">
        <v>848428.26</v>
      </c>
      <c r="G199" s="4">
        <v>0</v>
      </c>
      <c r="H199" s="4">
        <v>-345589.72</v>
      </c>
      <c r="I199" s="4">
        <v>468066.71</v>
      </c>
      <c r="J199" s="4">
        <v>429794.73</v>
      </c>
    </row>
    <row r="200" spans="1:10">
      <c r="A200" s="3" t="s">
        <v>86</v>
      </c>
      <c r="B200" s="3" t="s">
        <v>11</v>
      </c>
      <c r="C200" s="3" t="s">
        <v>71</v>
      </c>
      <c r="D200" s="3">
        <v>1.5</v>
      </c>
      <c r="E200" s="3" t="s">
        <v>74</v>
      </c>
      <c r="F200" s="4">
        <v>409422.24</v>
      </c>
      <c r="G200" s="4">
        <v>39858.31</v>
      </c>
      <c r="H200" s="4">
        <v>0</v>
      </c>
      <c r="I200" s="4">
        <v>442479.65</v>
      </c>
      <c r="J200" s="4">
        <v>405453.8</v>
      </c>
    </row>
    <row r="201" spans="1:10">
      <c r="A201" s="3" t="s">
        <v>86</v>
      </c>
      <c r="B201" s="3" t="s">
        <v>11</v>
      </c>
      <c r="C201" s="3" t="s">
        <v>71</v>
      </c>
      <c r="D201" s="3">
        <v>1.5</v>
      </c>
      <c r="E201" s="3" t="s">
        <v>75</v>
      </c>
      <c r="F201" s="4">
        <v>214831.02</v>
      </c>
      <c r="G201" s="4">
        <v>7833.69</v>
      </c>
      <c r="H201" s="4">
        <v>0</v>
      </c>
      <c r="I201" s="4">
        <v>218629.38</v>
      </c>
      <c r="J201" s="4">
        <v>200016.16</v>
      </c>
    </row>
    <row r="202" spans="1:10">
      <c r="A202" s="3" t="s">
        <v>86</v>
      </c>
      <c r="B202" s="3" t="s">
        <v>11</v>
      </c>
      <c r="C202" s="3" t="s">
        <v>76</v>
      </c>
      <c r="D202" s="3">
        <v>1.5</v>
      </c>
      <c r="E202" s="3" t="s">
        <v>77</v>
      </c>
      <c r="F202" s="4">
        <v>760009.98</v>
      </c>
      <c r="G202" s="4">
        <v>0</v>
      </c>
      <c r="H202" s="4">
        <v>-88544.74</v>
      </c>
      <c r="I202" s="4">
        <v>634884.52</v>
      </c>
      <c r="J202" s="4">
        <v>577130.46</v>
      </c>
    </row>
    <row r="203" spans="1:10">
      <c r="A203" s="3" t="s">
        <v>86</v>
      </c>
      <c r="B203" s="3" t="s">
        <v>11</v>
      </c>
      <c r="C203" s="3" t="s">
        <v>78</v>
      </c>
      <c r="D203" s="3">
        <v>1.5</v>
      </c>
      <c r="E203" s="3" t="s">
        <v>79</v>
      </c>
      <c r="F203" s="4">
        <v>1632261.18</v>
      </c>
      <c r="G203" s="4">
        <v>82306.55</v>
      </c>
      <c r="H203" s="4">
        <v>0</v>
      </c>
      <c r="I203" s="4">
        <v>1714567.73</v>
      </c>
      <c r="J203" s="4">
        <v>1596823.01</v>
      </c>
    </row>
    <row r="204" spans="1:10">
      <c r="A204" s="3" t="s">
        <v>86</v>
      </c>
      <c r="B204" s="3" t="s">
        <v>11</v>
      </c>
      <c r="C204" s="3" t="s">
        <v>80</v>
      </c>
      <c r="D204" s="3">
        <v>1.5</v>
      </c>
      <c r="E204" s="3" t="s">
        <v>81</v>
      </c>
      <c r="F204" s="4">
        <v>307472.94</v>
      </c>
      <c r="G204" s="4">
        <v>0</v>
      </c>
      <c r="H204" s="4">
        <v>-42122.58</v>
      </c>
      <c r="I204" s="4">
        <v>249276.11</v>
      </c>
      <c r="J204" s="4">
        <v>231392.58</v>
      </c>
    </row>
    <row r="205" spans="1:10">
      <c r="A205" s="3" t="s">
        <v>87</v>
      </c>
      <c r="B205" s="3" t="s">
        <v>11</v>
      </c>
      <c r="C205" s="3" t="s">
        <v>12</v>
      </c>
      <c r="D205" s="3">
        <v>1.5</v>
      </c>
      <c r="E205" s="3" t="s">
        <v>13</v>
      </c>
      <c r="F205" s="4">
        <v>394332.62</v>
      </c>
      <c r="G205" s="4">
        <v>0</v>
      </c>
      <c r="H205" s="4">
        <v>-180703.89</v>
      </c>
      <c r="I205" s="4">
        <v>185708.56</v>
      </c>
      <c r="J205" s="4">
        <v>123667.66</v>
      </c>
    </row>
    <row r="206" spans="1:10">
      <c r="A206" s="3" t="s">
        <v>87</v>
      </c>
      <c r="B206" s="3" t="s">
        <v>11</v>
      </c>
      <c r="C206" s="3" t="s">
        <v>14</v>
      </c>
      <c r="D206" s="3">
        <v>1.5</v>
      </c>
      <c r="E206" s="3" t="s">
        <v>15</v>
      </c>
      <c r="F206" s="4">
        <v>445490.1</v>
      </c>
      <c r="G206" s="4">
        <v>0</v>
      </c>
      <c r="H206" s="4">
        <v>-74248.350000000006</v>
      </c>
      <c r="I206" s="4">
        <v>11525.54</v>
      </c>
      <c r="J206" s="4">
        <v>7898.52</v>
      </c>
    </row>
    <row r="207" spans="1:10">
      <c r="A207" s="3" t="s">
        <v>87</v>
      </c>
      <c r="B207" s="3" t="s">
        <v>11</v>
      </c>
      <c r="C207" s="3" t="s">
        <v>17</v>
      </c>
      <c r="D207" s="3">
        <v>1.5</v>
      </c>
      <c r="E207" s="3" t="s">
        <v>18</v>
      </c>
      <c r="F207" s="4">
        <v>153018.14000000001</v>
      </c>
      <c r="G207" s="4">
        <v>0</v>
      </c>
      <c r="H207" s="4">
        <v>-85867.06</v>
      </c>
      <c r="I207" s="4">
        <v>67151.08</v>
      </c>
      <c r="J207" s="4">
        <v>42467.02</v>
      </c>
    </row>
    <row r="208" spans="1:10">
      <c r="A208" s="3" t="s">
        <v>87</v>
      </c>
      <c r="B208" s="3" t="s">
        <v>11</v>
      </c>
      <c r="C208" s="3" t="s">
        <v>19</v>
      </c>
      <c r="D208" s="3">
        <v>1.5</v>
      </c>
      <c r="E208" s="3" t="s">
        <v>20</v>
      </c>
      <c r="F208" s="4">
        <v>34434.75</v>
      </c>
      <c r="G208" s="4">
        <v>0</v>
      </c>
      <c r="H208" s="4">
        <v>-17854.18</v>
      </c>
      <c r="I208" s="4">
        <v>14262.86</v>
      </c>
      <c r="J208" s="4">
        <v>9534.41</v>
      </c>
    </row>
    <row r="209" spans="1:10">
      <c r="A209" s="3" t="s">
        <v>87</v>
      </c>
      <c r="B209" s="3" t="s">
        <v>11</v>
      </c>
      <c r="C209" s="3" t="s">
        <v>19</v>
      </c>
      <c r="D209" s="3">
        <v>1.5</v>
      </c>
      <c r="E209" s="3" t="s">
        <v>21</v>
      </c>
      <c r="F209" s="4">
        <v>87137.57</v>
      </c>
      <c r="G209" s="4">
        <v>0</v>
      </c>
      <c r="H209" s="4">
        <v>-31307.94</v>
      </c>
      <c r="I209" s="4">
        <v>44361.93</v>
      </c>
      <c r="J209" s="4">
        <v>31411.79</v>
      </c>
    </row>
    <row r="210" spans="1:10">
      <c r="A210" s="3" t="s">
        <v>87</v>
      </c>
      <c r="B210" s="3" t="s">
        <v>11</v>
      </c>
      <c r="C210" s="3" t="s">
        <v>22</v>
      </c>
      <c r="D210" s="3">
        <v>1.5</v>
      </c>
      <c r="E210" s="3" t="s">
        <v>23</v>
      </c>
      <c r="F210" s="4">
        <v>225805.73</v>
      </c>
      <c r="G210" s="4">
        <v>0</v>
      </c>
      <c r="H210" s="4">
        <v>-125782.88</v>
      </c>
      <c r="I210" s="4">
        <v>85095.29</v>
      </c>
      <c r="J210" s="4">
        <v>56432.6</v>
      </c>
    </row>
    <row r="211" spans="1:10">
      <c r="A211" s="3" t="s">
        <v>87</v>
      </c>
      <c r="B211" s="3" t="s">
        <v>11</v>
      </c>
      <c r="C211" s="3" t="s">
        <v>24</v>
      </c>
      <c r="D211" s="3">
        <v>1.5</v>
      </c>
      <c r="E211" s="3" t="s">
        <v>25</v>
      </c>
      <c r="F211" s="4">
        <v>596159.22</v>
      </c>
      <c r="G211" s="4">
        <v>0</v>
      </c>
      <c r="H211" s="4">
        <v>-260785.96</v>
      </c>
      <c r="I211" s="4">
        <v>283530.84000000003</v>
      </c>
      <c r="J211" s="4">
        <v>190409.84</v>
      </c>
    </row>
    <row r="212" spans="1:10">
      <c r="A212" s="3" t="s">
        <v>87</v>
      </c>
      <c r="B212" s="3" t="s">
        <v>11</v>
      </c>
      <c r="C212" s="3" t="s">
        <v>24</v>
      </c>
      <c r="D212" s="3">
        <v>1.5</v>
      </c>
      <c r="E212" s="3" t="s">
        <v>26</v>
      </c>
      <c r="F212" s="4">
        <v>65174.74</v>
      </c>
      <c r="G212" s="4">
        <v>0</v>
      </c>
      <c r="H212" s="4">
        <v>-24461.42</v>
      </c>
      <c r="I212" s="4">
        <v>32333.3</v>
      </c>
      <c r="J212" s="4">
        <v>23837.23</v>
      </c>
    </row>
    <row r="213" spans="1:10">
      <c r="A213" s="3" t="s">
        <v>87</v>
      </c>
      <c r="B213" s="3" t="s">
        <v>11</v>
      </c>
      <c r="C213" s="3" t="s">
        <v>27</v>
      </c>
      <c r="D213" s="3">
        <v>1.5</v>
      </c>
      <c r="E213" s="3" t="s">
        <v>28</v>
      </c>
      <c r="F213" s="4">
        <v>177688</v>
      </c>
      <c r="G213" s="4">
        <v>0</v>
      </c>
      <c r="H213" s="4">
        <v>-57186.02</v>
      </c>
      <c r="I213" s="4">
        <v>101016.11</v>
      </c>
      <c r="J213" s="4">
        <v>68761.78</v>
      </c>
    </row>
    <row r="214" spans="1:10">
      <c r="A214" s="3" t="s">
        <v>87</v>
      </c>
      <c r="B214" s="3" t="s">
        <v>11</v>
      </c>
      <c r="C214" s="3" t="s">
        <v>29</v>
      </c>
      <c r="D214" s="3">
        <v>1.5</v>
      </c>
      <c r="E214" s="3" t="s">
        <v>30</v>
      </c>
      <c r="F214" s="4">
        <v>17685.099999999999</v>
      </c>
      <c r="G214" s="4">
        <v>0</v>
      </c>
      <c r="H214" s="4">
        <v>-7611.03</v>
      </c>
      <c r="I214" s="4">
        <v>8665.84</v>
      </c>
      <c r="J214" s="4">
        <v>5792.93</v>
      </c>
    </row>
    <row r="215" spans="1:10">
      <c r="A215" s="3" t="s">
        <v>87</v>
      </c>
      <c r="B215" s="3" t="s">
        <v>11</v>
      </c>
      <c r="C215" s="3" t="s">
        <v>29</v>
      </c>
      <c r="D215" s="3">
        <v>1.5</v>
      </c>
      <c r="E215" s="3" t="s">
        <v>31</v>
      </c>
      <c r="F215" s="4">
        <v>629036.48</v>
      </c>
      <c r="G215" s="4">
        <v>0</v>
      </c>
      <c r="H215" s="4">
        <v>-314687.89</v>
      </c>
      <c r="I215" s="4">
        <v>231585.97</v>
      </c>
      <c r="J215" s="4">
        <v>151058.6</v>
      </c>
    </row>
    <row r="216" spans="1:10">
      <c r="A216" s="3" t="s">
        <v>87</v>
      </c>
      <c r="B216" s="3" t="s">
        <v>11</v>
      </c>
      <c r="C216" s="3" t="s">
        <v>29</v>
      </c>
      <c r="D216" s="3">
        <v>2.5</v>
      </c>
      <c r="E216" s="3" t="s">
        <v>31</v>
      </c>
      <c r="F216" s="4">
        <v>4286362.09</v>
      </c>
      <c r="G216" s="4">
        <v>0</v>
      </c>
      <c r="H216" s="4">
        <v>-3837507.21</v>
      </c>
      <c r="I216" s="4">
        <v>404561.98</v>
      </c>
      <c r="J216" s="4">
        <v>266057.23</v>
      </c>
    </row>
    <row r="217" spans="1:10">
      <c r="A217" s="3" t="s">
        <v>87</v>
      </c>
      <c r="B217" s="3" t="s">
        <v>11</v>
      </c>
      <c r="C217" s="3" t="s">
        <v>32</v>
      </c>
      <c r="D217" s="3">
        <v>1.5</v>
      </c>
      <c r="E217" s="3" t="s">
        <v>33</v>
      </c>
      <c r="F217" s="4">
        <v>89492.78</v>
      </c>
      <c r="G217" s="4">
        <v>0</v>
      </c>
      <c r="H217" s="4">
        <v>-41234.800000000003</v>
      </c>
      <c r="I217" s="4">
        <v>40695.040000000001</v>
      </c>
      <c r="J217" s="4">
        <v>26932.83</v>
      </c>
    </row>
    <row r="218" spans="1:10">
      <c r="A218" s="3" t="s">
        <v>87</v>
      </c>
      <c r="B218" s="3" t="s">
        <v>11</v>
      </c>
      <c r="C218" s="3" t="s">
        <v>34</v>
      </c>
      <c r="D218" s="3">
        <v>1.5</v>
      </c>
      <c r="E218" s="3" t="s">
        <v>35</v>
      </c>
      <c r="F218" s="4">
        <v>228705.45</v>
      </c>
      <c r="G218" s="4">
        <v>0</v>
      </c>
      <c r="H218" s="4">
        <v>-143841.28</v>
      </c>
      <c r="I218" s="4">
        <v>71791.89</v>
      </c>
      <c r="J218" s="4">
        <v>48489.54</v>
      </c>
    </row>
    <row r="219" spans="1:10">
      <c r="A219" s="3" t="s">
        <v>87</v>
      </c>
      <c r="B219" s="3" t="s">
        <v>11</v>
      </c>
      <c r="C219" s="3" t="s">
        <v>34</v>
      </c>
      <c r="D219" s="3">
        <v>1.5</v>
      </c>
      <c r="E219" s="3" t="s">
        <v>36</v>
      </c>
      <c r="F219" s="4">
        <v>166356.39000000001</v>
      </c>
      <c r="G219" s="4">
        <v>0</v>
      </c>
      <c r="H219" s="4">
        <v>-70803.98</v>
      </c>
      <c r="I219" s="4">
        <v>82306.34</v>
      </c>
      <c r="J219" s="4">
        <v>54974.84</v>
      </c>
    </row>
    <row r="220" spans="1:10">
      <c r="A220" s="3" t="s">
        <v>87</v>
      </c>
      <c r="B220" s="3" t="s">
        <v>11</v>
      </c>
      <c r="C220" s="3" t="s">
        <v>37</v>
      </c>
      <c r="D220" s="3">
        <v>1.1000000000000001</v>
      </c>
      <c r="E220" s="3" t="s">
        <v>38</v>
      </c>
      <c r="F220" s="4">
        <v>55215.94</v>
      </c>
      <c r="G220" s="4">
        <v>0</v>
      </c>
      <c r="H220" s="4">
        <v>-31453.78</v>
      </c>
      <c r="I220" s="4">
        <v>20270.580000000002</v>
      </c>
      <c r="J220" s="4">
        <v>13563.17</v>
      </c>
    </row>
    <row r="221" spans="1:10">
      <c r="A221" s="3" t="s">
        <v>87</v>
      </c>
      <c r="B221" s="3" t="s">
        <v>11</v>
      </c>
      <c r="C221" s="3" t="s">
        <v>37</v>
      </c>
      <c r="D221" s="3">
        <v>1.1000000000000001</v>
      </c>
      <c r="E221" s="3" t="s">
        <v>39</v>
      </c>
      <c r="F221" s="4">
        <v>1095214.07</v>
      </c>
      <c r="G221" s="4">
        <v>0</v>
      </c>
      <c r="H221" s="4">
        <v>-567348.32999999996</v>
      </c>
      <c r="I221" s="4">
        <v>462624.53</v>
      </c>
      <c r="J221" s="4">
        <v>305024.61</v>
      </c>
    </row>
    <row r="222" spans="1:10">
      <c r="A222" s="3" t="s">
        <v>87</v>
      </c>
      <c r="B222" s="3" t="s">
        <v>11</v>
      </c>
      <c r="C222" s="3" t="s">
        <v>37</v>
      </c>
      <c r="D222" s="3">
        <v>1.5</v>
      </c>
      <c r="E222" s="3" t="s">
        <v>41</v>
      </c>
      <c r="F222" s="4">
        <v>27829.11</v>
      </c>
      <c r="G222" s="4">
        <v>0</v>
      </c>
      <c r="H222" s="4">
        <v>-11908.84</v>
      </c>
      <c r="I222" s="4">
        <v>13694.85</v>
      </c>
      <c r="J222" s="4">
        <v>9154.7099999999991</v>
      </c>
    </row>
    <row r="223" spans="1:10">
      <c r="A223" s="3" t="s">
        <v>87</v>
      </c>
      <c r="B223" s="3" t="s">
        <v>11</v>
      </c>
      <c r="C223" s="3" t="s">
        <v>37</v>
      </c>
      <c r="D223" s="3">
        <v>1.5</v>
      </c>
      <c r="E223" s="3" t="s">
        <v>42</v>
      </c>
      <c r="F223" s="4">
        <v>111491.95</v>
      </c>
      <c r="G223" s="4">
        <v>0</v>
      </c>
      <c r="H223" s="4">
        <v>-50443.99</v>
      </c>
      <c r="I223" s="4">
        <v>53558.57</v>
      </c>
      <c r="J223" s="4">
        <v>35157</v>
      </c>
    </row>
    <row r="224" spans="1:10">
      <c r="A224" s="3" t="s">
        <v>87</v>
      </c>
      <c r="B224" s="3" t="s">
        <v>11</v>
      </c>
      <c r="C224" s="3" t="s">
        <v>37</v>
      </c>
      <c r="D224" s="3">
        <v>1.5</v>
      </c>
      <c r="E224" s="3" t="s">
        <v>43</v>
      </c>
      <c r="F224" s="4">
        <v>269487.71999999997</v>
      </c>
      <c r="G224" s="4">
        <v>0</v>
      </c>
      <c r="H224" s="4">
        <v>-126855.75</v>
      </c>
      <c r="I224" s="4">
        <v>124165.75999999999</v>
      </c>
      <c r="J224" s="4">
        <v>83155.06</v>
      </c>
    </row>
    <row r="225" spans="1:10">
      <c r="A225" s="3" t="s">
        <v>87</v>
      </c>
      <c r="B225" s="3" t="s">
        <v>11</v>
      </c>
      <c r="C225" s="3" t="s">
        <v>37</v>
      </c>
      <c r="D225" s="3">
        <v>1.5</v>
      </c>
      <c r="E225" s="3" t="s">
        <v>44</v>
      </c>
      <c r="F225" s="4">
        <v>17466.77</v>
      </c>
      <c r="G225" s="4">
        <v>0</v>
      </c>
      <c r="H225" s="4">
        <v>-7142.43</v>
      </c>
      <c r="I225" s="4">
        <v>8846.4699999999993</v>
      </c>
      <c r="J225" s="4">
        <v>5936.84</v>
      </c>
    </row>
    <row r="226" spans="1:10">
      <c r="A226" s="3" t="s">
        <v>87</v>
      </c>
      <c r="B226" s="3" t="s">
        <v>11</v>
      </c>
      <c r="C226" s="3" t="s">
        <v>37</v>
      </c>
      <c r="D226" s="3">
        <v>1.5</v>
      </c>
      <c r="E226" s="3" t="s">
        <v>45</v>
      </c>
      <c r="F226" s="4">
        <v>25061.759999999998</v>
      </c>
      <c r="G226" s="4">
        <v>0</v>
      </c>
      <c r="H226" s="4">
        <v>-10810.56</v>
      </c>
      <c r="I226" s="4">
        <v>12873.24</v>
      </c>
      <c r="J226" s="4">
        <v>8502.01</v>
      </c>
    </row>
    <row r="227" spans="1:10">
      <c r="A227" s="3" t="s">
        <v>87</v>
      </c>
      <c r="B227" s="3" t="s">
        <v>11</v>
      </c>
      <c r="C227" s="3" t="s">
        <v>37</v>
      </c>
      <c r="D227" s="3">
        <v>1.5</v>
      </c>
      <c r="E227" s="3" t="s">
        <v>46</v>
      </c>
      <c r="F227" s="4">
        <v>389113.7</v>
      </c>
      <c r="G227" s="4">
        <v>0</v>
      </c>
      <c r="H227" s="4">
        <v>-142765.07</v>
      </c>
      <c r="I227" s="4">
        <v>214979.65</v>
      </c>
      <c r="J227" s="4">
        <v>143055.51999999999</v>
      </c>
    </row>
    <row r="228" spans="1:10">
      <c r="A228" s="3" t="s">
        <v>87</v>
      </c>
      <c r="B228" s="3" t="s">
        <v>11</v>
      </c>
      <c r="C228" s="3" t="s">
        <v>37</v>
      </c>
      <c r="D228" s="3">
        <v>1.5</v>
      </c>
      <c r="E228" s="3" t="s">
        <v>40</v>
      </c>
      <c r="F228" s="4">
        <v>71168.77</v>
      </c>
      <c r="G228" s="4">
        <v>0</v>
      </c>
      <c r="H228" s="4">
        <v>-16027.62</v>
      </c>
      <c r="I228" s="4">
        <v>48410.13</v>
      </c>
      <c r="J228" s="4">
        <v>32669.33</v>
      </c>
    </row>
    <row r="229" spans="1:10">
      <c r="A229" s="3" t="s">
        <v>87</v>
      </c>
      <c r="B229" s="3" t="s">
        <v>11</v>
      </c>
      <c r="C229" s="3" t="s">
        <v>37</v>
      </c>
      <c r="D229" s="3">
        <v>1.5</v>
      </c>
      <c r="E229" s="3" t="s">
        <v>47</v>
      </c>
      <c r="F229" s="4">
        <v>21341.63</v>
      </c>
      <c r="G229" s="4">
        <v>0</v>
      </c>
      <c r="H229" s="4">
        <v>-8705.69</v>
      </c>
      <c r="I229" s="4">
        <v>10712.91</v>
      </c>
      <c r="J229" s="4">
        <v>7266.11</v>
      </c>
    </row>
    <row r="230" spans="1:10">
      <c r="A230" s="3" t="s">
        <v>87</v>
      </c>
      <c r="B230" s="3" t="s">
        <v>11</v>
      </c>
      <c r="C230" s="3" t="s">
        <v>37</v>
      </c>
      <c r="D230" s="3">
        <v>1.5</v>
      </c>
      <c r="E230" s="3" t="s">
        <v>48</v>
      </c>
      <c r="F230" s="4">
        <v>72331.59</v>
      </c>
      <c r="G230" s="4">
        <v>0</v>
      </c>
      <c r="H230" s="4">
        <v>-30736.35</v>
      </c>
      <c r="I230" s="4">
        <v>36501.370000000003</v>
      </c>
      <c r="J230" s="4">
        <v>23918.71</v>
      </c>
    </row>
    <row r="231" spans="1:10">
      <c r="A231" s="3" t="s">
        <v>87</v>
      </c>
      <c r="B231" s="3" t="s">
        <v>11</v>
      </c>
      <c r="C231" s="3" t="s">
        <v>49</v>
      </c>
      <c r="D231" s="3">
        <v>1.5</v>
      </c>
      <c r="E231" s="3" t="s">
        <v>50</v>
      </c>
      <c r="F231" s="4">
        <v>156044.35999999999</v>
      </c>
      <c r="G231" s="4">
        <v>0</v>
      </c>
      <c r="H231" s="4">
        <v>-72608.800000000003</v>
      </c>
      <c r="I231" s="4">
        <v>75019.09</v>
      </c>
      <c r="J231" s="4">
        <v>49610.59</v>
      </c>
    </row>
    <row r="232" spans="1:10">
      <c r="A232" s="3" t="s">
        <v>87</v>
      </c>
      <c r="B232" s="3" t="s">
        <v>11</v>
      </c>
      <c r="C232" s="3" t="s">
        <v>51</v>
      </c>
      <c r="D232" s="3">
        <v>1.5</v>
      </c>
      <c r="E232" s="3" t="s">
        <v>52</v>
      </c>
      <c r="F232" s="4">
        <v>594335</v>
      </c>
      <c r="G232" s="4">
        <v>0</v>
      </c>
      <c r="H232" s="4">
        <v>-285385.53000000003</v>
      </c>
      <c r="I232" s="4">
        <v>266565.26</v>
      </c>
      <c r="J232" s="4">
        <v>178047.47</v>
      </c>
    </row>
    <row r="233" spans="1:10">
      <c r="A233" s="3" t="s">
        <v>87</v>
      </c>
      <c r="B233" s="3" t="s">
        <v>11</v>
      </c>
      <c r="C233" s="3" t="s">
        <v>51</v>
      </c>
      <c r="D233" s="3">
        <v>1.5</v>
      </c>
      <c r="E233" s="3" t="s">
        <v>53</v>
      </c>
      <c r="F233" s="4">
        <v>294500.14</v>
      </c>
      <c r="G233" s="4">
        <v>0</v>
      </c>
      <c r="H233" s="4">
        <v>-194849.16</v>
      </c>
      <c r="I233" s="4">
        <v>87016.960000000006</v>
      </c>
      <c r="J233" s="4">
        <v>58068.21</v>
      </c>
    </row>
    <row r="234" spans="1:10">
      <c r="A234" s="3" t="s">
        <v>87</v>
      </c>
      <c r="B234" s="3" t="s">
        <v>11</v>
      </c>
      <c r="C234" s="3" t="s">
        <v>54</v>
      </c>
      <c r="D234" s="3">
        <v>1.5</v>
      </c>
      <c r="E234" s="3" t="s">
        <v>55</v>
      </c>
      <c r="F234" s="4">
        <v>498672.27</v>
      </c>
      <c r="G234" s="4">
        <v>0</v>
      </c>
      <c r="H234" s="4">
        <v>-210899.14</v>
      </c>
      <c r="I234" s="4">
        <v>255463.2</v>
      </c>
      <c r="J234" s="4">
        <v>167220.95000000001</v>
      </c>
    </row>
    <row r="235" spans="1:10">
      <c r="A235" s="3" t="s">
        <v>87</v>
      </c>
      <c r="B235" s="3" t="s">
        <v>11</v>
      </c>
      <c r="C235" s="3" t="s">
        <v>56</v>
      </c>
      <c r="D235" s="3">
        <v>1.5</v>
      </c>
      <c r="E235" s="3" t="s">
        <v>57</v>
      </c>
      <c r="F235" s="4">
        <v>183310.93</v>
      </c>
      <c r="G235" s="4">
        <v>0</v>
      </c>
      <c r="H235" s="4">
        <v>-76938.59</v>
      </c>
      <c r="I235" s="4">
        <v>93344.29</v>
      </c>
      <c r="J235" s="4">
        <v>63127.06</v>
      </c>
    </row>
    <row r="236" spans="1:10">
      <c r="A236" s="3" t="s">
        <v>87</v>
      </c>
      <c r="B236" s="3" t="s">
        <v>11</v>
      </c>
      <c r="C236" s="3" t="s">
        <v>58</v>
      </c>
      <c r="D236" s="3">
        <v>1.5</v>
      </c>
      <c r="E236" s="3" t="s">
        <v>59</v>
      </c>
      <c r="F236" s="4">
        <v>278467.71000000002</v>
      </c>
      <c r="G236" s="4">
        <v>0</v>
      </c>
      <c r="H236" s="4">
        <v>-125525.38</v>
      </c>
      <c r="I236" s="4">
        <v>129637.17</v>
      </c>
      <c r="J236" s="4">
        <v>86366.92</v>
      </c>
    </row>
    <row r="237" spans="1:10">
      <c r="A237" s="3" t="s">
        <v>87</v>
      </c>
      <c r="B237" s="3" t="s">
        <v>11</v>
      </c>
      <c r="C237" s="3" t="s">
        <v>58</v>
      </c>
      <c r="D237" s="3">
        <v>1.5</v>
      </c>
      <c r="E237" s="3" t="s">
        <v>60</v>
      </c>
      <c r="F237" s="4">
        <v>304706.52</v>
      </c>
      <c r="G237" s="4">
        <v>0</v>
      </c>
      <c r="H237" s="4">
        <v>-116406.41</v>
      </c>
      <c r="I237" s="4">
        <v>162109.89000000001</v>
      </c>
      <c r="J237" s="4">
        <v>108225.22</v>
      </c>
    </row>
    <row r="238" spans="1:10">
      <c r="A238" s="3" t="s">
        <v>87</v>
      </c>
      <c r="B238" s="3" t="s">
        <v>11</v>
      </c>
      <c r="C238" s="3" t="s">
        <v>58</v>
      </c>
      <c r="D238" s="3">
        <v>1.5</v>
      </c>
      <c r="E238" s="3" t="s">
        <v>61</v>
      </c>
      <c r="F238" s="4">
        <v>346782.26</v>
      </c>
      <c r="G238" s="4">
        <v>0</v>
      </c>
      <c r="H238" s="4">
        <v>-135855.22</v>
      </c>
      <c r="I238" s="4">
        <v>182345.25</v>
      </c>
      <c r="J238" s="4">
        <v>121551.15</v>
      </c>
    </row>
    <row r="239" spans="1:10">
      <c r="A239" s="3" t="s">
        <v>87</v>
      </c>
      <c r="B239" s="3" t="s">
        <v>11</v>
      </c>
      <c r="C239" s="3" t="s">
        <v>62</v>
      </c>
      <c r="D239" s="3">
        <v>1.5</v>
      </c>
      <c r="E239" s="3" t="s">
        <v>64</v>
      </c>
      <c r="F239" s="4">
        <v>210870.23</v>
      </c>
      <c r="G239" s="4">
        <v>0</v>
      </c>
      <c r="H239" s="4">
        <v>-86348.93</v>
      </c>
      <c r="I239" s="4">
        <v>108975.99</v>
      </c>
      <c r="J239" s="4">
        <v>71450.210000000006</v>
      </c>
    </row>
    <row r="240" spans="1:10">
      <c r="A240" s="3" t="s">
        <v>87</v>
      </c>
      <c r="B240" s="3" t="s">
        <v>11</v>
      </c>
      <c r="C240" s="3" t="s">
        <v>62</v>
      </c>
      <c r="D240" s="3">
        <v>1.5</v>
      </c>
      <c r="E240" s="3" t="s">
        <v>63</v>
      </c>
      <c r="F240" s="4">
        <v>62173.93</v>
      </c>
      <c r="G240" s="4">
        <v>0</v>
      </c>
      <c r="H240" s="4">
        <v>-20210.37</v>
      </c>
      <c r="I240" s="4">
        <v>36128.559999999998</v>
      </c>
      <c r="J240" s="4">
        <v>24393.200000000001</v>
      </c>
    </row>
    <row r="241" spans="1:10">
      <c r="A241" s="3" t="s">
        <v>87</v>
      </c>
      <c r="B241" s="3" t="s">
        <v>11</v>
      </c>
      <c r="C241" s="3" t="s">
        <v>65</v>
      </c>
      <c r="D241" s="3">
        <v>1.5</v>
      </c>
      <c r="E241" s="3" t="s">
        <v>66</v>
      </c>
      <c r="F241" s="4">
        <v>274076.44</v>
      </c>
      <c r="G241" s="4">
        <v>0</v>
      </c>
      <c r="H241" s="4">
        <v>-129965.17</v>
      </c>
      <c r="I241" s="4">
        <v>123227.69</v>
      </c>
      <c r="J241" s="4">
        <v>81966.66</v>
      </c>
    </row>
    <row r="242" spans="1:10">
      <c r="A242" s="3" t="s">
        <v>87</v>
      </c>
      <c r="B242" s="3" t="s">
        <v>11</v>
      </c>
      <c r="C242" s="3" t="s">
        <v>67</v>
      </c>
      <c r="D242" s="3">
        <v>1.5</v>
      </c>
      <c r="E242" s="3" t="s">
        <v>68</v>
      </c>
      <c r="F242" s="4">
        <v>39971.32</v>
      </c>
      <c r="G242" s="4">
        <v>0</v>
      </c>
      <c r="H242" s="4">
        <v>-13724.51</v>
      </c>
      <c r="I242" s="4">
        <v>22577.91</v>
      </c>
      <c r="J242" s="4">
        <v>15092.84</v>
      </c>
    </row>
    <row r="243" spans="1:10">
      <c r="A243" s="3" t="s">
        <v>87</v>
      </c>
      <c r="B243" s="3" t="s">
        <v>11</v>
      </c>
      <c r="C243" s="3" t="s">
        <v>69</v>
      </c>
      <c r="D243" s="3">
        <v>1.5</v>
      </c>
      <c r="E243" s="3" t="s">
        <v>70</v>
      </c>
      <c r="F243" s="4">
        <v>55132.32</v>
      </c>
      <c r="G243" s="4">
        <v>0</v>
      </c>
      <c r="H243" s="4">
        <v>-19592.490000000002</v>
      </c>
      <c r="I243" s="4">
        <v>29714.34</v>
      </c>
      <c r="J243" s="4">
        <v>20067.759999999998</v>
      </c>
    </row>
    <row r="244" spans="1:10">
      <c r="A244" s="3" t="s">
        <v>87</v>
      </c>
      <c r="B244" s="3" t="s">
        <v>11</v>
      </c>
      <c r="C244" s="3" t="s">
        <v>71</v>
      </c>
      <c r="D244" s="3">
        <v>1.5</v>
      </c>
      <c r="E244" s="3" t="s">
        <v>72</v>
      </c>
      <c r="F244" s="4">
        <v>189550.24</v>
      </c>
      <c r="G244" s="4">
        <v>0</v>
      </c>
      <c r="H244" s="4">
        <v>-77926.87</v>
      </c>
      <c r="I244" s="4">
        <v>97891.28</v>
      </c>
      <c r="J244" s="4">
        <v>65064.67</v>
      </c>
    </row>
    <row r="245" spans="1:10">
      <c r="A245" s="3" t="s">
        <v>87</v>
      </c>
      <c r="B245" s="3" t="s">
        <v>11</v>
      </c>
      <c r="C245" s="3" t="s">
        <v>71</v>
      </c>
      <c r="D245" s="3">
        <v>1.5</v>
      </c>
      <c r="E245" s="3" t="s">
        <v>73</v>
      </c>
      <c r="F245" s="4">
        <v>201761.28</v>
      </c>
      <c r="G245" s="4">
        <v>0</v>
      </c>
      <c r="H245" s="4">
        <v>-131072.26</v>
      </c>
      <c r="I245" s="4">
        <v>60807.81</v>
      </c>
      <c r="J245" s="4">
        <v>40648.69</v>
      </c>
    </row>
    <row r="246" spans="1:10">
      <c r="A246" s="3" t="s">
        <v>87</v>
      </c>
      <c r="B246" s="3" t="s">
        <v>11</v>
      </c>
      <c r="C246" s="3" t="s">
        <v>71</v>
      </c>
      <c r="D246" s="3">
        <v>1.5</v>
      </c>
      <c r="E246" s="3" t="s">
        <v>74</v>
      </c>
      <c r="F246" s="4">
        <v>84679.7</v>
      </c>
      <c r="G246" s="4">
        <v>0</v>
      </c>
      <c r="H246" s="4">
        <v>-28988</v>
      </c>
      <c r="I246" s="4">
        <v>46501.120000000003</v>
      </c>
      <c r="J246" s="4">
        <v>31122.400000000001</v>
      </c>
    </row>
    <row r="247" spans="1:10">
      <c r="A247" s="3" t="s">
        <v>87</v>
      </c>
      <c r="B247" s="3" t="s">
        <v>11</v>
      </c>
      <c r="C247" s="3" t="s">
        <v>71</v>
      </c>
      <c r="D247" s="3">
        <v>1.5</v>
      </c>
      <c r="E247" s="3" t="s">
        <v>75</v>
      </c>
      <c r="F247" s="4">
        <v>45354.05</v>
      </c>
      <c r="G247" s="4">
        <v>0</v>
      </c>
      <c r="H247" s="4">
        <v>-14254.88</v>
      </c>
      <c r="I247" s="4">
        <v>24988.6</v>
      </c>
      <c r="J247" s="4">
        <v>16599.2</v>
      </c>
    </row>
    <row r="248" spans="1:10">
      <c r="A248" s="3" t="s">
        <v>87</v>
      </c>
      <c r="B248" s="3" t="s">
        <v>11</v>
      </c>
      <c r="C248" s="3" t="s">
        <v>76</v>
      </c>
      <c r="D248" s="3">
        <v>1.5</v>
      </c>
      <c r="E248" s="3" t="s">
        <v>77</v>
      </c>
      <c r="F248" s="4">
        <v>226016.69</v>
      </c>
      <c r="G248" s="4">
        <v>0</v>
      </c>
      <c r="H248" s="4">
        <v>-123477.03</v>
      </c>
      <c r="I248" s="4">
        <v>88628.47</v>
      </c>
      <c r="J248" s="4">
        <v>58893.120000000003</v>
      </c>
    </row>
    <row r="249" spans="1:10">
      <c r="A249" s="3" t="s">
        <v>87</v>
      </c>
      <c r="B249" s="3" t="s">
        <v>11</v>
      </c>
      <c r="C249" s="3" t="s">
        <v>78</v>
      </c>
      <c r="D249" s="3">
        <v>1.5</v>
      </c>
      <c r="E249" s="3" t="s">
        <v>79</v>
      </c>
      <c r="F249" s="4">
        <v>467996.67</v>
      </c>
      <c r="G249" s="4">
        <v>0</v>
      </c>
      <c r="H249" s="4">
        <v>-206610.55</v>
      </c>
      <c r="I249" s="4">
        <v>233535.09</v>
      </c>
      <c r="J249" s="4">
        <v>154165.01</v>
      </c>
    </row>
    <row r="250" spans="1:10">
      <c r="A250" s="3" t="s">
        <v>87</v>
      </c>
      <c r="B250" s="3" t="s">
        <v>11</v>
      </c>
      <c r="C250" s="3" t="s">
        <v>80</v>
      </c>
      <c r="D250" s="3">
        <v>1.5</v>
      </c>
      <c r="E250" s="3" t="s">
        <v>81</v>
      </c>
      <c r="F250" s="4">
        <v>75803.63</v>
      </c>
      <c r="G250" s="4">
        <v>0</v>
      </c>
      <c r="H250" s="4">
        <v>-41666.22</v>
      </c>
      <c r="I250" s="4">
        <v>32359.59</v>
      </c>
      <c r="J250" s="4">
        <v>21202.3</v>
      </c>
    </row>
    <row r="251" spans="1:10">
      <c r="A251" s="3" t="s">
        <v>88</v>
      </c>
      <c r="B251" s="3" t="s">
        <v>11</v>
      </c>
      <c r="C251" s="3" t="s">
        <v>12</v>
      </c>
      <c r="D251" s="3">
        <v>1.5</v>
      </c>
      <c r="E251" s="3" t="s">
        <v>13</v>
      </c>
      <c r="F251" s="4">
        <v>451614.71999999997</v>
      </c>
      <c r="G251" s="4">
        <v>36000</v>
      </c>
      <c r="H251" s="4">
        <v>-46711.93</v>
      </c>
      <c r="I251" s="4">
        <v>413927.46</v>
      </c>
      <c r="J251" s="4">
        <v>348138.2</v>
      </c>
    </row>
    <row r="252" spans="1:10">
      <c r="A252" s="3" t="s">
        <v>88</v>
      </c>
      <c r="B252" s="3" t="s">
        <v>11</v>
      </c>
      <c r="C252" s="3" t="s">
        <v>14</v>
      </c>
      <c r="D252" s="3">
        <v>1.5</v>
      </c>
      <c r="E252" s="3" t="s">
        <v>15</v>
      </c>
      <c r="F252" s="4">
        <v>37280.76</v>
      </c>
      <c r="G252" s="4">
        <v>0</v>
      </c>
      <c r="H252" s="4">
        <v>-8389.57</v>
      </c>
      <c r="I252" s="4">
        <v>26015.63</v>
      </c>
      <c r="J252" s="4">
        <v>22085.19</v>
      </c>
    </row>
    <row r="253" spans="1:10">
      <c r="A253" s="3" t="s">
        <v>88</v>
      </c>
      <c r="B253" s="3" t="s">
        <v>11</v>
      </c>
      <c r="C253" s="3" t="s">
        <v>17</v>
      </c>
      <c r="D253" s="3">
        <v>1.5</v>
      </c>
      <c r="E253" s="3" t="s">
        <v>18</v>
      </c>
      <c r="F253" s="4">
        <v>188182.56</v>
      </c>
      <c r="G253" s="4">
        <v>0</v>
      </c>
      <c r="H253" s="4">
        <v>-18299.86</v>
      </c>
      <c r="I253" s="4">
        <v>154761.34</v>
      </c>
      <c r="J253" s="4">
        <v>125569.3</v>
      </c>
    </row>
    <row r="254" spans="1:10">
      <c r="A254" s="3" t="s">
        <v>88</v>
      </c>
      <c r="B254" s="3" t="s">
        <v>11</v>
      </c>
      <c r="C254" s="3" t="s">
        <v>19</v>
      </c>
      <c r="D254" s="3">
        <v>1.5</v>
      </c>
      <c r="E254" s="3" t="s">
        <v>20</v>
      </c>
      <c r="F254" s="4">
        <v>41936.28</v>
      </c>
      <c r="G254" s="4">
        <v>5.9</v>
      </c>
      <c r="H254" s="4">
        <v>-7134.38</v>
      </c>
      <c r="I254" s="4">
        <v>33700.339999999997</v>
      </c>
      <c r="J254" s="4">
        <v>28455.64</v>
      </c>
    </row>
    <row r="255" spans="1:10">
      <c r="A255" s="3" t="s">
        <v>88</v>
      </c>
      <c r="B255" s="3" t="s">
        <v>11</v>
      </c>
      <c r="C255" s="3" t="s">
        <v>19</v>
      </c>
      <c r="D255" s="3">
        <v>1.5</v>
      </c>
      <c r="E255" s="3" t="s">
        <v>21</v>
      </c>
      <c r="F255" s="4">
        <v>106645.08</v>
      </c>
      <c r="G255" s="4">
        <v>3997.06</v>
      </c>
      <c r="H255" s="4">
        <v>0</v>
      </c>
      <c r="I255" s="4">
        <v>103170.46</v>
      </c>
      <c r="J255" s="4">
        <v>89057.95</v>
      </c>
    </row>
    <row r="256" spans="1:10">
      <c r="A256" s="3" t="s">
        <v>88</v>
      </c>
      <c r="B256" s="3" t="s">
        <v>11</v>
      </c>
      <c r="C256" s="3" t="s">
        <v>22</v>
      </c>
      <c r="D256" s="3">
        <v>1.5</v>
      </c>
      <c r="E256" s="3" t="s">
        <v>23</v>
      </c>
      <c r="F256" s="4">
        <v>260332.14</v>
      </c>
      <c r="G256" s="4">
        <v>0</v>
      </c>
      <c r="H256" s="4">
        <v>-35378.17</v>
      </c>
      <c r="I256" s="4">
        <v>198709.41</v>
      </c>
      <c r="J256" s="4">
        <v>167128.64000000001</v>
      </c>
    </row>
    <row r="257" spans="1:10">
      <c r="A257" s="3" t="s">
        <v>88</v>
      </c>
      <c r="B257" s="3" t="s">
        <v>11</v>
      </c>
      <c r="C257" s="3" t="s">
        <v>24</v>
      </c>
      <c r="D257" s="3">
        <v>1.5</v>
      </c>
      <c r="E257" s="3" t="s">
        <v>25</v>
      </c>
      <c r="F257" s="4">
        <v>678307.8</v>
      </c>
      <c r="G257" s="4">
        <v>18371.349999999999</v>
      </c>
      <c r="H257" s="4">
        <v>0</v>
      </c>
      <c r="I257" s="4">
        <v>663275.85</v>
      </c>
      <c r="J257" s="4">
        <v>559650.80000000005</v>
      </c>
    </row>
    <row r="258" spans="1:10">
      <c r="A258" s="3" t="s">
        <v>88</v>
      </c>
      <c r="B258" s="3" t="s">
        <v>11</v>
      </c>
      <c r="C258" s="3" t="s">
        <v>24</v>
      </c>
      <c r="D258" s="3">
        <v>1.5</v>
      </c>
      <c r="E258" s="3" t="s">
        <v>26</v>
      </c>
      <c r="F258" s="4">
        <v>79630.62</v>
      </c>
      <c r="G258" s="4">
        <v>5022.26</v>
      </c>
      <c r="H258" s="4">
        <v>0</v>
      </c>
      <c r="I258" s="4">
        <v>78458.149999999994</v>
      </c>
      <c r="J258" s="4">
        <v>69472.88</v>
      </c>
    </row>
    <row r="259" spans="1:10">
      <c r="A259" s="3" t="s">
        <v>88</v>
      </c>
      <c r="B259" s="3" t="s">
        <v>11</v>
      </c>
      <c r="C259" s="3" t="s">
        <v>27</v>
      </c>
      <c r="D259" s="3">
        <v>1.5</v>
      </c>
      <c r="E259" s="3" t="s">
        <v>28</v>
      </c>
      <c r="F259" s="4">
        <v>213820.86</v>
      </c>
      <c r="G259" s="4">
        <v>15532.37</v>
      </c>
      <c r="H259" s="4">
        <v>0</v>
      </c>
      <c r="I259" s="4">
        <v>223256.44</v>
      </c>
      <c r="J259" s="4">
        <v>187341.57</v>
      </c>
    </row>
    <row r="260" spans="1:10">
      <c r="A260" s="3" t="s">
        <v>88</v>
      </c>
      <c r="B260" s="3" t="s">
        <v>11</v>
      </c>
      <c r="C260" s="3" t="s">
        <v>29</v>
      </c>
      <c r="D260" s="3">
        <v>1.5</v>
      </c>
      <c r="E260" s="3" t="s">
        <v>30</v>
      </c>
      <c r="F260" s="4">
        <v>21345.119999999999</v>
      </c>
      <c r="G260" s="4">
        <v>0</v>
      </c>
      <c r="H260" s="4">
        <v>-506.61</v>
      </c>
      <c r="I260" s="4">
        <v>20112.87</v>
      </c>
      <c r="J260" s="4">
        <v>16919.830000000002</v>
      </c>
    </row>
    <row r="261" spans="1:10">
      <c r="A261" s="3" t="s">
        <v>88</v>
      </c>
      <c r="B261" s="3" t="s">
        <v>11</v>
      </c>
      <c r="C261" s="3" t="s">
        <v>29</v>
      </c>
      <c r="D261" s="3">
        <v>1.5</v>
      </c>
      <c r="E261" s="3" t="s">
        <v>31</v>
      </c>
      <c r="F261" s="4">
        <v>742698.18</v>
      </c>
      <c r="G261" s="4">
        <v>46048.54</v>
      </c>
      <c r="H261" s="4">
        <v>-106464.43</v>
      </c>
      <c r="I261" s="4">
        <v>540271.09</v>
      </c>
      <c r="J261" s="4">
        <v>451382.76</v>
      </c>
    </row>
    <row r="262" spans="1:10">
      <c r="A262" s="3" t="s">
        <v>88</v>
      </c>
      <c r="B262" s="3" t="s">
        <v>11</v>
      </c>
      <c r="C262" s="3" t="s">
        <v>29</v>
      </c>
      <c r="D262" s="3">
        <v>2.5</v>
      </c>
      <c r="E262" s="3" t="s">
        <v>31</v>
      </c>
      <c r="F262" s="4">
        <v>3281109.48</v>
      </c>
      <c r="G262" s="4">
        <v>0</v>
      </c>
      <c r="H262" s="4">
        <v>-2414962.75</v>
      </c>
      <c r="I262" s="4">
        <v>820064.6</v>
      </c>
      <c r="J262" s="4">
        <v>667221.97</v>
      </c>
    </row>
    <row r="263" spans="1:10">
      <c r="A263" s="3" t="s">
        <v>88</v>
      </c>
      <c r="B263" s="3" t="s">
        <v>11</v>
      </c>
      <c r="C263" s="3" t="s">
        <v>32</v>
      </c>
      <c r="D263" s="3">
        <v>1.5</v>
      </c>
      <c r="E263" s="3" t="s">
        <v>33</v>
      </c>
      <c r="F263" s="4">
        <v>109269.3</v>
      </c>
      <c r="G263" s="4">
        <v>0</v>
      </c>
      <c r="H263" s="4">
        <v>-10193.08</v>
      </c>
      <c r="I263" s="4">
        <v>94132.32</v>
      </c>
      <c r="J263" s="4">
        <v>78849.47</v>
      </c>
    </row>
    <row r="264" spans="1:10">
      <c r="A264" s="3" t="s">
        <v>88</v>
      </c>
      <c r="B264" s="3" t="s">
        <v>11</v>
      </c>
      <c r="C264" s="3" t="s">
        <v>34</v>
      </c>
      <c r="D264" s="3">
        <v>1.5</v>
      </c>
      <c r="E264" s="3" t="s">
        <v>35</v>
      </c>
      <c r="F264" s="4">
        <v>278467.44</v>
      </c>
      <c r="G264" s="4">
        <v>0</v>
      </c>
      <c r="H264" s="4">
        <v>-64362.400000000001</v>
      </c>
      <c r="I264" s="4">
        <v>170761.24</v>
      </c>
      <c r="J264" s="4">
        <v>144729.70000000001</v>
      </c>
    </row>
    <row r="265" spans="1:10">
      <c r="A265" s="3" t="s">
        <v>88</v>
      </c>
      <c r="B265" s="3" t="s">
        <v>11</v>
      </c>
      <c r="C265" s="3" t="s">
        <v>34</v>
      </c>
      <c r="D265" s="3">
        <v>1.5</v>
      </c>
      <c r="E265" s="3" t="s">
        <v>36</v>
      </c>
      <c r="F265" s="4">
        <v>202687.14</v>
      </c>
      <c r="G265" s="4">
        <v>0</v>
      </c>
      <c r="H265" s="4">
        <v>-6645.77</v>
      </c>
      <c r="I265" s="4">
        <v>189260.28</v>
      </c>
      <c r="J265" s="4">
        <v>159137.25</v>
      </c>
    </row>
    <row r="266" spans="1:10">
      <c r="A266" s="3" t="s">
        <v>88</v>
      </c>
      <c r="B266" s="3" t="s">
        <v>11</v>
      </c>
      <c r="C266" s="3" t="s">
        <v>37</v>
      </c>
      <c r="D266" s="3">
        <v>1.1000000000000001</v>
      </c>
      <c r="E266" s="3" t="s">
        <v>38</v>
      </c>
      <c r="F266" s="4">
        <v>67084.14</v>
      </c>
      <c r="G266" s="4">
        <v>0</v>
      </c>
      <c r="H266" s="4">
        <v>-12428.29</v>
      </c>
      <c r="I266" s="4">
        <v>48588.91</v>
      </c>
      <c r="J266" s="4">
        <v>41060.21</v>
      </c>
    </row>
    <row r="267" spans="1:10">
      <c r="A267" s="3" t="s">
        <v>88</v>
      </c>
      <c r="B267" s="3" t="s">
        <v>11</v>
      </c>
      <c r="C267" s="3" t="s">
        <v>37</v>
      </c>
      <c r="D267" s="3">
        <v>1.1000000000000001</v>
      </c>
      <c r="E267" s="3" t="s">
        <v>39</v>
      </c>
      <c r="F267" s="4">
        <v>1241955.1200000001</v>
      </c>
      <c r="G267" s="4">
        <v>0</v>
      </c>
      <c r="H267" s="4">
        <v>-104909.53</v>
      </c>
      <c r="I267" s="4">
        <v>1037649.38</v>
      </c>
      <c r="J267" s="4">
        <v>862942.35</v>
      </c>
    </row>
    <row r="268" spans="1:10">
      <c r="A268" s="3" t="s">
        <v>88</v>
      </c>
      <c r="B268" s="3" t="s">
        <v>11</v>
      </c>
      <c r="C268" s="3" t="s">
        <v>37</v>
      </c>
      <c r="D268" s="3">
        <v>1.5</v>
      </c>
      <c r="E268" s="3" t="s">
        <v>41</v>
      </c>
      <c r="F268" s="4">
        <v>33470.699999999997</v>
      </c>
      <c r="G268" s="4">
        <v>4676.49</v>
      </c>
      <c r="H268" s="4">
        <v>0</v>
      </c>
      <c r="I268" s="4">
        <v>34359.82</v>
      </c>
      <c r="J268" s="4">
        <v>29292.69</v>
      </c>
    </row>
    <row r="269" spans="1:10">
      <c r="A269" s="3" t="s">
        <v>88</v>
      </c>
      <c r="B269" s="3" t="s">
        <v>11</v>
      </c>
      <c r="C269" s="3" t="s">
        <v>37</v>
      </c>
      <c r="D269" s="3">
        <v>1.5</v>
      </c>
      <c r="E269" s="3" t="s">
        <v>42</v>
      </c>
      <c r="F269" s="4">
        <v>128147.58</v>
      </c>
      <c r="G269" s="4">
        <v>0</v>
      </c>
      <c r="H269" s="4">
        <v>-267.45999999999998</v>
      </c>
      <c r="I269" s="4">
        <v>126136.32000000001</v>
      </c>
      <c r="J269" s="4">
        <v>105586.48</v>
      </c>
    </row>
    <row r="270" spans="1:10">
      <c r="A270" s="3" t="s">
        <v>88</v>
      </c>
      <c r="B270" s="3" t="s">
        <v>11</v>
      </c>
      <c r="C270" s="3" t="s">
        <v>37</v>
      </c>
      <c r="D270" s="3">
        <v>1.5</v>
      </c>
      <c r="E270" s="3" t="s">
        <v>43</v>
      </c>
      <c r="F270" s="4">
        <v>304837.74</v>
      </c>
      <c r="G270" s="4">
        <v>0</v>
      </c>
      <c r="H270" s="4">
        <v>-20095.560000000001</v>
      </c>
      <c r="I270" s="4">
        <v>283450.43</v>
      </c>
      <c r="J270" s="4">
        <v>237702.32</v>
      </c>
    </row>
    <row r="271" spans="1:10">
      <c r="A271" s="3" t="s">
        <v>88</v>
      </c>
      <c r="B271" s="3" t="s">
        <v>11</v>
      </c>
      <c r="C271" s="3" t="s">
        <v>37</v>
      </c>
      <c r="D271" s="3">
        <v>1.5</v>
      </c>
      <c r="E271" s="3" t="s">
        <v>44</v>
      </c>
      <c r="F271" s="4">
        <v>20316.66</v>
      </c>
      <c r="G271" s="4">
        <v>0</v>
      </c>
      <c r="H271" s="4">
        <v>-1675.25</v>
      </c>
      <c r="I271" s="4">
        <v>18111.080000000002</v>
      </c>
      <c r="J271" s="4">
        <v>14823.08</v>
      </c>
    </row>
    <row r="272" spans="1:10">
      <c r="A272" s="3" t="s">
        <v>88</v>
      </c>
      <c r="B272" s="3" t="s">
        <v>11</v>
      </c>
      <c r="C272" s="3" t="s">
        <v>37</v>
      </c>
      <c r="D272" s="3">
        <v>1.5</v>
      </c>
      <c r="E272" s="3" t="s">
        <v>45</v>
      </c>
      <c r="F272" s="4">
        <v>30249.9</v>
      </c>
      <c r="G272" s="4">
        <v>0</v>
      </c>
      <c r="H272" s="4">
        <v>-588.1</v>
      </c>
      <c r="I272" s="4">
        <v>28520.81</v>
      </c>
      <c r="J272" s="4">
        <v>23605.41</v>
      </c>
    </row>
    <row r="273" spans="1:10">
      <c r="A273" s="3" t="s">
        <v>88</v>
      </c>
      <c r="B273" s="3" t="s">
        <v>11</v>
      </c>
      <c r="C273" s="3" t="s">
        <v>37</v>
      </c>
      <c r="D273" s="3">
        <v>1.5</v>
      </c>
      <c r="E273" s="3" t="s">
        <v>46</v>
      </c>
      <c r="F273" s="4">
        <v>457503.66</v>
      </c>
      <c r="G273" s="4">
        <v>59816.83</v>
      </c>
      <c r="H273" s="4">
        <v>0</v>
      </c>
      <c r="I273" s="4">
        <v>497109.95</v>
      </c>
      <c r="J273" s="4">
        <v>415633.96</v>
      </c>
    </row>
    <row r="274" spans="1:10">
      <c r="A274" s="3" t="s">
        <v>88</v>
      </c>
      <c r="B274" s="3" t="s">
        <v>11</v>
      </c>
      <c r="C274" s="3" t="s">
        <v>37</v>
      </c>
      <c r="D274" s="3">
        <v>1.5</v>
      </c>
      <c r="E274" s="3" t="s">
        <v>40</v>
      </c>
      <c r="F274" s="4">
        <v>85274.34</v>
      </c>
      <c r="G274" s="4">
        <v>32244.35</v>
      </c>
      <c r="H274" s="4">
        <v>0</v>
      </c>
      <c r="I274" s="4">
        <v>112694.98</v>
      </c>
      <c r="J274" s="4">
        <v>95017.67</v>
      </c>
    </row>
    <row r="275" spans="1:10">
      <c r="A275" s="3" t="s">
        <v>88</v>
      </c>
      <c r="B275" s="3" t="s">
        <v>11</v>
      </c>
      <c r="C275" s="3" t="s">
        <v>37</v>
      </c>
      <c r="D275" s="3">
        <v>1.5</v>
      </c>
      <c r="E275" s="3" t="s">
        <v>47</v>
      </c>
      <c r="F275" s="4">
        <v>25718.82</v>
      </c>
      <c r="G275" s="4">
        <v>504.46</v>
      </c>
      <c r="H275" s="4">
        <v>0</v>
      </c>
      <c r="I275" s="4">
        <v>25315.63</v>
      </c>
      <c r="J275" s="4">
        <v>21450.97</v>
      </c>
    </row>
    <row r="276" spans="1:10">
      <c r="A276" s="3" t="s">
        <v>88</v>
      </c>
      <c r="B276" s="3" t="s">
        <v>11</v>
      </c>
      <c r="C276" s="3" t="s">
        <v>37</v>
      </c>
      <c r="D276" s="3">
        <v>1.5</v>
      </c>
      <c r="E276" s="3" t="s">
        <v>48</v>
      </c>
      <c r="F276" s="4">
        <v>87909.54</v>
      </c>
      <c r="G276" s="4">
        <v>1748.87</v>
      </c>
      <c r="H276" s="4">
        <v>0</v>
      </c>
      <c r="I276" s="4">
        <v>79814.820000000007</v>
      </c>
      <c r="J276" s="4">
        <v>65896.899999999994</v>
      </c>
    </row>
    <row r="277" spans="1:10">
      <c r="A277" s="3" t="s">
        <v>88</v>
      </c>
      <c r="B277" s="3" t="s">
        <v>11</v>
      </c>
      <c r="C277" s="3" t="s">
        <v>49</v>
      </c>
      <c r="D277" s="3">
        <v>1.5</v>
      </c>
      <c r="E277" s="3" t="s">
        <v>50</v>
      </c>
      <c r="F277" s="4">
        <v>186425.76</v>
      </c>
      <c r="G277" s="4">
        <v>0</v>
      </c>
      <c r="H277" s="4">
        <v>-10041.540000000001</v>
      </c>
      <c r="I277" s="4">
        <v>169700.25</v>
      </c>
      <c r="J277" s="4">
        <v>141382.66</v>
      </c>
    </row>
    <row r="278" spans="1:10">
      <c r="A278" s="3" t="s">
        <v>88</v>
      </c>
      <c r="B278" s="3" t="s">
        <v>11</v>
      </c>
      <c r="C278" s="3" t="s">
        <v>51</v>
      </c>
      <c r="D278" s="3">
        <v>1.5</v>
      </c>
      <c r="E278" s="3" t="s">
        <v>52</v>
      </c>
      <c r="F278" s="4">
        <v>725657.22</v>
      </c>
      <c r="G278" s="4">
        <v>0</v>
      </c>
      <c r="H278" s="4">
        <v>-43128.14</v>
      </c>
      <c r="I278" s="4">
        <v>648835.56999999995</v>
      </c>
      <c r="J278" s="4">
        <v>549654.22</v>
      </c>
    </row>
    <row r="279" spans="1:10">
      <c r="A279" s="3" t="s">
        <v>88</v>
      </c>
      <c r="B279" s="3" t="s">
        <v>11</v>
      </c>
      <c r="C279" s="3" t="s">
        <v>51</v>
      </c>
      <c r="D279" s="3">
        <v>1.5</v>
      </c>
      <c r="E279" s="3" t="s">
        <v>53</v>
      </c>
      <c r="F279" s="4">
        <v>357226.98</v>
      </c>
      <c r="G279" s="4">
        <v>0</v>
      </c>
      <c r="H279" s="4">
        <v>-95159.87</v>
      </c>
      <c r="I279" s="4">
        <v>205020.54</v>
      </c>
      <c r="J279" s="4">
        <v>171199.11</v>
      </c>
    </row>
    <row r="280" spans="1:10">
      <c r="A280" s="3" t="s">
        <v>88</v>
      </c>
      <c r="B280" s="3" t="s">
        <v>11</v>
      </c>
      <c r="C280" s="3" t="s">
        <v>54</v>
      </c>
      <c r="D280" s="3">
        <v>1.5</v>
      </c>
      <c r="E280" s="3" t="s">
        <v>55</v>
      </c>
      <c r="F280" s="4">
        <v>609258.23999999999</v>
      </c>
      <c r="G280" s="4">
        <v>0</v>
      </c>
      <c r="H280" s="4">
        <v>-9841.18</v>
      </c>
      <c r="I280" s="4">
        <v>580126.79</v>
      </c>
      <c r="J280" s="4">
        <v>482965.18</v>
      </c>
    </row>
    <row r="281" spans="1:10">
      <c r="A281" s="3" t="s">
        <v>88</v>
      </c>
      <c r="B281" s="3" t="s">
        <v>11</v>
      </c>
      <c r="C281" s="3" t="s">
        <v>56</v>
      </c>
      <c r="D281" s="3">
        <v>1.5</v>
      </c>
      <c r="E281" s="3" t="s">
        <v>57</v>
      </c>
      <c r="F281" s="4">
        <v>214263.72</v>
      </c>
      <c r="G281" s="4">
        <v>6820.95</v>
      </c>
      <c r="H281" s="4">
        <v>0</v>
      </c>
      <c r="I281" s="4">
        <v>215300.06</v>
      </c>
      <c r="J281" s="4">
        <v>182075.64</v>
      </c>
    </row>
    <row r="282" spans="1:10">
      <c r="A282" s="3" t="s">
        <v>88</v>
      </c>
      <c r="B282" s="3" t="s">
        <v>11</v>
      </c>
      <c r="C282" s="3" t="s">
        <v>58</v>
      </c>
      <c r="D282" s="3">
        <v>1.5</v>
      </c>
      <c r="E282" s="3" t="s">
        <v>59</v>
      </c>
      <c r="F282" s="4">
        <v>291054.18</v>
      </c>
      <c r="G282" s="4">
        <v>2791.71</v>
      </c>
      <c r="H282" s="4">
        <v>0</v>
      </c>
      <c r="I282" s="4">
        <v>287330.93</v>
      </c>
      <c r="J282" s="4">
        <v>239207.34</v>
      </c>
    </row>
    <row r="283" spans="1:10">
      <c r="A283" s="3" t="s">
        <v>88</v>
      </c>
      <c r="B283" s="3" t="s">
        <v>11</v>
      </c>
      <c r="C283" s="3" t="s">
        <v>58</v>
      </c>
      <c r="D283" s="3">
        <v>1.5</v>
      </c>
      <c r="E283" s="3" t="s">
        <v>60</v>
      </c>
      <c r="F283" s="4">
        <v>349705.68</v>
      </c>
      <c r="G283" s="4">
        <v>25480.52</v>
      </c>
      <c r="H283" s="4">
        <v>0</v>
      </c>
      <c r="I283" s="4">
        <v>372286.91</v>
      </c>
      <c r="J283" s="4">
        <v>311266.84999999998</v>
      </c>
    </row>
    <row r="284" spans="1:10">
      <c r="A284" s="3" t="s">
        <v>88</v>
      </c>
      <c r="B284" s="3" t="s">
        <v>11</v>
      </c>
      <c r="C284" s="3" t="s">
        <v>58</v>
      </c>
      <c r="D284" s="3">
        <v>1.5</v>
      </c>
      <c r="E284" s="3" t="s">
        <v>61</v>
      </c>
      <c r="F284" s="4">
        <v>396337.74</v>
      </c>
      <c r="G284" s="4">
        <v>24174.43</v>
      </c>
      <c r="H284" s="4">
        <v>0</v>
      </c>
      <c r="I284" s="4">
        <v>417494.76</v>
      </c>
      <c r="J284" s="4">
        <v>349113.92</v>
      </c>
    </row>
    <row r="285" spans="1:10">
      <c r="A285" s="3" t="s">
        <v>88</v>
      </c>
      <c r="B285" s="3" t="s">
        <v>11</v>
      </c>
      <c r="C285" s="3" t="s">
        <v>62</v>
      </c>
      <c r="D285" s="3">
        <v>1.5</v>
      </c>
      <c r="E285" s="3" t="s">
        <v>64</v>
      </c>
      <c r="F285" s="4">
        <v>246241.14</v>
      </c>
      <c r="G285" s="4">
        <v>14397.48</v>
      </c>
      <c r="H285" s="4">
        <v>0</v>
      </c>
      <c r="I285" s="4">
        <v>254509.32</v>
      </c>
      <c r="J285" s="4">
        <v>212519.2</v>
      </c>
    </row>
    <row r="286" spans="1:10">
      <c r="A286" s="3" t="s">
        <v>88</v>
      </c>
      <c r="B286" s="3" t="s">
        <v>11</v>
      </c>
      <c r="C286" s="3" t="s">
        <v>62</v>
      </c>
      <c r="D286" s="3">
        <v>1.5</v>
      </c>
      <c r="E286" s="3" t="s">
        <v>63</v>
      </c>
      <c r="F286" s="4">
        <v>72021.48</v>
      </c>
      <c r="G286" s="4">
        <v>12088.12</v>
      </c>
      <c r="H286" s="4">
        <v>0</v>
      </c>
      <c r="I286" s="4">
        <v>83062.320000000007</v>
      </c>
      <c r="J286" s="4">
        <v>70050.080000000002</v>
      </c>
    </row>
    <row r="287" spans="1:10">
      <c r="A287" s="3" t="s">
        <v>88</v>
      </c>
      <c r="B287" s="3" t="s">
        <v>11</v>
      </c>
      <c r="C287" s="3" t="s">
        <v>65</v>
      </c>
      <c r="D287" s="3">
        <v>1.5</v>
      </c>
      <c r="E287" s="3" t="s">
        <v>66</v>
      </c>
      <c r="F287" s="4">
        <v>334018.92</v>
      </c>
      <c r="G287" s="4">
        <v>0</v>
      </c>
      <c r="H287" s="4">
        <v>-13021.15</v>
      </c>
      <c r="I287" s="4">
        <v>299204.46999999997</v>
      </c>
      <c r="J287" s="4">
        <v>253607.29</v>
      </c>
    </row>
    <row r="288" spans="1:10">
      <c r="A288" s="3" t="s">
        <v>88</v>
      </c>
      <c r="B288" s="3" t="s">
        <v>11</v>
      </c>
      <c r="C288" s="3" t="s">
        <v>67</v>
      </c>
      <c r="D288" s="3">
        <v>1.5</v>
      </c>
      <c r="E288" s="3" t="s">
        <v>68</v>
      </c>
      <c r="F288" s="4">
        <v>48718.26</v>
      </c>
      <c r="G288" s="4">
        <v>5448.15</v>
      </c>
      <c r="H288" s="4">
        <v>0</v>
      </c>
      <c r="I288" s="4">
        <v>52421.58</v>
      </c>
      <c r="J288" s="4">
        <v>44168.88</v>
      </c>
    </row>
    <row r="289" spans="1:10">
      <c r="A289" s="3" t="s">
        <v>88</v>
      </c>
      <c r="B289" s="3" t="s">
        <v>11</v>
      </c>
      <c r="C289" s="3" t="s">
        <v>69</v>
      </c>
      <c r="D289" s="3">
        <v>1.5</v>
      </c>
      <c r="E289" s="3" t="s">
        <v>70</v>
      </c>
      <c r="F289" s="4">
        <v>62662.86</v>
      </c>
      <c r="G289" s="4">
        <v>3667.5</v>
      </c>
      <c r="H289" s="4">
        <v>0</v>
      </c>
      <c r="I289" s="4">
        <v>64871.16</v>
      </c>
      <c r="J289" s="4">
        <v>54023.68</v>
      </c>
    </row>
    <row r="290" spans="1:10">
      <c r="A290" s="3" t="s">
        <v>88</v>
      </c>
      <c r="B290" s="3" t="s">
        <v>11</v>
      </c>
      <c r="C290" s="3" t="s">
        <v>71</v>
      </c>
      <c r="D290" s="3">
        <v>1.5</v>
      </c>
      <c r="E290" s="3" t="s">
        <v>72</v>
      </c>
      <c r="F290" s="4">
        <v>230041.98</v>
      </c>
      <c r="G290" s="4">
        <v>2142.96</v>
      </c>
      <c r="H290" s="4">
        <v>0</v>
      </c>
      <c r="I290" s="4">
        <v>222610.28</v>
      </c>
      <c r="J290" s="4">
        <v>186353.8</v>
      </c>
    </row>
    <row r="291" spans="1:10">
      <c r="A291" s="3" t="s">
        <v>88</v>
      </c>
      <c r="B291" s="3" t="s">
        <v>11</v>
      </c>
      <c r="C291" s="3" t="s">
        <v>71</v>
      </c>
      <c r="D291" s="3">
        <v>1.5</v>
      </c>
      <c r="E291" s="3" t="s">
        <v>73</v>
      </c>
      <c r="F291" s="4">
        <v>244916.22</v>
      </c>
      <c r="G291" s="4">
        <v>0</v>
      </c>
      <c r="H291" s="4">
        <v>-93537.93</v>
      </c>
      <c r="I291" s="4">
        <v>142439.59</v>
      </c>
      <c r="J291" s="4">
        <v>120018.81</v>
      </c>
    </row>
    <row r="292" spans="1:10">
      <c r="A292" s="3" t="s">
        <v>88</v>
      </c>
      <c r="B292" s="3" t="s">
        <v>11</v>
      </c>
      <c r="C292" s="3" t="s">
        <v>71</v>
      </c>
      <c r="D292" s="3">
        <v>1.5</v>
      </c>
      <c r="E292" s="3" t="s">
        <v>74</v>
      </c>
      <c r="F292" s="4">
        <v>94116.9</v>
      </c>
      <c r="G292" s="4">
        <v>14319.47</v>
      </c>
      <c r="H292" s="4">
        <v>0</v>
      </c>
      <c r="I292" s="4">
        <v>108436.37</v>
      </c>
      <c r="J292" s="4">
        <v>92238.44</v>
      </c>
    </row>
    <row r="293" spans="1:10">
      <c r="A293" s="3" t="s">
        <v>88</v>
      </c>
      <c r="B293" s="3" t="s">
        <v>11</v>
      </c>
      <c r="C293" s="3" t="s">
        <v>71</v>
      </c>
      <c r="D293" s="3">
        <v>1.5</v>
      </c>
      <c r="E293" s="3" t="s">
        <v>75</v>
      </c>
      <c r="F293" s="4">
        <v>51832.92</v>
      </c>
      <c r="G293" s="4">
        <v>4076.42</v>
      </c>
      <c r="H293" s="4">
        <v>0</v>
      </c>
      <c r="I293" s="4">
        <v>55336.959999999999</v>
      </c>
      <c r="J293" s="4">
        <v>46023.73</v>
      </c>
    </row>
    <row r="294" spans="1:10">
      <c r="A294" s="3" t="s">
        <v>88</v>
      </c>
      <c r="B294" s="3" t="s">
        <v>11</v>
      </c>
      <c r="C294" s="3" t="s">
        <v>76</v>
      </c>
      <c r="D294" s="3">
        <v>1.5</v>
      </c>
      <c r="E294" s="3" t="s">
        <v>77</v>
      </c>
      <c r="F294" s="4">
        <v>238712.52</v>
      </c>
      <c r="G294" s="4">
        <v>0</v>
      </c>
      <c r="H294" s="4">
        <v>-22570.44</v>
      </c>
      <c r="I294" s="4">
        <v>204310.02</v>
      </c>
      <c r="J294" s="4">
        <v>170141.64</v>
      </c>
    </row>
    <row r="295" spans="1:10">
      <c r="A295" s="3" t="s">
        <v>88</v>
      </c>
      <c r="B295" s="3" t="s">
        <v>11</v>
      </c>
      <c r="C295" s="3" t="s">
        <v>78</v>
      </c>
      <c r="D295" s="3">
        <v>1.5</v>
      </c>
      <c r="E295" s="3" t="s">
        <v>79</v>
      </c>
      <c r="F295" s="4">
        <v>427568.52</v>
      </c>
      <c r="G295" s="4">
        <v>46446.11</v>
      </c>
      <c r="H295" s="4">
        <v>0</v>
      </c>
      <c r="I295" s="4">
        <v>474014.63</v>
      </c>
      <c r="J295" s="4">
        <v>393524.32</v>
      </c>
    </row>
    <row r="296" spans="1:10">
      <c r="A296" s="3" t="s">
        <v>88</v>
      </c>
      <c r="B296" s="3" t="s">
        <v>11</v>
      </c>
      <c r="C296" s="3" t="s">
        <v>80</v>
      </c>
      <c r="D296" s="3">
        <v>1.5</v>
      </c>
      <c r="E296" s="3" t="s">
        <v>81</v>
      </c>
      <c r="F296" s="4">
        <v>91979.46</v>
      </c>
      <c r="G296" s="4">
        <v>0</v>
      </c>
      <c r="H296" s="4">
        <v>-10193.36</v>
      </c>
      <c r="I296" s="4">
        <v>76432.77</v>
      </c>
      <c r="J296" s="4">
        <v>64633.24</v>
      </c>
    </row>
    <row r="297" spans="1:10">
      <c r="A297" s="3" t="s">
        <v>89</v>
      </c>
      <c r="B297" s="3" t="s">
        <v>11</v>
      </c>
      <c r="C297" s="3" t="s">
        <v>76</v>
      </c>
      <c r="D297" s="3">
        <v>1.5</v>
      </c>
      <c r="E297" s="3" t="s">
        <v>77</v>
      </c>
      <c r="F297" s="4">
        <v>1700000</v>
      </c>
      <c r="G297" s="4">
        <v>0</v>
      </c>
      <c r="H297" s="4">
        <v>0</v>
      </c>
      <c r="I297" s="4">
        <v>1300697.51</v>
      </c>
      <c r="J297" s="4">
        <v>1300697.51</v>
      </c>
    </row>
    <row r="298" spans="1:10">
      <c r="A298" s="3" t="s">
        <v>90</v>
      </c>
      <c r="B298" s="3" t="s">
        <v>11</v>
      </c>
      <c r="C298" s="3" t="s">
        <v>12</v>
      </c>
      <c r="D298" s="3">
        <v>1.5</v>
      </c>
      <c r="E298" s="3" t="s">
        <v>13</v>
      </c>
      <c r="F298" s="4">
        <v>97379.25</v>
      </c>
      <c r="G298" s="4">
        <v>0</v>
      </c>
      <c r="H298" s="4">
        <v>0</v>
      </c>
      <c r="I298" s="4">
        <v>97379.25</v>
      </c>
      <c r="J298" s="4">
        <v>97379.25</v>
      </c>
    </row>
    <row r="299" spans="1:10">
      <c r="A299" s="3" t="s">
        <v>90</v>
      </c>
      <c r="B299" s="3" t="s">
        <v>11</v>
      </c>
      <c r="C299" s="3" t="s">
        <v>14</v>
      </c>
      <c r="D299" s="3">
        <v>1.5</v>
      </c>
      <c r="E299" s="3" t="s">
        <v>15</v>
      </c>
      <c r="F299" s="4">
        <v>623226.73</v>
      </c>
      <c r="G299" s="4">
        <v>154858.51999999999</v>
      </c>
      <c r="H299" s="4">
        <v>0</v>
      </c>
      <c r="I299" s="4">
        <v>778085.25</v>
      </c>
      <c r="J299" s="4">
        <v>778085.25</v>
      </c>
    </row>
    <row r="300" spans="1:10">
      <c r="A300" s="3" t="s">
        <v>24</v>
      </c>
      <c r="B300" s="3" t="s">
        <v>11</v>
      </c>
      <c r="C300" s="3" t="s">
        <v>76</v>
      </c>
      <c r="D300" s="3">
        <v>1.5</v>
      </c>
      <c r="E300" s="3" t="s">
        <v>77</v>
      </c>
      <c r="F300" s="4">
        <v>2000000</v>
      </c>
      <c r="G300" s="4">
        <v>3661113.2</v>
      </c>
      <c r="H300" s="4">
        <v>-500000</v>
      </c>
      <c r="I300" s="4">
        <v>2997981.14</v>
      </c>
      <c r="J300" s="4">
        <v>2997981.14</v>
      </c>
    </row>
    <row r="301" spans="1:10">
      <c r="A301" s="3" t="s">
        <v>91</v>
      </c>
      <c r="B301" s="3" t="s">
        <v>11</v>
      </c>
      <c r="C301" s="3" t="s">
        <v>29</v>
      </c>
      <c r="D301" s="3">
        <v>2.5</v>
      </c>
      <c r="E301" s="3" t="s">
        <v>31</v>
      </c>
      <c r="F301" s="4">
        <v>350000</v>
      </c>
      <c r="G301" s="4">
        <v>0</v>
      </c>
      <c r="H301" s="4">
        <v>-189737.61</v>
      </c>
      <c r="I301" s="4">
        <v>152915.93</v>
      </c>
      <c r="J301" s="4">
        <v>152915.93</v>
      </c>
    </row>
    <row r="302" spans="1:10">
      <c r="A302" s="3" t="s">
        <v>92</v>
      </c>
      <c r="B302" s="3" t="s">
        <v>11</v>
      </c>
      <c r="C302" s="3" t="s">
        <v>12</v>
      </c>
      <c r="D302" s="3">
        <v>1.5</v>
      </c>
      <c r="E302" s="3" t="s">
        <v>13</v>
      </c>
      <c r="F302" s="4">
        <v>304391.21000000002</v>
      </c>
      <c r="G302" s="4">
        <v>18349.7</v>
      </c>
      <c r="H302" s="4">
        <v>-11490.22</v>
      </c>
      <c r="I302" s="4">
        <v>298479.13</v>
      </c>
      <c r="J302" s="4">
        <v>298479.13</v>
      </c>
    </row>
    <row r="303" spans="1:10">
      <c r="A303" s="3" t="s">
        <v>92</v>
      </c>
      <c r="B303" s="3" t="s">
        <v>11</v>
      </c>
      <c r="C303" s="3" t="s">
        <v>14</v>
      </c>
      <c r="D303" s="3">
        <v>1.5</v>
      </c>
      <c r="E303" s="3" t="s">
        <v>15</v>
      </c>
      <c r="F303" s="4">
        <v>60558.98</v>
      </c>
      <c r="G303" s="4">
        <v>0</v>
      </c>
      <c r="H303" s="4">
        <v>-20544.060000000001</v>
      </c>
      <c r="I303" s="4">
        <v>33506.68</v>
      </c>
      <c r="J303" s="4">
        <v>33506.68</v>
      </c>
    </row>
    <row r="304" spans="1:10">
      <c r="A304" s="3" t="s">
        <v>92</v>
      </c>
      <c r="B304" s="3" t="s">
        <v>11</v>
      </c>
      <c r="C304" s="3" t="s">
        <v>17</v>
      </c>
      <c r="D304" s="3">
        <v>1.5</v>
      </c>
      <c r="E304" s="3" t="s">
        <v>18</v>
      </c>
      <c r="F304" s="4">
        <v>92738.44</v>
      </c>
      <c r="G304" s="4">
        <v>1126.98</v>
      </c>
      <c r="H304" s="4">
        <v>-5252.59</v>
      </c>
      <c r="I304" s="4">
        <v>85127.21</v>
      </c>
      <c r="J304" s="4">
        <v>85127.21</v>
      </c>
    </row>
    <row r="305" spans="1:10">
      <c r="A305" s="3" t="s">
        <v>92</v>
      </c>
      <c r="B305" s="3" t="s">
        <v>11</v>
      </c>
      <c r="C305" s="3" t="s">
        <v>19</v>
      </c>
      <c r="D305" s="3">
        <v>1.5</v>
      </c>
      <c r="E305" s="3" t="s">
        <v>20</v>
      </c>
      <c r="F305" s="4">
        <v>47223.86</v>
      </c>
      <c r="G305" s="4">
        <v>0</v>
      </c>
      <c r="H305" s="4">
        <v>-13528.27</v>
      </c>
      <c r="I305" s="4">
        <v>33623.14</v>
      </c>
      <c r="J305" s="4">
        <v>33623.14</v>
      </c>
    </row>
    <row r="306" spans="1:10">
      <c r="A306" s="3" t="s">
        <v>92</v>
      </c>
      <c r="B306" s="3" t="s">
        <v>11</v>
      </c>
      <c r="C306" s="3" t="s">
        <v>19</v>
      </c>
      <c r="D306" s="3">
        <v>1.5</v>
      </c>
      <c r="E306" s="3" t="s">
        <v>21</v>
      </c>
      <c r="F306" s="4">
        <v>43310.89</v>
      </c>
      <c r="G306" s="4">
        <v>7973.27</v>
      </c>
      <c r="H306" s="4">
        <v>-711</v>
      </c>
      <c r="I306" s="4">
        <v>48602.3</v>
      </c>
      <c r="J306" s="4">
        <v>48602.3</v>
      </c>
    </row>
    <row r="307" spans="1:10">
      <c r="A307" s="3" t="s">
        <v>92</v>
      </c>
      <c r="B307" s="3" t="s">
        <v>11</v>
      </c>
      <c r="C307" s="3" t="s">
        <v>22</v>
      </c>
      <c r="D307" s="3">
        <v>1.5</v>
      </c>
      <c r="E307" s="3" t="s">
        <v>23</v>
      </c>
      <c r="F307" s="4">
        <v>146078.95000000001</v>
      </c>
      <c r="G307" s="4">
        <v>0</v>
      </c>
      <c r="H307" s="4">
        <v>-31642.3</v>
      </c>
      <c r="I307" s="4">
        <v>108148.89</v>
      </c>
      <c r="J307" s="4">
        <v>108148.89</v>
      </c>
    </row>
    <row r="308" spans="1:10">
      <c r="A308" s="3" t="s">
        <v>92</v>
      </c>
      <c r="B308" s="3" t="s">
        <v>11</v>
      </c>
      <c r="C308" s="3" t="s">
        <v>24</v>
      </c>
      <c r="D308" s="3">
        <v>1.5</v>
      </c>
      <c r="E308" s="3" t="s">
        <v>25</v>
      </c>
      <c r="F308" s="4">
        <v>713867.22</v>
      </c>
      <c r="G308" s="4">
        <v>46729.13</v>
      </c>
      <c r="H308" s="4">
        <v>-9301.1200000000008</v>
      </c>
      <c r="I308" s="4">
        <v>733533.34</v>
      </c>
      <c r="J308" s="4">
        <v>733533.34</v>
      </c>
    </row>
    <row r="309" spans="1:10">
      <c r="A309" s="3" t="s">
        <v>92</v>
      </c>
      <c r="B309" s="3" t="s">
        <v>11</v>
      </c>
      <c r="C309" s="3" t="s">
        <v>24</v>
      </c>
      <c r="D309" s="3">
        <v>1.5</v>
      </c>
      <c r="E309" s="3" t="s">
        <v>26</v>
      </c>
      <c r="F309" s="4">
        <v>95549.57</v>
      </c>
      <c r="G309" s="4">
        <v>14922.77</v>
      </c>
      <c r="H309" s="4">
        <v>-302.77</v>
      </c>
      <c r="I309" s="4">
        <v>107132.58</v>
      </c>
      <c r="J309" s="4">
        <v>107132.58</v>
      </c>
    </row>
    <row r="310" spans="1:10">
      <c r="A310" s="3" t="s">
        <v>92</v>
      </c>
      <c r="B310" s="3" t="s">
        <v>11</v>
      </c>
      <c r="C310" s="3" t="s">
        <v>27</v>
      </c>
      <c r="D310" s="3">
        <v>1.5</v>
      </c>
      <c r="E310" s="3" t="s">
        <v>28</v>
      </c>
      <c r="F310" s="4">
        <v>318394.86</v>
      </c>
      <c r="G310" s="4">
        <v>47041.89</v>
      </c>
      <c r="H310" s="4">
        <v>-17658.63</v>
      </c>
      <c r="I310" s="4">
        <v>325510.46999999997</v>
      </c>
      <c r="J310" s="4">
        <v>325510.46999999997</v>
      </c>
    </row>
    <row r="311" spans="1:10">
      <c r="A311" s="3" t="s">
        <v>92</v>
      </c>
      <c r="B311" s="3" t="s">
        <v>11</v>
      </c>
      <c r="C311" s="3" t="s">
        <v>29</v>
      </c>
      <c r="D311" s="3">
        <v>1.5</v>
      </c>
      <c r="E311" s="3" t="s">
        <v>30</v>
      </c>
      <c r="F311" s="4">
        <v>14436.96</v>
      </c>
      <c r="G311" s="4">
        <v>371.22</v>
      </c>
      <c r="H311" s="4">
        <v>0</v>
      </c>
      <c r="I311" s="4">
        <v>14801.58</v>
      </c>
      <c r="J311" s="4">
        <v>14801.58</v>
      </c>
    </row>
    <row r="312" spans="1:10">
      <c r="A312" s="3" t="s">
        <v>92</v>
      </c>
      <c r="B312" s="3" t="s">
        <v>11</v>
      </c>
      <c r="C312" s="3" t="s">
        <v>29</v>
      </c>
      <c r="D312" s="3">
        <v>1.5</v>
      </c>
      <c r="E312" s="3" t="s">
        <v>31</v>
      </c>
      <c r="F312" s="4">
        <v>1149519.05</v>
      </c>
      <c r="G312" s="4">
        <v>56560.7</v>
      </c>
      <c r="H312" s="4">
        <v>-159938.49</v>
      </c>
      <c r="I312" s="4">
        <v>932312.04</v>
      </c>
      <c r="J312" s="4">
        <v>932312.04</v>
      </c>
    </row>
    <row r="313" spans="1:10">
      <c r="A313" s="3" t="s">
        <v>92</v>
      </c>
      <c r="B313" s="3" t="s">
        <v>11</v>
      </c>
      <c r="C313" s="3" t="s">
        <v>29</v>
      </c>
      <c r="D313" s="3">
        <v>2.5</v>
      </c>
      <c r="E313" s="3" t="s">
        <v>31</v>
      </c>
      <c r="F313" s="4">
        <v>3862621.31</v>
      </c>
      <c r="G313" s="4">
        <v>0</v>
      </c>
      <c r="H313" s="4">
        <v>-2888993.99</v>
      </c>
      <c r="I313" s="4">
        <v>907181.03</v>
      </c>
      <c r="J313" s="4">
        <v>907181.03</v>
      </c>
    </row>
    <row r="314" spans="1:10">
      <c r="A314" s="3" t="s">
        <v>92</v>
      </c>
      <c r="B314" s="3" t="s">
        <v>11</v>
      </c>
      <c r="C314" s="3" t="s">
        <v>32</v>
      </c>
      <c r="D314" s="3">
        <v>1.5</v>
      </c>
      <c r="E314" s="3" t="s">
        <v>33</v>
      </c>
      <c r="F314" s="4">
        <v>108884.69</v>
      </c>
      <c r="G314" s="4">
        <v>0</v>
      </c>
      <c r="H314" s="4">
        <v>-14263.44</v>
      </c>
      <c r="I314" s="4">
        <v>94286.97</v>
      </c>
      <c r="J314" s="4">
        <v>94286.97</v>
      </c>
    </row>
    <row r="315" spans="1:10">
      <c r="A315" s="3" t="s">
        <v>92</v>
      </c>
      <c r="B315" s="3" t="s">
        <v>11</v>
      </c>
      <c r="C315" s="3" t="s">
        <v>34</v>
      </c>
      <c r="D315" s="3">
        <v>1.5</v>
      </c>
      <c r="E315" s="3" t="s">
        <v>35</v>
      </c>
      <c r="F315" s="4">
        <v>150486.31</v>
      </c>
      <c r="G315" s="4">
        <v>0</v>
      </c>
      <c r="H315" s="4">
        <v>-40885.980000000003</v>
      </c>
      <c r="I315" s="4">
        <v>94825.36</v>
      </c>
      <c r="J315" s="4">
        <v>94825.36</v>
      </c>
    </row>
    <row r="316" spans="1:10">
      <c r="A316" s="3" t="s">
        <v>92</v>
      </c>
      <c r="B316" s="3" t="s">
        <v>11</v>
      </c>
      <c r="C316" s="3" t="s">
        <v>34</v>
      </c>
      <c r="D316" s="3">
        <v>1.5</v>
      </c>
      <c r="E316" s="3" t="s">
        <v>36</v>
      </c>
      <c r="F316" s="4">
        <v>92738.44</v>
      </c>
      <c r="G316" s="4">
        <v>2207.59</v>
      </c>
      <c r="H316" s="4">
        <v>-72.45</v>
      </c>
      <c r="I316" s="4">
        <v>94743.2</v>
      </c>
      <c r="J316" s="4">
        <v>94743.2</v>
      </c>
    </row>
    <row r="317" spans="1:10">
      <c r="A317" s="3" t="s">
        <v>92</v>
      </c>
      <c r="B317" s="3" t="s">
        <v>11</v>
      </c>
      <c r="C317" s="3" t="s">
        <v>37</v>
      </c>
      <c r="D317" s="3">
        <v>1.1000000000000001</v>
      </c>
      <c r="E317" s="3" t="s">
        <v>38</v>
      </c>
      <c r="F317" s="4">
        <v>115001.34</v>
      </c>
      <c r="G317" s="4">
        <v>0</v>
      </c>
      <c r="H317" s="4">
        <v>-17886.48</v>
      </c>
      <c r="I317" s="4">
        <v>84917.27</v>
      </c>
      <c r="J317" s="4">
        <v>84917.27</v>
      </c>
    </row>
    <row r="318" spans="1:10">
      <c r="A318" s="3" t="s">
        <v>92</v>
      </c>
      <c r="B318" s="3" t="s">
        <v>11</v>
      </c>
      <c r="C318" s="3" t="s">
        <v>37</v>
      </c>
      <c r="D318" s="3">
        <v>1.1000000000000001</v>
      </c>
      <c r="E318" s="3" t="s">
        <v>39</v>
      </c>
      <c r="F318" s="4">
        <v>1770000.05</v>
      </c>
      <c r="G318" s="4">
        <v>0</v>
      </c>
      <c r="H318" s="4">
        <v>-92143.9</v>
      </c>
      <c r="I318" s="4">
        <v>1498100.96</v>
      </c>
      <c r="J318" s="4">
        <v>1498100.96</v>
      </c>
    </row>
    <row r="319" spans="1:10">
      <c r="A319" s="3" t="s">
        <v>92</v>
      </c>
      <c r="B319" s="3" t="s">
        <v>11</v>
      </c>
      <c r="C319" s="3" t="s">
        <v>37</v>
      </c>
      <c r="D319" s="3">
        <v>1.5</v>
      </c>
      <c r="E319" s="3" t="s">
        <v>41</v>
      </c>
      <c r="F319" s="4">
        <v>73894.11</v>
      </c>
      <c r="G319" s="4">
        <v>1096.74</v>
      </c>
      <c r="H319" s="4">
        <v>-1428.59</v>
      </c>
      <c r="I319" s="4">
        <v>67849.11</v>
      </c>
      <c r="J319" s="4">
        <v>67849.11</v>
      </c>
    </row>
    <row r="320" spans="1:10">
      <c r="A320" s="3" t="s">
        <v>92</v>
      </c>
      <c r="B320" s="3" t="s">
        <v>11</v>
      </c>
      <c r="C320" s="3" t="s">
        <v>37</v>
      </c>
      <c r="D320" s="3">
        <v>1.5</v>
      </c>
      <c r="E320" s="3" t="s">
        <v>42</v>
      </c>
      <c r="F320" s="4">
        <v>327261.56</v>
      </c>
      <c r="G320" s="4">
        <v>0</v>
      </c>
      <c r="H320" s="4">
        <v>-17870.05</v>
      </c>
      <c r="I320" s="4">
        <v>307433.12</v>
      </c>
      <c r="J320" s="4">
        <v>307433.12</v>
      </c>
    </row>
    <row r="321" spans="1:10">
      <c r="A321" s="3" t="s">
        <v>92</v>
      </c>
      <c r="B321" s="3" t="s">
        <v>11</v>
      </c>
      <c r="C321" s="3" t="s">
        <v>37</v>
      </c>
      <c r="D321" s="3">
        <v>1.5</v>
      </c>
      <c r="E321" s="3" t="s">
        <v>43</v>
      </c>
      <c r="F321" s="4">
        <v>397242.71</v>
      </c>
      <c r="G321" s="4">
        <v>0</v>
      </c>
      <c r="H321" s="4">
        <v>-30521.08</v>
      </c>
      <c r="I321" s="4">
        <v>360709.12</v>
      </c>
      <c r="J321" s="4">
        <v>360709.12</v>
      </c>
    </row>
    <row r="322" spans="1:10">
      <c r="A322" s="3" t="s">
        <v>92</v>
      </c>
      <c r="B322" s="3" t="s">
        <v>11</v>
      </c>
      <c r="C322" s="3" t="s">
        <v>37</v>
      </c>
      <c r="D322" s="3">
        <v>1.5</v>
      </c>
      <c r="E322" s="3" t="s">
        <v>39</v>
      </c>
      <c r="F322" s="4">
        <v>0</v>
      </c>
      <c r="G322" s="4">
        <v>1921.31</v>
      </c>
      <c r="H322" s="4">
        <v>0</v>
      </c>
      <c r="I322" s="4">
        <v>0</v>
      </c>
      <c r="J322" s="4">
        <v>0</v>
      </c>
    </row>
    <row r="323" spans="1:10">
      <c r="A323" s="3" t="s">
        <v>92</v>
      </c>
      <c r="B323" s="3" t="s">
        <v>11</v>
      </c>
      <c r="C323" s="3" t="s">
        <v>37</v>
      </c>
      <c r="D323" s="3">
        <v>1.5</v>
      </c>
      <c r="E323" s="3" t="s">
        <v>44</v>
      </c>
      <c r="F323" s="4">
        <v>47223.86</v>
      </c>
      <c r="G323" s="4">
        <v>0</v>
      </c>
      <c r="H323" s="4">
        <v>-1321.51</v>
      </c>
      <c r="I323" s="4">
        <v>45507.88</v>
      </c>
      <c r="J323" s="4">
        <v>45507.88</v>
      </c>
    </row>
    <row r="324" spans="1:10">
      <c r="A324" s="3" t="s">
        <v>92</v>
      </c>
      <c r="B324" s="3" t="s">
        <v>11</v>
      </c>
      <c r="C324" s="3" t="s">
        <v>37</v>
      </c>
      <c r="D324" s="3">
        <v>1.5</v>
      </c>
      <c r="E324" s="3" t="s">
        <v>45</v>
      </c>
      <c r="F324" s="4">
        <v>60558.98</v>
      </c>
      <c r="G324" s="4">
        <v>0</v>
      </c>
      <c r="H324" s="4">
        <v>-6350.74</v>
      </c>
      <c r="I324" s="4">
        <v>53471.06</v>
      </c>
      <c r="J324" s="4">
        <v>53471.06</v>
      </c>
    </row>
    <row r="325" spans="1:10">
      <c r="A325" s="3" t="s">
        <v>92</v>
      </c>
      <c r="B325" s="3" t="s">
        <v>11</v>
      </c>
      <c r="C325" s="3" t="s">
        <v>37</v>
      </c>
      <c r="D325" s="3">
        <v>1.5</v>
      </c>
      <c r="E325" s="3" t="s">
        <v>46</v>
      </c>
      <c r="F325" s="4">
        <v>1687444.65</v>
      </c>
      <c r="G325" s="4">
        <v>20938.43</v>
      </c>
      <c r="H325" s="4">
        <v>-70115.09</v>
      </c>
      <c r="I325" s="4">
        <v>1596857.72</v>
      </c>
      <c r="J325" s="4">
        <v>1596857.72</v>
      </c>
    </row>
    <row r="326" spans="1:10">
      <c r="A326" s="3" t="s">
        <v>92</v>
      </c>
      <c r="B326" s="3" t="s">
        <v>11</v>
      </c>
      <c r="C326" s="3" t="s">
        <v>37</v>
      </c>
      <c r="D326" s="3">
        <v>1.5</v>
      </c>
      <c r="E326" s="3" t="s">
        <v>40</v>
      </c>
      <c r="F326" s="4">
        <v>168341.85</v>
      </c>
      <c r="G326" s="4">
        <v>54623.040000000001</v>
      </c>
      <c r="H326" s="4">
        <v>-6808.49</v>
      </c>
      <c r="I326" s="4">
        <v>206828.65</v>
      </c>
      <c r="J326" s="4">
        <v>206828.65</v>
      </c>
    </row>
    <row r="327" spans="1:10">
      <c r="A327" s="3" t="s">
        <v>92</v>
      </c>
      <c r="B327" s="3" t="s">
        <v>11</v>
      </c>
      <c r="C327" s="3" t="s">
        <v>37</v>
      </c>
      <c r="D327" s="3">
        <v>1.5</v>
      </c>
      <c r="E327" s="3" t="s">
        <v>47</v>
      </c>
      <c r="F327" s="4">
        <v>47223.86</v>
      </c>
      <c r="G327" s="4">
        <v>742.44</v>
      </c>
      <c r="H327" s="4">
        <v>0</v>
      </c>
      <c r="I327" s="4">
        <v>47421.16</v>
      </c>
      <c r="J327" s="4">
        <v>47421.16</v>
      </c>
    </row>
    <row r="328" spans="1:10">
      <c r="A328" s="3" t="s">
        <v>92</v>
      </c>
      <c r="B328" s="3" t="s">
        <v>11</v>
      </c>
      <c r="C328" s="3" t="s">
        <v>37</v>
      </c>
      <c r="D328" s="3">
        <v>1.5</v>
      </c>
      <c r="E328" s="3" t="s">
        <v>48</v>
      </c>
      <c r="F328" s="4">
        <v>55544.17</v>
      </c>
      <c r="G328" s="4">
        <v>16477.3</v>
      </c>
      <c r="H328" s="4">
        <v>-8751.58</v>
      </c>
      <c r="I328" s="4">
        <v>55954.69</v>
      </c>
      <c r="J328" s="4">
        <v>55954.69</v>
      </c>
    </row>
    <row r="329" spans="1:10">
      <c r="A329" s="3" t="s">
        <v>92</v>
      </c>
      <c r="B329" s="3" t="s">
        <v>11</v>
      </c>
      <c r="C329" s="3" t="s">
        <v>49</v>
      </c>
      <c r="D329" s="3">
        <v>1.5</v>
      </c>
      <c r="E329" s="3" t="s">
        <v>50</v>
      </c>
      <c r="F329" s="4">
        <v>186084.34</v>
      </c>
      <c r="G329" s="4">
        <v>0</v>
      </c>
      <c r="H329" s="4">
        <v>-5007.07</v>
      </c>
      <c r="I329" s="4">
        <v>179121.31</v>
      </c>
      <c r="J329" s="4">
        <v>179121.31</v>
      </c>
    </row>
    <row r="330" spans="1:10">
      <c r="A330" s="3" t="s">
        <v>92</v>
      </c>
      <c r="B330" s="3" t="s">
        <v>11</v>
      </c>
      <c r="C330" s="3" t="s">
        <v>51</v>
      </c>
      <c r="D330" s="3">
        <v>1.5</v>
      </c>
      <c r="E330" s="3" t="s">
        <v>52</v>
      </c>
      <c r="F330" s="4">
        <v>774920.61</v>
      </c>
      <c r="G330" s="4">
        <v>0</v>
      </c>
      <c r="H330" s="4">
        <v>-38592.720000000001</v>
      </c>
      <c r="I330" s="4">
        <v>703767.86</v>
      </c>
      <c r="J330" s="4">
        <v>703767.86</v>
      </c>
    </row>
    <row r="331" spans="1:10">
      <c r="A331" s="3" t="s">
        <v>92</v>
      </c>
      <c r="B331" s="3" t="s">
        <v>11</v>
      </c>
      <c r="C331" s="3" t="s">
        <v>51</v>
      </c>
      <c r="D331" s="3">
        <v>1.5</v>
      </c>
      <c r="E331" s="3" t="s">
        <v>53</v>
      </c>
      <c r="F331" s="4">
        <v>362746.53</v>
      </c>
      <c r="G331" s="4">
        <v>0</v>
      </c>
      <c r="H331" s="4">
        <v>-82150.95</v>
      </c>
      <c r="I331" s="4">
        <v>245692.14</v>
      </c>
      <c r="J331" s="4">
        <v>245692.14</v>
      </c>
    </row>
    <row r="332" spans="1:10">
      <c r="A332" s="3" t="s">
        <v>92</v>
      </c>
      <c r="B332" s="3" t="s">
        <v>11</v>
      </c>
      <c r="C332" s="3" t="s">
        <v>54</v>
      </c>
      <c r="D332" s="3">
        <v>1.5</v>
      </c>
      <c r="E332" s="3" t="s">
        <v>55</v>
      </c>
      <c r="F332" s="4">
        <v>514334.69</v>
      </c>
      <c r="G332" s="4">
        <v>18197.78</v>
      </c>
      <c r="H332" s="4">
        <v>-19889.88</v>
      </c>
      <c r="I332" s="4">
        <v>498870.22</v>
      </c>
      <c r="J332" s="4">
        <v>498870.22</v>
      </c>
    </row>
    <row r="333" spans="1:10">
      <c r="A333" s="3" t="s">
        <v>92</v>
      </c>
      <c r="B333" s="3" t="s">
        <v>11</v>
      </c>
      <c r="C333" s="3" t="s">
        <v>56</v>
      </c>
      <c r="D333" s="3">
        <v>1.5</v>
      </c>
      <c r="E333" s="3" t="s">
        <v>57</v>
      </c>
      <c r="F333" s="4">
        <v>541725.44999999995</v>
      </c>
      <c r="G333" s="4">
        <v>13223.09</v>
      </c>
      <c r="H333" s="4">
        <v>-10808.14</v>
      </c>
      <c r="I333" s="4">
        <v>528351.35</v>
      </c>
      <c r="J333" s="4">
        <v>528351.35</v>
      </c>
    </row>
    <row r="334" spans="1:10">
      <c r="A334" s="3" t="s">
        <v>92</v>
      </c>
      <c r="B334" s="3" t="s">
        <v>11</v>
      </c>
      <c r="C334" s="3" t="s">
        <v>58</v>
      </c>
      <c r="D334" s="3">
        <v>1.5</v>
      </c>
      <c r="E334" s="3" t="s">
        <v>59</v>
      </c>
      <c r="F334" s="4">
        <v>1647699.84</v>
      </c>
      <c r="G334" s="4">
        <v>0</v>
      </c>
      <c r="H334" s="4">
        <v>-23186.38</v>
      </c>
      <c r="I334" s="4">
        <v>1400718.31</v>
      </c>
      <c r="J334" s="4">
        <v>1400718.31</v>
      </c>
    </row>
    <row r="335" spans="1:10">
      <c r="A335" s="3" t="s">
        <v>92</v>
      </c>
      <c r="B335" s="3" t="s">
        <v>11</v>
      </c>
      <c r="C335" s="3" t="s">
        <v>58</v>
      </c>
      <c r="D335" s="3">
        <v>1.5</v>
      </c>
      <c r="E335" s="3" t="s">
        <v>60</v>
      </c>
      <c r="F335" s="4">
        <v>1022891.9</v>
      </c>
      <c r="G335" s="4">
        <v>11271.49</v>
      </c>
      <c r="H335" s="4">
        <v>-40738.74</v>
      </c>
      <c r="I335" s="4">
        <v>961262.23</v>
      </c>
      <c r="J335" s="4">
        <v>961262.23</v>
      </c>
    </row>
    <row r="336" spans="1:10">
      <c r="A336" s="3" t="s">
        <v>92</v>
      </c>
      <c r="B336" s="3" t="s">
        <v>11</v>
      </c>
      <c r="C336" s="3" t="s">
        <v>58</v>
      </c>
      <c r="D336" s="3">
        <v>1.5</v>
      </c>
      <c r="E336" s="3" t="s">
        <v>61</v>
      </c>
      <c r="F336" s="4">
        <v>1261822.3700000001</v>
      </c>
      <c r="G336" s="4">
        <v>10576.66</v>
      </c>
      <c r="H336" s="4">
        <v>-16845.259999999998</v>
      </c>
      <c r="I336" s="4">
        <v>1239534.44</v>
      </c>
      <c r="J336" s="4">
        <v>1239534.44</v>
      </c>
    </row>
    <row r="337" spans="1:10">
      <c r="A337" s="3" t="s">
        <v>92</v>
      </c>
      <c r="B337" s="3" t="s">
        <v>11</v>
      </c>
      <c r="C337" s="3" t="s">
        <v>62</v>
      </c>
      <c r="D337" s="3">
        <v>1.5</v>
      </c>
      <c r="E337" s="3" t="s">
        <v>64</v>
      </c>
      <c r="F337" s="4">
        <v>590051.15</v>
      </c>
      <c r="G337" s="4">
        <v>12869.29</v>
      </c>
      <c r="H337" s="4">
        <v>-3164.02</v>
      </c>
      <c r="I337" s="4">
        <v>594030.18000000005</v>
      </c>
      <c r="J337" s="4">
        <v>594030.18000000005</v>
      </c>
    </row>
    <row r="338" spans="1:10">
      <c r="A338" s="3" t="s">
        <v>92</v>
      </c>
      <c r="B338" s="3" t="s">
        <v>11</v>
      </c>
      <c r="C338" s="3" t="s">
        <v>62</v>
      </c>
      <c r="D338" s="3">
        <v>1.5</v>
      </c>
      <c r="E338" s="3" t="s">
        <v>63</v>
      </c>
      <c r="F338" s="4">
        <v>193910.27</v>
      </c>
      <c r="G338" s="4">
        <v>29319.77</v>
      </c>
      <c r="H338" s="4">
        <v>0</v>
      </c>
      <c r="I338" s="4">
        <v>221836.31</v>
      </c>
      <c r="J338" s="4">
        <v>221836.31</v>
      </c>
    </row>
    <row r="339" spans="1:10">
      <c r="A339" s="3" t="s">
        <v>92</v>
      </c>
      <c r="B339" s="3" t="s">
        <v>11</v>
      </c>
      <c r="C339" s="3" t="s">
        <v>65</v>
      </c>
      <c r="D339" s="3">
        <v>1.5</v>
      </c>
      <c r="E339" s="3" t="s">
        <v>66</v>
      </c>
      <c r="F339" s="4">
        <v>440553.62</v>
      </c>
      <c r="G339" s="4">
        <v>3677.63</v>
      </c>
      <c r="H339" s="4">
        <v>-21131.94</v>
      </c>
      <c r="I339" s="4">
        <v>403873.67</v>
      </c>
      <c r="J339" s="4">
        <v>403873.67</v>
      </c>
    </row>
    <row r="340" spans="1:10">
      <c r="A340" s="3" t="s">
        <v>92</v>
      </c>
      <c r="B340" s="3" t="s">
        <v>11</v>
      </c>
      <c r="C340" s="3" t="s">
        <v>67</v>
      </c>
      <c r="D340" s="3">
        <v>1.5</v>
      </c>
      <c r="E340" s="3" t="s">
        <v>68</v>
      </c>
      <c r="F340" s="4">
        <v>54442.34</v>
      </c>
      <c r="G340" s="4">
        <v>14429.01</v>
      </c>
      <c r="H340" s="4">
        <v>0</v>
      </c>
      <c r="I340" s="4">
        <v>68612.81</v>
      </c>
      <c r="J340" s="4">
        <v>68612.81</v>
      </c>
    </row>
    <row r="341" spans="1:10">
      <c r="A341" s="3" t="s">
        <v>92</v>
      </c>
      <c r="B341" s="3" t="s">
        <v>11</v>
      </c>
      <c r="C341" s="3" t="s">
        <v>69</v>
      </c>
      <c r="D341" s="3">
        <v>1.5</v>
      </c>
      <c r="E341" s="3" t="s">
        <v>70</v>
      </c>
      <c r="F341" s="4">
        <v>180575.14</v>
      </c>
      <c r="G341" s="4">
        <v>1653.37</v>
      </c>
      <c r="H341" s="4">
        <v>-4140.43</v>
      </c>
      <c r="I341" s="4">
        <v>173756.55</v>
      </c>
      <c r="J341" s="4">
        <v>173756.55</v>
      </c>
    </row>
    <row r="342" spans="1:10">
      <c r="A342" s="3" t="s">
        <v>92</v>
      </c>
      <c r="B342" s="3" t="s">
        <v>11</v>
      </c>
      <c r="C342" s="3" t="s">
        <v>71</v>
      </c>
      <c r="D342" s="3">
        <v>1.5</v>
      </c>
      <c r="E342" s="3" t="s">
        <v>72</v>
      </c>
      <c r="F342" s="4">
        <v>107175.41</v>
      </c>
      <c r="G342" s="4">
        <v>26764.36</v>
      </c>
      <c r="H342" s="4">
        <v>-5743.55</v>
      </c>
      <c r="I342" s="4">
        <v>127651.87</v>
      </c>
      <c r="J342" s="4">
        <v>127651.87</v>
      </c>
    </row>
    <row r="343" spans="1:10">
      <c r="A343" s="3" t="s">
        <v>92</v>
      </c>
      <c r="B343" s="3" t="s">
        <v>11</v>
      </c>
      <c r="C343" s="3" t="s">
        <v>71</v>
      </c>
      <c r="D343" s="3">
        <v>1.5</v>
      </c>
      <c r="E343" s="3" t="s">
        <v>73</v>
      </c>
      <c r="F343" s="4">
        <v>331668.90999999997</v>
      </c>
      <c r="G343" s="4">
        <v>0</v>
      </c>
      <c r="H343" s="4">
        <v>-150055.01</v>
      </c>
      <c r="I343" s="4">
        <v>177479.28</v>
      </c>
      <c r="J343" s="4">
        <v>177479.28</v>
      </c>
    </row>
    <row r="344" spans="1:10">
      <c r="A344" s="3" t="s">
        <v>92</v>
      </c>
      <c r="B344" s="3" t="s">
        <v>11</v>
      </c>
      <c r="C344" s="3" t="s">
        <v>71</v>
      </c>
      <c r="D344" s="3">
        <v>1.5</v>
      </c>
      <c r="E344" s="3" t="s">
        <v>74</v>
      </c>
      <c r="F344" s="4">
        <v>327261.56</v>
      </c>
      <c r="G344" s="4">
        <v>19112.52</v>
      </c>
      <c r="H344" s="4">
        <v>-10.27</v>
      </c>
      <c r="I344" s="4">
        <v>343818.88</v>
      </c>
      <c r="J344" s="4">
        <v>343818.88</v>
      </c>
    </row>
    <row r="345" spans="1:10">
      <c r="A345" s="3" t="s">
        <v>92</v>
      </c>
      <c r="B345" s="3" t="s">
        <v>11</v>
      </c>
      <c r="C345" s="3" t="s">
        <v>71</v>
      </c>
      <c r="D345" s="3">
        <v>1.5</v>
      </c>
      <c r="E345" s="3" t="s">
        <v>75</v>
      </c>
      <c r="F345" s="4">
        <v>153904.88</v>
      </c>
      <c r="G345" s="4">
        <v>2089.09</v>
      </c>
      <c r="H345" s="4">
        <v>-1185.22</v>
      </c>
      <c r="I345" s="4">
        <v>154400.88</v>
      </c>
      <c r="J345" s="4">
        <v>154400.88</v>
      </c>
    </row>
    <row r="346" spans="1:10">
      <c r="A346" s="3" t="s">
        <v>92</v>
      </c>
      <c r="B346" s="3" t="s">
        <v>11</v>
      </c>
      <c r="C346" s="3" t="s">
        <v>76</v>
      </c>
      <c r="D346" s="3">
        <v>1.5</v>
      </c>
      <c r="E346" s="3" t="s">
        <v>77</v>
      </c>
      <c r="F346" s="4">
        <v>271686.18</v>
      </c>
      <c r="G346" s="4">
        <v>0</v>
      </c>
      <c r="H346" s="4">
        <v>-35298.18</v>
      </c>
      <c r="I346" s="4">
        <v>224572.81</v>
      </c>
      <c r="J346" s="4">
        <v>224572.81</v>
      </c>
    </row>
    <row r="347" spans="1:10">
      <c r="A347" s="3" t="s">
        <v>92</v>
      </c>
      <c r="B347" s="3" t="s">
        <v>11</v>
      </c>
      <c r="C347" s="3" t="s">
        <v>78</v>
      </c>
      <c r="D347" s="3">
        <v>1.5</v>
      </c>
      <c r="E347" s="3" t="s">
        <v>79</v>
      </c>
      <c r="F347" s="4">
        <v>673334</v>
      </c>
      <c r="G347" s="4">
        <v>0</v>
      </c>
      <c r="H347" s="4">
        <v>-33607.42</v>
      </c>
      <c r="I347" s="4">
        <v>632163.37</v>
      </c>
      <c r="J347" s="4">
        <v>632163.37</v>
      </c>
    </row>
    <row r="348" spans="1:10">
      <c r="A348" s="3" t="s">
        <v>92</v>
      </c>
      <c r="B348" s="3" t="s">
        <v>11</v>
      </c>
      <c r="C348" s="3" t="s">
        <v>80</v>
      </c>
      <c r="D348" s="3">
        <v>1.5</v>
      </c>
      <c r="E348" s="3" t="s">
        <v>81</v>
      </c>
      <c r="F348" s="4">
        <v>83316.28</v>
      </c>
      <c r="G348" s="4">
        <v>0</v>
      </c>
      <c r="H348" s="4">
        <v>-12395.86</v>
      </c>
      <c r="I348" s="4">
        <v>70151.360000000001</v>
      </c>
      <c r="J348" s="4">
        <v>70151.360000000001</v>
      </c>
    </row>
    <row r="349" spans="1:10">
      <c r="A349" s="3" t="s">
        <v>93</v>
      </c>
      <c r="B349" s="3" t="s">
        <v>11</v>
      </c>
      <c r="C349" s="3" t="s">
        <v>12</v>
      </c>
      <c r="D349" s="3">
        <v>1.5</v>
      </c>
      <c r="E349" s="3" t="s">
        <v>13</v>
      </c>
      <c r="F349" s="4">
        <v>65367.6</v>
      </c>
      <c r="G349" s="4">
        <v>0</v>
      </c>
      <c r="H349" s="4">
        <v>-716.59</v>
      </c>
      <c r="I349" s="4">
        <v>63142.91</v>
      </c>
      <c r="J349" s="4">
        <v>63142.91</v>
      </c>
    </row>
    <row r="350" spans="1:10">
      <c r="A350" s="3" t="s">
        <v>93</v>
      </c>
      <c r="B350" s="3" t="s">
        <v>11</v>
      </c>
      <c r="C350" s="3" t="s">
        <v>17</v>
      </c>
      <c r="D350" s="3">
        <v>1.5</v>
      </c>
      <c r="E350" s="3" t="s">
        <v>18</v>
      </c>
      <c r="F350" s="4">
        <v>6536.76</v>
      </c>
      <c r="G350" s="4">
        <v>0</v>
      </c>
      <c r="H350" s="4">
        <v>-245.29</v>
      </c>
      <c r="I350" s="4">
        <v>6040.82</v>
      </c>
      <c r="J350" s="4">
        <v>6040.82</v>
      </c>
    </row>
    <row r="351" spans="1:10">
      <c r="A351" s="3" t="s">
        <v>93</v>
      </c>
      <c r="B351" s="3" t="s">
        <v>11</v>
      </c>
      <c r="C351" s="3" t="s">
        <v>19</v>
      </c>
      <c r="D351" s="3">
        <v>1.5</v>
      </c>
      <c r="E351" s="3" t="s">
        <v>20</v>
      </c>
      <c r="F351" s="4">
        <v>6536.76</v>
      </c>
      <c r="G351" s="4">
        <v>0</v>
      </c>
      <c r="H351" s="4">
        <v>0</v>
      </c>
      <c r="I351" s="4">
        <v>6535.72</v>
      </c>
      <c r="J351" s="4">
        <v>6535.72</v>
      </c>
    </row>
    <row r="352" spans="1:10">
      <c r="A352" s="3" t="s">
        <v>93</v>
      </c>
      <c r="B352" s="3" t="s">
        <v>11</v>
      </c>
      <c r="C352" s="3" t="s">
        <v>19</v>
      </c>
      <c r="D352" s="3">
        <v>1.5</v>
      </c>
      <c r="E352" s="3" t="s">
        <v>21</v>
      </c>
      <c r="F352" s="4">
        <v>13073.52</v>
      </c>
      <c r="G352" s="4">
        <v>0</v>
      </c>
      <c r="H352" s="4">
        <v>-464.75</v>
      </c>
      <c r="I352" s="4">
        <v>11419.65</v>
      </c>
      <c r="J352" s="4">
        <v>11419.65</v>
      </c>
    </row>
    <row r="353" spans="1:10">
      <c r="A353" s="3" t="s">
        <v>93</v>
      </c>
      <c r="B353" s="3" t="s">
        <v>11</v>
      </c>
      <c r="C353" s="3" t="s">
        <v>22</v>
      </c>
      <c r="D353" s="3">
        <v>1.5</v>
      </c>
      <c r="E353" s="3" t="s">
        <v>23</v>
      </c>
      <c r="F353" s="4">
        <v>52294.080000000002</v>
      </c>
      <c r="G353" s="4">
        <v>0</v>
      </c>
      <c r="H353" s="4">
        <v>-7504.26</v>
      </c>
      <c r="I353" s="4">
        <v>40020.550000000003</v>
      </c>
      <c r="J353" s="4">
        <v>40020.550000000003</v>
      </c>
    </row>
    <row r="354" spans="1:10">
      <c r="A354" s="3" t="s">
        <v>93</v>
      </c>
      <c r="B354" s="3" t="s">
        <v>11</v>
      </c>
      <c r="C354" s="3" t="s">
        <v>24</v>
      </c>
      <c r="D354" s="3">
        <v>1.5</v>
      </c>
      <c r="E354" s="3" t="s">
        <v>25</v>
      </c>
      <c r="F354" s="4">
        <v>84977.88</v>
      </c>
      <c r="G354" s="4">
        <v>2000</v>
      </c>
      <c r="H354" s="4">
        <v>-129.4</v>
      </c>
      <c r="I354" s="4">
        <v>84482.47</v>
      </c>
      <c r="J354" s="4">
        <v>84482.47</v>
      </c>
    </row>
    <row r="355" spans="1:10">
      <c r="A355" s="3" t="s">
        <v>93</v>
      </c>
      <c r="B355" s="3" t="s">
        <v>11</v>
      </c>
      <c r="C355" s="3" t="s">
        <v>24</v>
      </c>
      <c r="D355" s="3">
        <v>1.5</v>
      </c>
      <c r="E355" s="3" t="s">
        <v>26</v>
      </c>
      <c r="F355" s="4">
        <v>6536.76</v>
      </c>
      <c r="G355" s="4">
        <v>0</v>
      </c>
      <c r="H355" s="4">
        <v>0</v>
      </c>
      <c r="I355" s="4">
        <v>5214.29</v>
      </c>
      <c r="J355" s="4">
        <v>5214.29</v>
      </c>
    </row>
    <row r="356" spans="1:10">
      <c r="A356" s="3" t="s">
        <v>93</v>
      </c>
      <c r="B356" s="3" t="s">
        <v>11</v>
      </c>
      <c r="C356" s="3" t="s">
        <v>27</v>
      </c>
      <c r="D356" s="3">
        <v>1.5</v>
      </c>
      <c r="E356" s="3" t="s">
        <v>28</v>
      </c>
      <c r="F356" s="4">
        <v>6536.76</v>
      </c>
      <c r="G356" s="4">
        <v>0</v>
      </c>
      <c r="H356" s="4">
        <v>0</v>
      </c>
      <c r="I356" s="4">
        <v>6535.72</v>
      </c>
      <c r="J356" s="4">
        <v>6535.72</v>
      </c>
    </row>
    <row r="357" spans="1:10">
      <c r="A357" s="3" t="s">
        <v>93</v>
      </c>
      <c r="B357" s="3" t="s">
        <v>11</v>
      </c>
      <c r="C357" s="3" t="s">
        <v>29</v>
      </c>
      <c r="D357" s="3">
        <v>1.5</v>
      </c>
      <c r="E357" s="3" t="s">
        <v>30</v>
      </c>
      <c r="F357" s="4">
        <v>6536.76</v>
      </c>
      <c r="G357" s="4">
        <v>0</v>
      </c>
      <c r="H357" s="4">
        <v>0</v>
      </c>
      <c r="I357" s="4">
        <v>6535.72</v>
      </c>
      <c r="J357" s="4">
        <v>6535.72</v>
      </c>
    </row>
    <row r="358" spans="1:10">
      <c r="A358" s="3" t="s">
        <v>93</v>
      </c>
      <c r="B358" s="3" t="s">
        <v>11</v>
      </c>
      <c r="C358" s="3" t="s">
        <v>29</v>
      </c>
      <c r="D358" s="3">
        <v>1.5</v>
      </c>
      <c r="E358" s="3" t="s">
        <v>31</v>
      </c>
      <c r="F358" s="4">
        <v>71904.36</v>
      </c>
      <c r="G358" s="4">
        <v>0</v>
      </c>
      <c r="H358" s="4">
        <v>-5078</v>
      </c>
      <c r="I358" s="4">
        <v>49782.400000000001</v>
      </c>
      <c r="J358" s="4">
        <v>49782.400000000001</v>
      </c>
    </row>
    <row r="359" spans="1:10">
      <c r="A359" s="3" t="s">
        <v>93</v>
      </c>
      <c r="B359" s="3" t="s">
        <v>11</v>
      </c>
      <c r="C359" s="3" t="s">
        <v>32</v>
      </c>
      <c r="D359" s="3">
        <v>1.5</v>
      </c>
      <c r="E359" s="3" t="s">
        <v>33</v>
      </c>
      <c r="F359" s="4">
        <v>13073.52</v>
      </c>
      <c r="G359" s="4">
        <v>0</v>
      </c>
      <c r="H359" s="4">
        <v>0</v>
      </c>
      <c r="I359" s="4">
        <v>13072.72</v>
      </c>
      <c r="J359" s="4">
        <v>13072.72</v>
      </c>
    </row>
    <row r="360" spans="1:10">
      <c r="A360" s="3" t="s">
        <v>93</v>
      </c>
      <c r="B360" s="3" t="s">
        <v>11</v>
      </c>
      <c r="C360" s="3" t="s">
        <v>34</v>
      </c>
      <c r="D360" s="3">
        <v>1.5</v>
      </c>
      <c r="E360" s="3" t="s">
        <v>35</v>
      </c>
      <c r="F360" s="4">
        <v>52294.080000000002</v>
      </c>
      <c r="G360" s="4">
        <v>0</v>
      </c>
      <c r="H360" s="4">
        <v>-15848.56</v>
      </c>
      <c r="I360" s="4">
        <v>26552.63</v>
      </c>
      <c r="J360" s="4">
        <v>26552.63</v>
      </c>
    </row>
    <row r="361" spans="1:10">
      <c r="A361" s="3" t="s">
        <v>93</v>
      </c>
      <c r="B361" s="3" t="s">
        <v>11</v>
      </c>
      <c r="C361" s="3" t="s">
        <v>34</v>
      </c>
      <c r="D361" s="3">
        <v>1.5</v>
      </c>
      <c r="E361" s="3" t="s">
        <v>36</v>
      </c>
      <c r="F361" s="4">
        <v>39220.559999999998</v>
      </c>
      <c r="G361" s="4">
        <v>0</v>
      </c>
      <c r="H361" s="4">
        <v>0</v>
      </c>
      <c r="I361" s="4">
        <v>39166.82</v>
      </c>
      <c r="J361" s="4">
        <v>39166.82</v>
      </c>
    </row>
    <row r="362" spans="1:10">
      <c r="A362" s="3" t="s">
        <v>93</v>
      </c>
      <c r="B362" s="3" t="s">
        <v>11</v>
      </c>
      <c r="C362" s="3" t="s">
        <v>37</v>
      </c>
      <c r="D362" s="3">
        <v>1.1000000000000001</v>
      </c>
      <c r="E362" s="3" t="s">
        <v>38</v>
      </c>
      <c r="F362" s="4">
        <v>6536.76</v>
      </c>
      <c r="G362" s="4">
        <v>0</v>
      </c>
      <c r="H362" s="4">
        <v>0</v>
      </c>
      <c r="I362" s="4">
        <v>6535.72</v>
      </c>
      <c r="J362" s="4">
        <v>6535.72</v>
      </c>
    </row>
    <row r="363" spans="1:10">
      <c r="A363" s="3" t="s">
        <v>93</v>
      </c>
      <c r="B363" s="3" t="s">
        <v>11</v>
      </c>
      <c r="C363" s="3" t="s">
        <v>37</v>
      </c>
      <c r="D363" s="3">
        <v>1.1000000000000001</v>
      </c>
      <c r="E363" s="3" t="s">
        <v>39</v>
      </c>
      <c r="F363" s="4">
        <v>39220.559999999998</v>
      </c>
      <c r="G363" s="4">
        <v>0</v>
      </c>
      <c r="H363" s="4">
        <v>-13309.16</v>
      </c>
      <c r="I363" s="4">
        <v>18943.89</v>
      </c>
      <c r="J363" s="4">
        <v>18943.89</v>
      </c>
    </row>
    <row r="364" spans="1:10">
      <c r="A364" s="3" t="s">
        <v>93</v>
      </c>
      <c r="B364" s="3" t="s">
        <v>11</v>
      </c>
      <c r="C364" s="3" t="s">
        <v>37</v>
      </c>
      <c r="D364" s="3">
        <v>1.5</v>
      </c>
      <c r="E364" s="3" t="s">
        <v>41</v>
      </c>
      <c r="F364" s="4">
        <v>6536.76</v>
      </c>
      <c r="G364" s="4">
        <v>0</v>
      </c>
      <c r="H364" s="4">
        <v>0</v>
      </c>
      <c r="I364" s="4">
        <v>6535.72</v>
      </c>
      <c r="J364" s="4">
        <v>6535.72</v>
      </c>
    </row>
    <row r="365" spans="1:10">
      <c r="A365" s="3" t="s">
        <v>93</v>
      </c>
      <c r="B365" s="3" t="s">
        <v>11</v>
      </c>
      <c r="C365" s="3" t="s">
        <v>37</v>
      </c>
      <c r="D365" s="3">
        <v>1.5</v>
      </c>
      <c r="E365" s="3" t="s">
        <v>42</v>
      </c>
      <c r="F365" s="4">
        <v>6536.76</v>
      </c>
      <c r="G365" s="4">
        <v>0</v>
      </c>
      <c r="H365" s="4">
        <v>0</v>
      </c>
      <c r="I365" s="4">
        <v>6535.72</v>
      </c>
      <c r="J365" s="4">
        <v>6535.72</v>
      </c>
    </row>
    <row r="366" spans="1:10">
      <c r="A366" s="3" t="s">
        <v>93</v>
      </c>
      <c r="B366" s="3" t="s">
        <v>11</v>
      </c>
      <c r="C366" s="3" t="s">
        <v>37</v>
      </c>
      <c r="D366" s="3">
        <v>1.5</v>
      </c>
      <c r="E366" s="3" t="s">
        <v>43</v>
      </c>
      <c r="F366" s="4">
        <v>13073.52</v>
      </c>
      <c r="G366" s="4">
        <v>0</v>
      </c>
      <c r="H366" s="4">
        <v>-3169.71</v>
      </c>
      <c r="I366" s="4">
        <v>9903.07</v>
      </c>
      <c r="J366" s="4">
        <v>9903.07</v>
      </c>
    </row>
    <row r="367" spans="1:10">
      <c r="A367" s="3" t="s">
        <v>93</v>
      </c>
      <c r="B367" s="3" t="s">
        <v>11</v>
      </c>
      <c r="C367" s="3" t="s">
        <v>37</v>
      </c>
      <c r="D367" s="3">
        <v>1.5</v>
      </c>
      <c r="E367" s="3" t="s">
        <v>44</v>
      </c>
      <c r="F367" s="4">
        <v>6536.76</v>
      </c>
      <c r="G367" s="4">
        <v>0</v>
      </c>
      <c r="H367" s="4">
        <v>-1964.68</v>
      </c>
      <c r="I367" s="4">
        <v>4571.43</v>
      </c>
      <c r="J367" s="4">
        <v>4571.43</v>
      </c>
    </row>
    <row r="368" spans="1:10">
      <c r="A368" s="3" t="s">
        <v>93</v>
      </c>
      <c r="B368" s="3" t="s">
        <v>11</v>
      </c>
      <c r="C368" s="3" t="s">
        <v>37</v>
      </c>
      <c r="D368" s="3">
        <v>1.5</v>
      </c>
      <c r="E368" s="3" t="s">
        <v>45</v>
      </c>
      <c r="F368" s="4">
        <v>6536.76</v>
      </c>
      <c r="G368" s="4">
        <v>0</v>
      </c>
      <c r="H368" s="4">
        <v>0</v>
      </c>
      <c r="I368" s="4">
        <v>6536.76</v>
      </c>
      <c r="J368" s="4">
        <v>6536.76</v>
      </c>
    </row>
    <row r="369" spans="1:10">
      <c r="A369" s="3" t="s">
        <v>93</v>
      </c>
      <c r="B369" s="3" t="s">
        <v>11</v>
      </c>
      <c r="C369" s="3" t="s">
        <v>37</v>
      </c>
      <c r="D369" s="3">
        <v>1.5</v>
      </c>
      <c r="E369" s="3" t="s">
        <v>46</v>
      </c>
      <c r="F369" s="4">
        <v>6536.76</v>
      </c>
      <c r="G369" s="4">
        <v>0</v>
      </c>
      <c r="H369" s="4">
        <v>-168.76</v>
      </c>
      <c r="I369" s="4">
        <v>6367.35</v>
      </c>
      <c r="J369" s="4">
        <v>6367.35</v>
      </c>
    </row>
    <row r="370" spans="1:10">
      <c r="A370" s="3" t="s">
        <v>93</v>
      </c>
      <c r="B370" s="3" t="s">
        <v>11</v>
      </c>
      <c r="C370" s="3" t="s">
        <v>37</v>
      </c>
      <c r="D370" s="3">
        <v>1.5</v>
      </c>
      <c r="E370" s="3" t="s">
        <v>40</v>
      </c>
      <c r="F370" s="4">
        <v>6536.76</v>
      </c>
      <c r="G370" s="4">
        <v>0</v>
      </c>
      <c r="H370" s="4">
        <v>0</v>
      </c>
      <c r="I370" s="4">
        <v>6535.72</v>
      </c>
      <c r="J370" s="4">
        <v>6535.72</v>
      </c>
    </row>
    <row r="371" spans="1:10">
      <c r="A371" s="3" t="s">
        <v>93</v>
      </c>
      <c r="B371" s="3" t="s">
        <v>11</v>
      </c>
      <c r="C371" s="3" t="s">
        <v>37</v>
      </c>
      <c r="D371" s="3">
        <v>1.5</v>
      </c>
      <c r="E371" s="3" t="s">
        <v>47</v>
      </c>
      <c r="F371" s="4">
        <v>6536.76</v>
      </c>
      <c r="G371" s="4">
        <v>0</v>
      </c>
      <c r="H371" s="4">
        <v>0</v>
      </c>
      <c r="I371" s="4">
        <v>6535.72</v>
      </c>
      <c r="J371" s="4">
        <v>6535.72</v>
      </c>
    </row>
    <row r="372" spans="1:10">
      <c r="A372" s="3" t="s">
        <v>93</v>
      </c>
      <c r="B372" s="3" t="s">
        <v>11</v>
      </c>
      <c r="C372" s="3" t="s">
        <v>37</v>
      </c>
      <c r="D372" s="3">
        <v>1.5</v>
      </c>
      <c r="E372" s="3" t="s">
        <v>48</v>
      </c>
      <c r="F372" s="4">
        <v>19610.28</v>
      </c>
      <c r="G372" s="4">
        <v>0</v>
      </c>
      <c r="H372" s="4">
        <v>0</v>
      </c>
      <c r="I372" s="4">
        <v>19607.16</v>
      </c>
      <c r="J372" s="4">
        <v>19607.16</v>
      </c>
    </row>
    <row r="373" spans="1:10">
      <c r="A373" s="3" t="s">
        <v>93</v>
      </c>
      <c r="B373" s="3" t="s">
        <v>11</v>
      </c>
      <c r="C373" s="3" t="s">
        <v>49</v>
      </c>
      <c r="D373" s="3">
        <v>1.5</v>
      </c>
      <c r="E373" s="3" t="s">
        <v>50</v>
      </c>
      <c r="F373" s="4">
        <v>26147.040000000001</v>
      </c>
      <c r="G373" s="4">
        <v>0</v>
      </c>
      <c r="H373" s="4">
        <v>-752.68</v>
      </c>
      <c r="I373" s="4">
        <v>25392.880000000001</v>
      </c>
      <c r="J373" s="4">
        <v>25392.880000000001</v>
      </c>
    </row>
    <row r="374" spans="1:10">
      <c r="A374" s="3" t="s">
        <v>93</v>
      </c>
      <c r="B374" s="3" t="s">
        <v>11</v>
      </c>
      <c r="C374" s="3" t="s">
        <v>51</v>
      </c>
      <c r="D374" s="3">
        <v>1.5</v>
      </c>
      <c r="E374" s="3" t="s">
        <v>52</v>
      </c>
      <c r="F374" s="4">
        <v>71904.36</v>
      </c>
      <c r="G374" s="4">
        <v>0</v>
      </c>
      <c r="H374" s="4">
        <v>-5176.13</v>
      </c>
      <c r="I374" s="4">
        <v>63586.400000000001</v>
      </c>
      <c r="J374" s="4">
        <v>63586.400000000001</v>
      </c>
    </row>
    <row r="375" spans="1:10">
      <c r="A375" s="3" t="s">
        <v>93</v>
      </c>
      <c r="B375" s="3" t="s">
        <v>11</v>
      </c>
      <c r="C375" s="3" t="s">
        <v>51</v>
      </c>
      <c r="D375" s="3">
        <v>1.5</v>
      </c>
      <c r="E375" s="3" t="s">
        <v>53</v>
      </c>
      <c r="F375" s="4">
        <v>78441.119999999995</v>
      </c>
      <c r="G375" s="4">
        <v>250</v>
      </c>
      <c r="H375" s="4">
        <v>-18123.38</v>
      </c>
      <c r="I375" s="4">
        <v>50483.85</v>
      </c>
      <c r="J375" s="4">
        <v>50483.85</v>
      </c>
    </row>
    <row r="376" spans="1:10">
      <c r="A376" s="3" t="s">
        <v>93</v>
      </c>
      <c r="B376" s="3" t="s">
        <v>11</v>
      </c>
      <c r="C376" s="3" t="s">
        <v>54</v>
      </c>
      <c r="D376" s="3">
        <v>1.5</v>
      </c>
      <c r="E376" s="3" t="s">
        <v>55</v>
      </c>
      <c r="F376" s="4">
        <v>65367.6</v>
      </c>
      <c r="G376" s="4">
        <v>0</v>
      </c>
      <c r="H376" s="4">
        <v>-3541.14</v>
      </c>
      <c r="I376" s="4">
        <v>61572.76</v>
      </c>
      <c r="J376" s="4">
        <v>61572.76</v>
      </c>
    </row>
    <row r="377" spans="1:10">
      <c r="A377" s="3" t="s">
        <v>93</v>
      </c>
      <c r="B377" s="3" t="s">
        <v>11</v>
      </c>
      <c r="C377" s="3" t="s">
        <v>56</v>
      </c>
      <c r="D377" s="3">
        <v>1.5</v>
      </c>
      <c r="E377" s="3" t="s">
        <v>57</v>
      </c>
      <c r="F377" s="4">
        <v>13073.52</v>
      </c>
      <c r="G377" s="4">
        <v>0</v>
      </c>
      <c r="H377" s="4">
        <v>0</v>
      </c>
      <c r="I377" s="4">
        <v>13071.44</v>
      </c>
      <c r="J377" s="4">
        <v>13071.44</v>
      </c>
    </row>
    <row r="378" spans="1:10">
      <c r="A378" s="3" t="s">
        <v>93</v>
      </c>
      <c r="B378" s="3" t="s">
        <v>11</v>
      </c>
      <c r="C378" s="3" t="s">
        <v>58</v>
      </c>
      <c r="D378" s="3">
        <v>1.5</v>
      </c>
      <c r="E378" s="3" t="s">
        <v>59</v>
      </c>
      <c r="F378" s="4">
        <v>19610.28</v>
      </c>
      <c r="G378" s="4">
        <v>0</v>
      </c>
      <c r="H378" s="4">
        <v>0</v>
      </c>
      <c r="I378" s="4">
        <v>19607.16</v>
      </c>
      <c r="J378" s="4">
        <v>19607.16</v>
      </c>
    </row>
    <row r="379" spans="1:10">
      <c r="A379" s="3" t="s">
        <v>93</v>
      </c>
      <c r="B379" s="3" t="s">
        <v>11</v>
      </c>
      <c r="C379" s="3" t="s">
        <v>58</v>
      </c>
      <c r="D379" s="3">
        <v>1.5</v>
      </c>
      <c r="E379" s="3" t="s">
        <v>60</v>
      </c>
      <c r="F379" s="4">
        <v>26147.040000000001</v>
      </c>
      <c r="G379" s="4">
        <v>0</v>
      </c>
      <c r="H379" s="4">
        <v>-3752.68</v>
      </c>
      <c r="I379" s="4">
        <v>20023.95</v>
      </c>
      <c r="J379" s="4">
        <v>20023.95</v>
      </c>
    </row>
    <row r="380" spans="1:10">
      <c r="A380" s="3" t="s">
        <v>93</v>
      </c>
      <c r="B380" s="3" t="s">
        <v>11</v>
      </c>
      <c r="C380" s="3" t="s">
        <v>58</v>
      </c>
      <c r="D380" s="3">
        <v>1.5</v>
      </c>
      <c r="E380" s="3" t="s">
        <v>61</v>
      </c>
      <c r="F380" s="4">
        <v>13073.52</v>
      </c>
      <c r="G380" s="4">
        <v>0</v>
      </c>
      <c r="H380" s="4">
        <v>0</v>
      </c>
      <c r="I380" s="4">
        <v>13071.44</v>
      </c>
      <c r="J380" s="4">
        <v>13071.44</v>
      </c>
    </row>
    <row r="381" spans="1:10">
      <c r="A381" s="3" t="s">
        <v>93</v>
      </c>
      <c r="B381" s="3" t="s">
        <v>11</v>
      </c>
      <c r="C381" s="3" t="s">
        <v>62</v>
      </c>
      <c r="D381" s="3">
        <v>1.5</v>
      </c>
      <c r="E381" s="3" t="s">
        <v>64</v>
      </c>
      <c r="F381" s="4">
        <v>32683.8</v>
      </c>
      <c r="G381" s="4">
        <v>0</v>
      </c>
      <c r="H381" s="4">
        <v>-1250.8</v>
      </c>
      <c r="I381" s="4">
        <v>29701.56</v>
      </c>
      <c r="J381" s="4">
        <v>29701.56</v>
      </c>
    </row>
    <row r="382" spans="1:10">
      <c r="A382" s="3" t="s">
        <v>93</v>
      </c>
      <c r="B382" s="3" t="s">
        <v>11</v>
      </c>
      <c r="C382" s="3" t="s">
        <v>62</v>
      </c>
      <c r="D382" s="3">
        <v>1.5</v>
      </c>
      <c r="E382" s="3" t="s">
        <v>63</v>
      </c>
      <c r="F382" s="4">
        <v>6536.76</v>
      </c>
      <c r="G382" s="4">
        <v>0</v>
      </c>
      <c r="H382" s="4">
        <v>-47.73</v>
      </c>
      <c r="I382" s="4">
        <v>6440.72</v>
      </c>
      <c r="J382" s="4">
        <v>6440.72</v>
      </c>
    </row>
    <row r="383" spans="1:10">
      <c r="A383" s="3" t="s">
        <v>93</v>
      </c>
      <c r="B383" s="3" t="s">
        <v>11</v>
      </c>
      <c r="C383" s="3" t="s">
        <v>65</v>
      </c>
      <c r="D383" s="3">
        <v>1.5</v>
      </c>
      <c r="E383" s="3" t="s">
        <v>66</v>
      </c>
      <c r="F383" s="4">
        <v>39220.559999999998</v>
      </c>
      <c r="G383" s="4">
        <v>0</v>
      </c>
      <c r="H383" s="4">
        <v>-471.17</v>
      </c>
      <c r="I383" s="4">
        <v>38581.660000000003</v>
      </c>
      <c r="J383" s="4">
        <v>38581.660000000003</v>
      </c>
    </row>
    <row r="384" spans="1:10">
      <c r="A384" s="3" t="s">
        <v>93</v>
      </c>
      <c r="B384" s="3" t="s">
        <v>11</v>
      </c>
      <c r="C384" s="3" t="s">
        <v>67</v>
      </c>
      <c r="D384" s="3">
        <v>1.5</v>
      </c>
      <c r="E384" s="3" t="s">
        <v>68</v>
      </c>
      <c r="F384" s="4">
        <v>6536.76</v>
      </c>
      <c r="G384" s="4">
        <v>0</v>
      </c>
      <c r="H384" s="4">
        <v>0</v>
      </c>
      <c r="I384" s="4">
        <v>6535.72</v>
      </c>
      <c r="J384" s="4">
        <v>6535.72</v>
      </c>
    </row>
    <row r="385" spans="1:10">
      <c r="A385" s="3" t="s">
        <v>93</v>
      </c>
      <c r="B385" s="3" t="s">
        <v>11</v>
      </c>
      <c r="C385" s="3" t="s">
        <v>69</v>
      </c>
      <c r="D385" s="3">
        <v>1.5</v>
      </c>
      <c r="E385" s="3" t="s">
        <v>70</v>
      </c>
      <c r="F385" s="4">
        <v>6536.76</v>
      </c>
      <c r="G385" s="4">
        <v>0</v>
      </c>
      <c r="H385" s="4">
        <v>0</v>
      </c>
      <c r="I385" s="4">
        <v>6535.72</v>
      </c>
      <c r="J385" s="4">
        <v>6535.72</v>
      </c>
    </row>
    <row r="386" spans="1:10">
      <c r="A386" s="3" t="s">
        <v>93</v>
      </c>
      <c r="B386" s="3" t="s">
        <v>11</v>
      </c>
      <c r="C386" s="3" t="s">
        <v>71</v>
      </c>
      <c r="D386" s="3">
        <v>1.5</v>
      </c>
      <c r="E386" s="3" t="s">
        <v>72</v>
      </c>
      <c r="F386" s="4">
        <v>58830.84</v>
      </c>
      <c r="G386" s="4">
        <v>0</v>
      </c>
      <c r="H386" s="4">
        <v>-530.59</v>
      </c>
      <c r="I386" s="4">
        <v>57999.42</v>
      </c>
      <c r="J386" s="4">
        <v>57999.42</v>
      </c>
    </row>
    <row r="387" spans="1:10">
      <c r="A387" s="3" t="s">
        <v>93</v>
      </c>
      <c r="B387" s="3" t="s">
        <v>11</v>
      </c>
      <c r="C387" s="3" t="s">
        <v>71</v>
      </c>
      <c r="D387" s="3">
        <v>1.5</v>
      </c>
      <c r="E387" s="3" t="s">
        <v>73</v>
      </c>
      <c r="F387" s="4">
        <v>26147.040000000001</v>
      </c>
      <c r="G387" s="4">
        <v>0</v>
      </c>
      <c r="H387" s="4">
        <v>-4307.84</v>
      </c>
      <c r="I387" s="4">
        <v>19516.29</v>
      </c>
      <c r="J387" s="4">
        <v>19516.29</v>
      </c>
    </row>
    <row r="388" spans="1:10">
      <c r="A388" s="3" t="s">
        <v>93</v>
      </c>
      <c r="B388" s="3" t="s">
        <v>11</v>
      </c>
      <c r="C388" s="3" t="s">
        <v>71</v>
      </c>
      <c r="D388" s="3">
        <v>1.5</v>
      </c>
      <c r="E388" s="3" t="s">
        <v>74</v>
      </c>
      <c r="F388" s="4">
        <v>6536.76</v>
      </c>
      <c r="G388" s="4">
        <v>0</v>
      </c>
      <c r="H388" s="4">
        <v>0</v>
      </c>
      <c r="I388" s="4">
        <v>6535.72</v>
      </c>
      <c r="J388" s="4">
        <v>6535.72</v>
      </c>
    </row>
    <row r="389" spans="1:10">
      <c r="A389" s="3" t="s">
        <v>93</v>
      </c>
      <c r="B389" s="3" t="s">
        <v>11</v>
      </c>
      <c r="C389" s="3" t="s">
        <v>71</v>
      </c>
      <c r="D389" s="3">
        <v>1.5</v>
      </c>
      <c r="E389" s="3" t="s">
        <v>75</v>
      </c>
      <c r="F389" s="4">
        <v>6536.76</v>
      </c>
      <c r="G389" s="4">
        <v>0</v>
      </c>
      <c r="H389" s="4">
        <v>0</v>
      </c>
      <c r="I389" s="4">
        <v>6495.79</v>
      </c>
      <c r="J389" s="4">
        <v>6495.79</v>
      </c>
    </row>
    <row r="390" spans="1:10">
      <c r="A390" s="3" t="s">
        <v>93</v>
      </c>
      <c r="B390" s="3" t="s">
        <v>11</v>
      </c>
      <c r="C390" s="3" t="s">
        <v>76</v>
      </c>
      <c r="D390" s="3">
        <v>1.5</v>
      </c>
      <c r="E390" s="3" t="s">
        <v>77</v>
      </c>
      <c r="F390" s="4">
        <v>70000</v>
      </c>
      <c r="G390" s="4">
        <v>181334</v>
      </c>
      <c r="H390" s="4">
        <v>-14205.16</v>
      </c>
      <c r="I390" s="4">
        <v>73779.42</v>
      </c>
      <c r="J390" s="4">
        <v>73779.42</v>
      </c>
    </row>
    <row r="391" spans="1:10">
      <c r="A391" s="3" t="s">
        <v>93</v>
      </c>
      <c r="B391" s="3" t="s">
        <v>11</v>
      </c>
      <c r="C391" s="3" t="s">
        <v>78</v>
      </c>
      <c r="D391" s="3">
        <v>1.5</v>
      </c>
      <c r="E391" s="3" t="s">
        <v>79</v>
      </c>
      <c r="F391" s="4">
        <v>13073.52</v>
      </c>
      <c r="G391" s="4">
        <v>0</v>
      </c>
      <c r="H391" s="4">
        <v>-965.3</v>
      </c>
      <c r="I391" s="4">
        <v>11438.78</v>
      </c>
      <c r="J391" s="4">
        <v>11438.78</v>
      </c>
    </row>
    <row r="392" spans="1:10">
      <c r="A392" s="3" t="s">
        <v>93</v>
      </c>
      <c r="B392" s="3" t="s">
        <v>11</v>
      </c>
      <c r="C392" s="3" t="s">
        <v>80</v>
      </c>
      <c r="D392" s="3">
        <v>1.5</v>
      </c>
      <c r="E392" s="3" t="s">
        <v>81</v>
      </c>
      <c r="F392" s="4">
        <v>19610.28</v>
      </c>
      <c r="G392" s="4">
        <v>0</v>
      </c>
      <c r="H392" s="4">
        <v>-510.05</v>
      </c>
      <c r="I392" s="4">
        <v>18778.68</v>
      </c>
      <c r="J392" s="4">
        <v>18778.68</v>
      </c>
    </row>
    <row r="393" spans="1:10">
      <c r="A393" s="3" t="s">
        <v>94</v>
      </c>
      <c r="B393" s="3" t="s">
        <v>11</v>
      </c>
      <c r="C393" s="3" t="s">
        <v>76</v>
      </c>
      <c r="D393" s="3">
        <v>1.5</v>
      </c>
      <c r="E393" s="3" t="s">
        <v>77</v>
      </c>
      <c r="F393" s="4">
        <v>1515000</v>
      </c>
      <c r="G393" s="4">
        <v>0</v>
      </c>
      <c r="H393" s="4">
        <v>-1453754.4</v>
      </c>
      <c r="I393" s="4">
        <v>0</v>
      </c>
      <c r="J393" s="4">
        <v>0</v>
      </c>
    </row>
    <row r="394" spans="1:10">
      <c r="A394" s="3" t="s">
        <v>95</v>
      </c>
      <c r="B394" s="3" t="s">
        <v>11</v>
      </c>
      <c r="C394" s="3" t="s">
        <v>29</v>
      </c>
      <c r="D394" s="3">
        <v>2.5</v>
      </c>
      <c r="E394" s="3" t="s">
        <v>31</v>
      </c>
      <c r="F394" s="4">
        <v>350000</v>
      </c>
      <c r="G394" s="4">
        <v>0</v>
      </c>
      <c r="H394" s="4">
        <v>-350000</v>
      </c>
      <c r="I394" s="4">
        <v>0</v>
      </c>
      <c r="J394" s="4">
        <v>0</v>
      </c>
    </row>
    <row r="395" spans="1:10">
      <c r="A395" s="3" t="s">
        <v>96</v>
      </c>
      <c r="B395" s="3" t="s">
        <v>11</v>
      </c>
      <c r="C395" s="3" t="s">
        <v>12</v>
      </c>
      <c r="D395" s="3">
        <v>1.1000000000000001</v>
      </c>
      <c r="E395" s="3" t="s">
        <v>13</v>
      </c>
      <c r="F395" s="4">
        <v>54500</v>
      </c>
      <c r="G395" s="4">
        <v>0</v>
      </c>
      <c r="H395" s="4">
        <v>0</v>
      </c>
      <c r="I395" s="4">
        <v>45883.72</v>
      </c>
      <c r="J395" s="4">
        <v>45883.72</v>
      </c>
    </row>
    <row r="396" spans="1:10">
      <c r="A396" s="3" t="s">
        <v>96</v>
      </c>
      <c r="B396" s="3" t="s">
        <v>11</v>
      </c>
      <c r="C396" s="3" t="s">
        <v>14</v>
      </c>
      <c r="D396" s="3">
        <v>1.1000000000000001</v>
      </c>
      <c r="E396" s="3" t="s">
        <v>15</v>
      </c>
      <c r="F396" s="4">
        <v>40000</v>
      </c>
      <c r="G396" s="4">
        <v>7000</v>
      </c>
      <c r="H396" s="4">
        <v>-7000</v>
      </c>
      <c r="I396" s="4">
        <v>31077.32</v>
      </c>
      <c r="J396" s="4">
        <v>31077.32</v>
      </c>
    </row>
    <row r="397" spans="1:10">
      <c r="A397" s="3" t="s">
        <v>96</v>
      </c>
      <c r="B397" s="3" t="s">
        <v>11</v>
      </c>
      <c r="C397" s="3" t="s">
        <v>17</v>
      </c>
      <c r="D397" s="3">
        <v>1.1000000000000001</v>
      </c>
      <c r="E397" s="3" t="s">
        <v>18</v>
      </c>
      <c r="F397" s="4">
        <v>32000</v>
      </c>
      <c r="G397" s="4">
        <v>50000</v>
      </c>
      <c r="H397" s="4">
        <v>-12615.35</v>
      </c>
      <c r="I397" s="4">
        <v>24673</v>
      </c>
      <c r="J397" s="4">
        <v>18088</v>
      </c>
    </row>
    <row r="398" spans="1:10">
      <c r="A398" s="3" t="s">
        <v>96</v>
      </c>
      <c r="B398" s="3" t="s">
        <v>11</v>
      </c>
      <c r="C398" s="3" t="s">
        <v>19</v>
      </c>
      <c r="D398" s="3">
        <v>1.1000000000000001</v>
      </c>
      <c r="E398" s="3" t="s">
        <v>20</v>
      </c>
      <c r="F398" s="4">
        <v>10500</v>
      </c>
      <c r="G398" s="4">
        <v>15000</v>
      </c>
      <c r="H398" s="4">
        <v>-1108.1199999999999</v>
      </c>
      <c r="I398" s="4">
        <v>9476.9</v>
      </c>
      <c r="J398" s="4">
        <v>9476.9</v>
      </c>
    </row>
    <row r="399" spans="1:10">
      <c r="A399" s="3" t="s">
        <v>96</v>
      </c>
      <c r="B399" s="3" t="s">
        <v>11</v>
      </c>
      <c r="C399" s="3" t="s">
        <v>19</v>
      </c>
      <c r="D399" s="3">
        <v>1.1000000000000001</v>
      </c>
      <c r="E399" s="3" t="s">
        <v>21</v>
      </c>
      <c r="F399" s="4">
        <v>12500</v>
      </c>
      <c r="G399" s="4">
        <v>30000</v>
      </c>
      <c r="H399" s="4">
        <v>0</v>
      </c>
      <c r="I399" s="4">
        <v>21232.84</v>
      </c>
      <c r="J399" s="4">
        <v>20878.189999999999</v>
      </c>
    </row>
    <row r="400" spans="1:10">
      <c r="A400" s="3" t="s">
        <v>96</v>
      </c>
      <c r="B400" s="3" t="s">
        <v>11</v>
      </c>
      <c r="C400" s="3" t="s">
        <v>22</v>
      </c>
      <c r="D400" s="3">
        <v>1.1000000000000001</v>
      </c>
      <c r="E400" s="3" t="s">
        <v>23</v>
      </c>
      <c r="F400" s="4">
        <v>35000</v>
      </c>
      <c r="G400" s="4">
        <v>50000</v>
      </c>
      <c r="H400" s="4">
        <v>0</v>
      </c>
      <c r="I400" s="4">
        <v>62206.31</v>
      </c>
      <c r="J400" s="4">
        <v>61727.31</v>
      </c>
    </row>
    <row r="401" spans="1:10">
      <c r="A401" s="3" t="s">
        <v>96</v>
      </c>
      <c r="B401" s="3" t="s">
        <v>11</v>
      </c>
      <c r="C401" s="3" t="s">
        <v>24</v>
      </c>
      <c r="D401" s="3">
        <v>1.1000000000000001</v>
      </c>
      <c r="E401" s="3" t="s">
        <v>25</v>
      </c>
      <c r="F401" s="4">
        <v>195000</v>
      </c>
      <c r="G401" s="4">
        <v>150000</v>
      </c>
      <c r="H401" s="4">
        <v>-45000</v>
      </c>
      <c r="I401" s="4">
        <v>250371.86</v>
      </c>
      <c r="J401" s="4">
        <v>222303</v>
      </c>
    </row>
    <row r="402" spans="1:10">
      <c r="A402" s="3" t="s">
        <v>96</v>
      </c>
      <c r="B402" s="3" t="s">
        <v>11</v>
      </c>
      <c r="C402" s="3" t="s">
        <v>24</v>
      </c>
      <c r="D402" s="3">
        <v>1.1000000000000001</v>
      </c>
      <c r="E402" s="3" t="s">
        <v>26</v>
      </c>
      <c r="F402" s="4">
        <v>15000</v>
      </c>
      <c r="G402" s="4">
        <v>0</v>
      </c>
      <c r="H402" s="4">
        <v>0</v>
      </c>
      <c r="I402" s="4">
        <v>13661.11</v>
      </c>
      <c r="J402" s="4">
        <v>13661.11</v>
      </c>
    </row>
    <row r="403" spans="1:10">
      <c r="A403" s="3" t="s">
        <v>96</v>
      </c>
      <c r="B403" s="3" t="s">
        <v>11</v>
      </c>
      <c r="C403" s="3" t="s">
        <v>27</v>
      </c>
      <c r="D403" s="3">
        <v>1.1000000000000001</v>
      </c>
      <c r="E403" s="3" t="s">
        <v>28</v>
      </c>
      <c r="F403" s="4">
        <v>15000</v>
      </c>
      <c r="G403" s="4">
        <v>0</v>
      </c>
      <c r="H403" s="4">
        <v>-6933.64</v>
      </c>
      <c r="I403" s="4">
        <v>8066.32</v>
      </c>
      <c r="J403" s="4">
        <v>8066.32</v>
      </c>
    </row>
    <row r="404" spans="1:10">
      <c r="A404" s="3" t="s">
        <v>96</v>
      </c>
      <c r="B404" s="3" t="s">
        <v>11</v>
      </c>
      <c r="C404" s="3" t="s">
        <v>29</v>
      </c>
      <c r="D404" s="3">
        <v>1.1000000000000001</v>
      </c>
      <c r="E404" s="3" t="s">
        <v>30</v>
      </c>
      <c r="F404" s="4">
        <v>10000</v>
      </c>
      <c r="G404" s="4">
        <v>0</v>
      </c>
      <c r="H404" s="4">
        <v>-3914.05</v>
      </c>
      <c r="I404" s="4">
        <v>5138.1499999999996</v>
      </c>
      <c r="J404" s="4">
        <v>5138.1499999999996</v>
      </c>
    </row>
    <row r="405" spans="1:10">
      <c r="A405" s="3" t="s">
        <v>96</v>
      </c>
      <c r="B405" s="3" t="s">
        <v>11</v>
      </c>
      <c r="C405" s="3" t="s">
        <v>29</v>
      </c>
      <c r="D405" s="3">
        <v>1.1000000000000001</v>
      </c>
      <c r="E405" s="3" t="s">
        <v>31</v>
      </c>
      <c r="F405" s="4">
        <v>60000</v>
      </c>
      <c r="G405" s="4">
        <v>43750</v>
      </c>
      <c r="H405" s="4">
        <v>0</v>
      </c>
      <c r="I405" s="4">
        <v>74411.95</v>
      </c>
      <c r="J405" s="4">
        <v>74411.95</v>
      </c>
    </row>
    <row r="406" spans="1:10">
      <c r="A406" s="3" t="s">
        <v>96</v>
      </c>
      <c r="B406" s="3" t="s">
        <v>11</v>
      </c>
      <c r="C406" s="3" t="s">
        <v>29</v>
      </c>
      <c r="D406" s="3">
        <v>2.5</v>
      </c>
      <c r="E406" s="3" t="s">
        <v>31</v>
      </c>
      <c r="F406" s="4">
        <v>0</v>
      </c>
      <c r="G406" s="4">
        <v>100000</v>
      </c>
      <c r="H406" s="4">
        <v>0</v>
      </c>
      <c r="I406" s="4">
        <v>20751.189999999999</v>
      </c>
      <c r="J406" s="4">
        <v>20751.189999999999</v>
      </c>
    </row>
    <row r="407" spans="1:10">
      <c r="A407" s="3" t="s">
        <v>96</v>
      </c>
      <c r="B407" s="3" t="s">
        <v>11</v>
      </c>
      <c r="C407" s="3" t="s">
        <v>32</v>
      </c>
      <c r="D407" s="3">
        <v>1.1000000000000001</v>
      </c>
      <c r="E407" s="3" t="s">
        <v>33</v>
      </c>
      <c r="F407" s="4">
        <v>45000</v>
      </c>
      <c r="G407" s="4">
        <v>0</v>
      </c>
      <c r="H407" s="4">
        <v>-13400.88</v>
      </c>
      <c r="I407" s="4">
        <v>31599.119999999999</v>
      </c>
      <c r="J407" s="4">
        <v>31599.119999999999</v>
      </c>
    </row>
    <row r="408" spans="1:10">
      <c r="A408" s="3" t="s">
        <v>96</v>
      </c>
      <c r="B408" s="3" t="s">
        <v>11</v>
      </c>
      <c r="C408" s="3" t="s">
        <v>34</v>
      </c>
      <c r="D408" s="3">
        <v>1.1000000000000001</v>
      </c>
      <c r="E408" s="3" t="s">
        <v>35</v>
      </c>
      <c r="F408" s="4">
        <v>7500</v>
      </c>
      <c r="G408" s="4">
        <v>0</v>
      </c>
      <c r="H408" s="4">
        <v>0</v>
      </c>
      <c r="I408" s="4">
        <v>5051.03</v>
      </c>
      <c r="J408" s="4">
        <v>5051.03</v>
      </c>
    </row>
    <row r="409" spans="1:10">
      <c r="A409" s="3" t="s">
        <v>96</v>
      </c>
      <c r="B409" s="3" t="s">
        <v>11</v>
      </c>
      <c r="C409" s="3" t="s">
        <v>34</v>
      </c>
      <c r="D409" s="3">
        <v>1.1000000000000001</v>
      </c>
      <c r="E409" s="3" t="s">
        <v>36</v>
      </c>
      <c r="F409" s="4">
        <v>15000</v>
      </c>
      <c r="G409" s="4">
        <v>0</v>
      </c>
      <c r="H409" s="4">
        <v>-13481.08</v>
      </c>
      <c r="I409" s="4">
        <v>1518.92</v>
      </c>
      <c r="J409" s="4">
        <v>1518.92</v>
      </c>
    </row>
    <row r="410" spans="1:10">
      <c r="A410" s="3" t="s">
        <v>96</v>
      </c>
      <c r="B410" s="3" t="s">
        <v>11</v>
      </c>
      <c r="C410" s="3" t="s">
        <v>37</v>
      </c>
      <c r="D410" s="3">
        <v>1.1000000000000001</v>
      </c>
      <c r="E410" s="3" t="s">
        <v>41</v>
      </c>
      <c r="F410" s="4">
        <v>5000</v>
      </c>
      <c r="G410" s="4">
        <v>1000</v>
      </c>
      <c r="H410" s="4">
        <v>-4280</v>
      </c>
      <c r="I410" s="4">
        <v>720</v>
      </c>
      <c r="J410" s="4">
        <v>720</v>
      </c>
    </row>
    <row r="411" spans="1:10">
      <c r="A411" s="3" t="s">
        <v>96</v>
      </c>
      <c r="B411" s="3" t="s">
        <v>11</v>
      </c>
      <c r="C411" s="3" t="s">
        <v>37</v>
      </c>
      <c r="D411" s="3">
        <v>1.1000000000000001</v>
      </c>
      <c r="E411" s="3" t="s">
        <v>42</v>
      </c>
      <c r="F411" s="4">
        <v>15000</v>
      </c>
      <c r="G411" s="4">
        <v>0</v>
      </c>
      <c r="H411" s="4">
        <v>-13797.09</v>
      </c>
      <c r="I411" s="4">
        <v>1202.9100000000001</v>
      </c>
      <c r="J411" s="4">
        <v>1202.9100000000001</v>
      </c>
    </row>
    <row r="412" spans="1:10">
      <c r="A412" s="3" t="s">
        <v>96</v>
      </c>
      <c r="B412" s="3" t="s">
        <v>11</v>
      </c>
      <c r="C412" s="3" t="s">
        <v>37</v>
      </c>
      <c r="D412" s="3">
        <v>1.1000000000000001</v>
      </c>
      <c r="E412" s="3" t="s">
        <v>43</v>
      </c>
      <c r="F412" s="4">
        <v>25000</v>
      </c>
      <c r="G412" s="4">
        <v>10000</v>
      </c>
      <c r="H412" s="4">
        <v>0</v>
      </c>
      <c r="I412" s="4">
        <v>24536.94</v>
      </c>
      <c r="J412" s="4">
        <v>24536.94</v>
      </c>
    </row>
    <row r="413" spans="1:10">
      <c r="A413" s="3" t="s">
        <v>96</v>
      </c>
      <c r="B413" s="3" t="s">
        <v>11</v>
      </c>
      <c r="C413" s="3" t="s">
        <v>37</v>
      </c>
      <c r="D413" s="3">
        <v>1.1000000000000001</v>
      </c>
      <c r="E413" s="3" t="s">
        <v>39</v>
      </c>
      <c r="F413" s="4">
        <v>75000</v>
      </c>
      <c r="G413" s="4">
        <v>40000</v>
      </c>
      <c r="H413" s="4">
        <v>0</v>
      </c>
      <c r="I413" s="4">
        <v>72350.09</v>
      </c>
      <c r="J413" s="4">
        <v>65133.07</v>
      </c>
    </row>
    <row r="414" spans="1:10">
      <c r="A414" s="3" t="s">
        <v>96</v>
      </c>
      <c r="B414" s="3" t="s">
        <v>11</v>
      </c>
      <c r="C414" s="3" t="s">
        <v>37</v>
      </c>
      <c r="D414" s="3">
        <v>1.1000000000000001</v>
      </c>
      <c r="E414" s="3" t="s">
        <v>44</v>
      </c>
      <c r="F414" s="4">
        <v>7000</v>
      </c>
      <c r="G414" s="4">
        <v>0</v>
      </c>
      <c r="H414" s="4">
        <v>-6294.46</v>
      </c>
      <c r="I414" s="4">
        <v>705.54</v>
      </c>
      <c r="J414" s="4">
        <v>705.54</v>
      </c>
    </row>
    <row r="415" spans="1:10">
      <c r="A415" s="3" t="s">
        <v>96</v>
      </c>
      <c r="B415" s="3" t="s">
        <v>11</v>
      </c>
      <c r="C415" s="3" t="s">
        <v>37</v>
      </c>
      <c r="D415" s="3">
        <v>1.1000000000000001</v>
      </c>
      <c r="E415" s="3" t="s">
        <v>45</v>
      </c>
      <c r="F415" s="4">
        <v>5000</v>
      </c>
      <c r="G415" s="4">
        <v>0</v>
      </c>
      <c r="H415" s="4">
        <v>0</v>
      </c>
      <c r="I415" s="4">
        <v>4942.7</v>
      </c>
      <c r="J415" s="4">
        <v>4942.7</v>
      </c>
    </row>
    <row r="416" spans="1:10">
      <c r="A416" s="3" t="s">
        <v>96</v>
      </c>
      <c r="B416" s="3" t="s">
        <v>11</v>
      </c>
      <c r="C416" s="3" t="s">
        <v>37</v>
      </c>
      <c r="D416" s="3">
        <v>1.1000000000000001</v>
      </c>
      <c r="E416" s="3" t="s">
        <v>46</v>
      </c>
      <c r="F416" s="4">
        <v>5000</v>
      </c>
      <c r="G416" s="4">
        <v>0</v>
      </c>
      <c r="H416" s="4">
        <v>0</v>
      </c>
      <c r="I416" s="4">
        <v>2678.33</v>
      </c>
      <c r="J416" s="4">
        <v>2678.33</v>
      </c>
    </row>
    <row r="417" spans="1:10">
      <c r="A417" s="3" t="s">
        <v>96</v>
      </c>
      <c r="B417" s="3" t="s">
        <v>11</v>
      </c>
      <c r="C417" s="3" t="s">
        <v>37</v>
      </c>
      <c r="D417" s="3">
        <v>1.1000000000000001</v>
      </c>
      <c r="E417" s="3" t="s">
        <v>40</v>
      </c>
      <c r="F417" s="4">
        <v>15000</v>
      </c>
      <c r="G417" s="4">
        <v>0</v>
      </c>
      <c r="H417" s="4">
        <v>0</v>
      </c>
      <c r="I417" s="4">
        <v>4490.1899999999996</v>
      </c>
      <c r="J417" s="4">
        <v>4490.1899999999996</v>
      </c>
    </row>
    <row r="418" spans="1:10">
      <c r="A418" s="3" t="s">
        <v>96</v>
      </c>
      <c r="B418" s="3" t="s">
        <v>11</v>
      </c>
      <c r="C418" s="3" t="s">
        <v>37</v>
      </c>
      <c r="D418" s="3">
        <v>1.1000000000000001</v>
      </c>
      <c r="E418" s="3" t="s">
        <v>47</v>
      </c>
      <c r="F418" s="4">
        <v>12500</v>
      </c>
      <c r="G418" s="4">
        <v>0</v>
      </c>
      <c r="H418" s="4">
        <v>0</v>
      </c>
      <c r="I418" s="4">
        <v>10250.42</v>
      </c>
      <c r="J418" s="4">
        <v>9885.02</v>
      </c>
    </row>
    <row r="419" spans="1:10">
      <c r="A419" s="3" t="s">
        <v>96</v>
      </c>
      <c r="B419" s="3" t="s">
        <v>11</v>
      </c>
      <c r="C419" s="3" t="s">
        <v>37</v>
      </c>
      <c r="D419" s="3">
        <v>1.1000000000000001</v>
      </c>
      <c r="E419" s="3" t="s">
        <v>48</v>
      </c>
      <c r="F419" s="4">
        <v>50000</v>
      </c>
      <c r="G419" s="4">
        <v>0</v>
      </c>
      <c r="H419" s="4">
        <v>0</v>
      </c>
      <c r="I419" s="4">
        <v>7405.72</v>
      </c>
      <c r="J419" s="4">
        <v>7140.72</v>
      </c>
    </row>
    <row r="420" spans="1:10">
      <c r="A420" s="3" t="s">
        <v>96</v>
      </c>
      <c r="B420" s="3" t="s">
        <v>11</v>
      </c>
      <c r="C420" s="3" t="s">
        <v>49</v>
      </c>
      <c r="D420" s="3">
        <v>1.1000000000000001</v>
      </c>
      <c r="E420" s="3" t="s">
        <v>50</v>
      </c>
      <c r="F420" s="4">
        <v>25000</v>
      </c>
      <c r="G420" s="4">
        <v>0</v>
      </c>
      <c r="H420" s="4">
        <v>-21406.71</v>
      </c>
      <c r="I420" s="4">
        <v>3593.29</v>
      </c>
      <c r="J420" s="4">
        <v>3593.29</v>
      </c>
    </row>
    <row r="421" spans="1:10">
      <c r="A421" s="3" t="s">
        <v>96</v>
      </c>
      <c r="B421" s="3" t="s">
        <v>11</v>
      </c>
      <c r="C421" s="3" t="s">
        <v>51</v>
      </c>
      <c r="D421" s="3">
        <v>1.1000000000000001</v>
      </c>
      <c r="E421" s="3" t="s">
        <v>52</v>
      </c>
      <c r="F421" s="4">
        <v>75000</v>
      </c>
      <c r="G421" s="4">
        <v>0</v>
      </c>
      <c r="H421" s="4">
        <v>0</v>
      </c>
      <c r="I421" s="4">
        <v>23382.48</v>
      </c>
      <c r="J421" s="4">
        <v>23382.48</v>
      </c>
    </row>
    <row r="422" spans="1:10">
      <c r="A422" s="3" t="s">
        <v>96</v>
      </c>
      <c r="B422" s="3" t="s">
        <v>11</v>
      </c>
      <c r="C422" s="3" t="s">
        <v>51</v>
      </c>
      <c r="D422" s="3">
        <v>1.1000000000000001</v>
      </c>
      <c r="E422" s="3" t="s">
        <v>53</v>
      </c>
      <c r="F422" s="4">
        <v>17800</v>
      </c>
      <c r="G422" s="4">
        <v>13000</v>
      </c>
      <c r="H422" s="4">
        <v>-13027.79</v>
      </c>
      <c r="I422" s="4">
        <v>17772.21</v>
      </c>
      <c r="J422" s="4">
        <v>17772.21</v>
      </c>
    </row>
    <row r="423" spans="1:10">
      <c r="A423" s="3" t="s">
        <v>96</v>
      </c>
      <c r="B423" s="3" t="s">
        <v>11</v>
      </c>
      <c r="C423" s="3" t="s">
        <v>54</v>
      </c>
      <c r="D423" s="3">
        <v>1.1000000000000001</v>
      </c>
      <c r="E423" s="3" t="s">
        <v>55</v>
      </c>
      <c r="F423" s="4">
        <v>50000</v>
      </c>
      <c r="G423" s="4">
        <v>0</v>
      </c>
      <c r="H423" s="4">
        <v>-6950.37</v>
      </c>
      <c r="I423" s="4">
        <v>42709.43</v>
      </c>
      <c r="J423" s="4">
        <v>42709.43</v>
      </c>
    </row>
    <row r="424" spans="1:10">
      <c r="A424" s="3" t="s">
        <v>96</v>
      </c>
      <c r="B424" s="3" t="s">
        <v>11</v>
      </c>
      <c r="C424" s="3" t="s">
        <v>56</v>
      </c>
      <c r="D424" s="3">
        <v>1.1000000000000001</v>
      </c>
      <c r="E424" s="3" t="s">
        <v>57</v>
      </c>
      <c r="F424" s="4">
        <v>18000</v>
      </c>
      <c r="G424" s="4">
        <v>0</v>
      </c>
      <c r="H424" s="4">
        <v>0</v>
      </c>
      <c r="I424" s="4">
        <v>8022.45</v>
      </c>
      <c r="J424" s="4">
        <v>7003.5</v>
      </c>
    </row>
    <row r="425" spans="1:10">
      <c r="A425" s="3" t="s">
        <v>96</v>
      </c>
      <c r="B425" s="3" t="s">
        <v>11</v>
      </c>
      <c r="C425" s="3" t="s">
        <v>58</v>
      </c>
      <c r="D425" s="3">
        <v>1.1000000000000001</v>
      </c>
      <c r="E425" s="3" t="s">
        <v>59</v>
      </c>
      <c r="F425" s="4">
        <v>12000</v>
      </c>
      <c r="G425" s="4">
        <v>0</v>
      </c>
      <c r="H425" s="4">
        <v>0</v>
      </c>
      <c r="I425" s="4">
        <v>6509.51</v>
      </c>
      <c r="J425" s="4">
        <v>6509.51</v>
      </c>
    </row>
    <row r="426" spans="1:10">
      <c r="A426" s="3" t="s">
        <v>96</v>
      </c>
      <c r="B426" s="3" t="s">
        <v>11</v>
      </c>
      <c r="C426" s="3" t="s">
        <v>58</v>
      </c>
      <c r="D426" s="3">
        <v>1.1000000000000001</v>
      </c>
      <c r="E426" s="3" t="s">
        <v>60</v>
      </c>
      <c r="F426" s="4">
        <v>15000</v>
      </c>
      <c r="G426" s="4">
        <v>25000</v>
      </c>
      <c r="H426" s="4">
        <v>-8788.33</v>
      </c>
      <c r="I426" s="4">
        <v>6211.67</v>
      </c>
      <c r="J426" s="4">
        <v>6211.67</v>
      </c>
    </row>
    <row r="427" spans="1:10">
      <c r="A427" s="3" t="s">
        <v>96</v>
      </c>
      <c r="B427" s="3" t="s">
        <v>11</v>
      </c>
      <c r="C427" s="3" t="s">
        <v>58</v>
      </c>
      <c r="D427" s="3">
        <v>1.1000000000000001</v>
      </c>
      <c r="E427" s="3" t="s">
        <v>61</v>
      </c>
      <c r="F427" s="4">
        <v>5000</v>
      </c>
      <c r="G427" s="4">
        <v>0</v>
      </c>
      <c r="H427" s="4">
        <v>0</v>
      </c>
      <c r="I427" s="4">
        <v>4145.0200000000004</v>
      </c>
      <c r="J427" s="4">
        <v>4145.0200000000004</v>
      </c>
    </row>
    <row r="428" spans="1:10">
      <c r="A428" s="3" t="s">
        <v>96</v>
      </c>
      <c r="B428" s="3" t="s">
        <v>11</v>
      </c>
      <c r="C428" s="3" t="s">
        <v>62</v>
      </c>
      <c r="D428" s="3">
        <v>1.1000000000000001</v>
      </c>
      <c r="E428" s="3" t="s">
        <v>64</v>
      </c>
      <c r="F428" s="4">
        <v>6500</v>
      </c>
      <c r="G428" s="4">
        <v>30000</v>
      </c>
      <c r="H428" s="4">
        <v>-30546.43</v>
      </c>
      <c r="I428" s="4">
        <v>5953.57</v>
      </c>
      <c r="J428" s="4">
        <v>5953.57</v>
      </c>
    </row>
    <row r="429" spans="1:10">
      <c r="A429" s="3" t="s">
        <v>96</v>
      </c>
      <c r="B429" s="3" t="s">
        <v>11</v>
      </c>
      <c r="C429" s="3" t="s">
        <v>62</v>
      </c>
      <c r="D429" s="3">
        <v>1.1000000000000001</v>
      </c>
      <c r="E429" s="3" t="s">
        <v>63</v>
      </c>
      <c r="F429" s="4">
        <v>9900</v>
      </c>
      <c r="G429" s="4">
        <v>0</v>
      </c>
      <c r="H429" s="4">
        <v>-7000</v>
      </c>
      <c r="I429" s="4">
        <v>1091.8</v>
      </c>
      <c r="J429" s="4">
        <v>1091.8</v>
      </c>
    </row>
    <row r="430" spans="1:10">
      <c r="A430" s="3" t="s">
        <v>96</v>
      </c>
      <c r="B430" s="3" t="s">
        <v>11</v>
      </c>
      <c r="C430" s="3" t="s">
        <v>65</v>
      </c>
      <c r="D430" s="3">
        <v>1.1000000000000001</v>
      </c>
      <c r="E430" s="3" t="s">
        <v>66</v>
      </c>
      <c r="F430" s="4">
        <v>25000</v>
      </c>
      <c r="G430" s="4">
        <v>0</v>
      </c>
      <c r="H430" s="4">
        <v>0</v>
      </c>
      <c r="I430" s="4">
        <v>24832.34</v>
      </c>
      <c r="J430" s="4">
        <v>24832.34</v>
      </c>
    </row>
    <row r="431" spans="1:10">
      <c r="A431" s="3" t="s">
        <v>96</v>
      </c>
      <c r="B431" s="3" t="s">
        <v>11</v>
      </c>
      <c r="C431" s="3" t="s">
        <v>65</v>
      </c>
      <c r="D431" s="3">
        <v>1.5</v>
      </c>
      <c r="E431" s="3" t="s">
        <v>66</v>
      </c>
      <c r="F431" s="4">
        <v>0</v>
      </c>
      <c r="G431" s="4">
        <v>30000</v>
      </c>
      <c r="H431" s="4">
        <v>0</v>
      </c>
      <c r="I431" s="4">
        <v>15961.43</v>
      </c>
      <c r="J431" s="4">
        <v>15961.43</v>
      </c>
    </row>
    <row r="432" spans="1:10">
      <c r="A432" s="3" t="s">
        <v>96</v>
      </c>
      <c r="B432" s="3" t="s">
        <v>11</v>
      </c>
      <c r="C432" s="3" t="s">
        <v>67</v>
      </c>
      <c r="D432" s="3">
        <v>1.1000000000000001</v>
      </c>
      <c r="E432" s="3" t="s">
        <v>68</v>
      </c>
      <c r="F432" s="4">
        <v>7500</v>
      </c>
      <c r="G432" s="4">
        <v>0</v>
      </c>
      <c r="H432" s="4">
        <v>0</v>
      </c>
      <c r="I432" s="4">
        <v>7234.82</v>
      </c>
      <c r="J432" s="4">
        <v>7234.82</v>
      </c>
    </row>
    <row r="433" spans="1:10">
      <c r="A433" s="3" t="s">
        <v>96</v>
      </c>
      <c r="B433" s="3" t="s">
        <v>11</v>
      </c>
      <c r="C433" s="3" t="s">
        <v>69</v>
      </c>
      <c r="D433" s="3">
        <v>1.1000000000000001</v>
      </c>
      <c r="E433" s="3" t="s">
        <v>70</v>
      </c>
      <c r="F433" s="4">
        <v>11000</v>
      </c>
      <c r="G433" s="4">
        <v>0</v>
      </c>
      <c r="H433" s="4">
        <v>0</v>
      </c>
      <c r="I433" s="4">
        <v>9639.14</v>
      </c>
      <c r="J433" s="4">
        <v>9639.14</v>
      </c>
    </row>
    <row r="434" spans="1:10">
      <c r="A434" s="3" t="s">
        <v>96</v>
      </c>
      <c r="B434" s="3" t="s">
        <v>11</v>
      </c>
      <c r="C434" s="3" t="s">
        <v>71</v>
      </c>
      <c r="D434" s="3">
        <v>1.1000000000000001</v>
      </c>
      <c r="E434" s="3" t="s">
        <v>72</v>
      </c>
      <c r="F434" s="4">
        <v>35000</v>
      </c>
      <c r="G434" s="4">
        <v>7520</v>
      </c>
      <c r="H434" s="4">
        <v>-16820.57</v>
      </c>
      <c r="I434" s="4">
        <v>25699.43</v>
      </c>
      <c r="J434" s="4">
        <v>25699.43</v>
      </c>
    </row>
    <row r="435" spans="1:10">
      <c r="A435" s="3" t="s">
        <v>96</v>
      </c>
      <c r="B435" s="3" t="s">
        <v>11</v>
      </c>
      <c r="C435" s="3" t="s">
        <v>71</v>
      </c>
      <c r="D435" s="3">
        <v>1.1000000000000001</v>
      </c>
      <c r="E435" s="3" t="s">
        <v>73</v>
      </c>
      <c r="F435" s="4">
        <v>55000</v>
      </c>
      <c r="G435" s="4">
        <v>203173.34</v>
      </c>
      <c r="H435" s="4">
        <v>0</v>
      </c>
      <c r="I435" s="4">
        <v>108300.6</v>
      </c>
      <c r="J435" s="4">
        <v>104688.95</v>
      </c>
    </row>
    <row r="436" spans="1:10">
      <c r="A436" s="3" t="s">
        <v>96</v>
      </c>
      <c r="B436" s="3" t="s">
        <v>11</v>
      </c>
      <c r="C436" s="3" t="s">
        <v>71</v>
      </c>
      <c r="D436" s="3">
        <v>1.1000000000000001</v>
      </c>
      <c r="E436" s="3" t="s">
        <v>74</v>
      </c>
      <c r="F436" s="4">
        <v>5000</v>
      </c>
      <c r="G436" s="4">
        <v>0</v>
      </c>
      <c r="H436" s="4">
        <v>-1925.49</v>
      </c>
      <c r="I436" s="4">
        <v>3074.51</v>
      </c>
      <c r="J436" s="4">
        <v>3074.51</v>
      </c>
    </row>
    <row r="437" spans="1:10">
      <c r="A437" s="3" t="s">
        <v>96</v>
      </c>
      <c r="B437" s="3" t="s">
        <v>11</v>
      </c>
      <c r="C437" s="3" t="s">
        <v>71</v>
      </c>
      <c r="D437" s="3">
        <v>1.1000000000000001</v>
      </c>
      <c r="E437" s="3" t="s">
        <v>75</v>
      </c>
      <c r="F437" s="4">
        <v>7500</v>
      </c>
      <c r="G437" s="4">
        <v>0</v>
      </c>
      <c r="H437" s="4">
        <v>-6767.32</v>
      </c>
      <c r="I437" s="4">
        <v>732.68</v>
      </c>
      <c r="J437" s="4">
        <v>732.68</v>
      </c>
    </row>
    <row r="438" spans="1:10">
      <c r="A438" s="3" t="s">
        <v>96</v>
      </c>
      <c r="B438" s="3" t="s">
        <v>11</v>
      </c>
      <c r="C438" s="3" t="s">
        <v>76</v>
      </c>
      <c r="D438" s="3">
        <v>1.1000000000000001</v>
      </c>
      <c r="E438" s="3" t="s">
        <v>77</v>
      </c>
      <c r="F438" s="4">
        <v>55000</v>
      </c>
      <c r="G438" s="4">
        <v>0</v>
      </c>
      <c r="H438" s="4">
        <v>0</v>
      </c>
      <c r="I438" s="4">
        <v>18337.18</v>
      </c>
      <c r="J438" s="4">
        <v>17039.240000000002</v>
      </c>
    </row>
    <row r="439" spans="1:10">
      <c r="A439" s="3" t="s">
        <v>96</v>
      </c>
      <c r="B439" s="3" t="s">
        <v>11</v>
      </c>
      <c r="C439" s="3" t="s">
        <v>78</v>
      </c>
      <c r="D439" s="3">
        <v>1.1000000000000001</v>
      </c>
      <c r="E439" s="3" t="s">
        <v>79</v>
      </c>
      <c r="F439" s="4">
        <v>25000</v>
      </c>
      <c r="G439" s="4">
        <v>15000</v>
      </c>
      <c r="H439" s="4">
        <v>-21115.66</v>
      </c>
      <c r="I439" s="4">
        <v>5089.2700000000004</v>
      </c>
      <c r="J439" s="4">
        <v>5089.2700000000004</v>
      </c>
    </row>
    <row r="440" spans="1:10">
      <c r="A440" s="3" t="s">
        <v>96</v>
      </c>
      <c r="B440" s="3" t="s">
        <v>11</v>
      </c>
      <c r="C440" s="3" t="s">
        <v>80</v>
      </c>
      <c r="D440" s="3">
        <v>1.1000000000000001</v>
      </c>
      <c r="E440" s="3" t="s">
        <v>81</v>
      </c>
      <c r="F440" s="4">
        <v>15000</v>
      </c>
      <c r="G440" s="4">
        <v>0</v>
      </c>
      <c r="H440" s="4">
        <v>0</v>
      </c>
      <c r="I440" s="4">
        <v>4357.2700000000004</v>
      </c>
      <c r="J440" s="4">
        <v>4357.2700000000004</v>
      </c>
    </row>
    <row r="441" spans="1:10">
      <c r="A441" s="3" t="s">
        <v>97</v>
      </c>
      <c r="B441" s="3" t="s">
        <v>11</v>
      </c>
      <c r="C441" s="3" t="s">
        <v>19</v>
      </c>
      <c r="D441" s="3">
        <v>1.1000000000000001</v>
      </c>
      <c r="E441" s="3" t="s">
        <v>20</v>
      </c>
      <c r="F441" s="4">
        <v>2000</v>
      </c>
      <c r="G441" s="4">
        <v>0</v>
      </c>
      <c r="H441" s="4">
        <v>0</v>
      </c>
      <c r="I441" s="4">
        <v>0</v>
      </c>
      <c r="J441" s="4">
        <v>0</v>
      </c>
    </row>
    <row r="442" spans="1:10">
      <c r="A442" s="3" t="s">
        <v>97</v>
      </c>
      <c r="B442" s="3" t="s">
        <v>11</v>
      </c>
      <c r="C442" s="3" t="s">
        <v>19</v>
      </c>
      <c r="D442" s="3">
        <v>1.1000000000000001</v>
      </c>
      <c r="E442" s="3" t="s">
        <v>21</v>
      </c>
      <c r="F442" s="4">
        <v>12500</v>
      </c>
      <c r="G442" s="4">
        <v>0</v>
      </c>
      <c r="H442" s="4">
        <v>0</v>
      </c>
      <c r="I442" s="4">
        <v>0</v>
      </c>
      <c r="J442" s="4">
        <v>0</v>
      </c>
    </row>
    <row r="443" spans="1:10">
      <c r="A443" s="3" t="s">
        <v>97</v>
      </c>
      <c r="B443" s="3" t="s">
        <v>11</v>
      </c>
      <c r="C443" s="3" t="s">
        <v>22</v>
      </c>
      <c r="D443" s="3">
        <v>1.1000000000000001</v>
      </c>
      <c r="E443" s="3" t="s">
        <v>23</v>
      </c>
      <c r="F443" s="4">
        <v>10000</v>
      </c>
      <c r="G443" s="4">
        <v>0</v>
      </c>
      <c r="H443" s="4">
        <v>0</v>
      </c>
      <c r="I443" s="4">
        <v>4268.8</v>
      </c>
      <c r="J443" s="4">
        <v>4268.8</v>
      </c>
    </row>
    <row r="444" spans="1:10">
      <c r="A444" s="3" t="s">
        <v>97</v>
      </c>
      <c r="B444" s="3" t="s">
        <v>11</v>
      </c>
      <c r="C444" s="3" t="s">
        <v>24</v>
      </c>
      <c r="D444" s="3">
        <v>1.1000000000000001</v>
      </c>
      <c r="E444" s="3" t="s">
        <v>25</v>
      </c>
      <c r="F444" s="4">
        <v>45000</v>
      </c>
      <c r="G444" s="4">
        <v>0</v>
      </c>
      <c r="H444" s="4">
        <v>-45000</v>
      </c>
      <c r="I444" s="4">
        <v>0</v>
      </c>
      <c r="J444" s="4">
        <v>0</v>
      </c>
    </row>
    <row r="445" spans="1:10">
      <c r="A445" s="3" t="s">
        <v>97</v>
      </c>
      <c r="B445" s="3" t="s">
        <v>11</v>
      </c>
      <c r="C445" s="3" t="s">
        <v>24</v>
      </c>
      <c r="D445" s="3">
        <v>1.1000000000000001</v>
      </c>
      <c r="E445" s="3" t="s">
        <v>26</v>
      </c>
      <c r="F445" s="4">
        <v>10000</v>
      </c>
      <c r="G445" s="4">
        <v>0</v>
      </c>
      <c r="H445" s="4">
        <v>0</v>
      </c>
      <c r="I445" s="4">
        <v>0</v>
      </c>
      <c r="J445" s="4">
        <v>0</v>
      </c>
    </row>
    <row r="446" spans="1:10">
      <c r="A446" s="3" t="s">
        <v>97</v>
      </c>
      <c r="B446" s="3" t="s">
        <v>11</v>
      </c>
      <c r="C446" s="3" t="s">
        <v>27</v>
      </c>
      <c r="D446" s="3">
        <v>1.1000000000000001</v>
      </c>
      <c r="E446" s="3" t="s">
        <v>28</v>
      </c>
      <c r="F446" s="4">
        <v>7000</v>
      </c>
      <c r="G446" s="4">
        <v>0</v>
      </c>
      <c r="H446" s="4">
        <v>0</v>
      </c>
      <c r="I446" s="4">
        <v>0</v>
      </c>
      <c r="J446" s="4">
        <v>0</v>
      </c>
    </row>
    <row r="447" spans="1:10">
      <c r="A447" s="3" t="s">
        <v>97</v>
      </c>
      <c r="B447" s="3" t="s">
        <v>11</v>
      </c>
      <c r="C447" s="3" t="s">
        <v>29</v>
      </c>
      <c r="D447" s="3">
        <v>1.1000000000000001</v>
      </c>
      <c r="E447" s="3" t="s">
        <v>31</v>
      </c>
      <c r="F447" s="4">
        <v>20000</v>
      </c>
      <c r="G447" s="4">
        <v>0</v>
      </c>
      <c r="H447" s="4">
        <v>0</v>
      </c>
      <c r="I447" s="4">
        <v>1508</v>
      </c>
      <c r="J447" s="4">
        <v>1508</v>
      </c>
    </row>
    <row r="448" spans="1:10">
      <c r="A448" s="3" t="s">
        <v>97</v>
      </c>
      <c r="B448" s="3" t="s">
        <v>11</v>
      </c>
      <c r="C448" s="3" t="s">
        <v>32</v>
      </c>
      <c r="D448" s="3">
        <v>1.1000000000000001</v>
      </c>
      <c r="E448" s="3" t="s">
        <v>33</v>
      </c>
      <c r="F448" s="4">
        <v>25000</v>
      </c>
      <c r="G448" s="4">
        <v>0</v>
      </c>
      <c r="H448" s="4">
        <v>0</v>
      </c>
      <c r="I448" s="4">
        <v>0</v>
      </c>
      <c r="J448" s="4">
        <v>0</v>
      </c>
    </row>
    <row r="449" spans="1:10">
      <c r="A449" s="3" t="s">
        <v>97</v>
      </c>
      <c r="B449" s="3" t="s">
        <v>11</v>
      </c>
      <c r="C449" s="3" t="s">
        <v>34</v>
      </c>
      <c r="D449" s="3">
        <v>1.1000000000000001</v>
      </c>
      <c r="E449" s="3" t="s">
        <v>35</v>
      </c>
      <c r="F449" s="4">
        <v>15000</v>
      </c>
      <c r="G449" s="4">
        <v>0</v>
      </c>
      <c r="H449" s="4">
        <v>0</v>
      </c>
      <c r="I449" s="4">
        <v>3302.52</v>
      </c>
      <c r="J449" s="4">
        <v>3302.52</v>
      </c>
    </row>
    <row r="450" spans="1:10">
      <c r="A450" s="3" t="s">
        <v>97</v>
      </c>
      <c r="B450" s="3" t="s">
        <v>11</v>
      </c>
      <c r="C450" s="3" t="s">
        <v>37</v>
      </c>
      <c r="D450" s="3">
        <v>1.1000000000000001</v>
      </c>
      <c r="E450" s="3" t="s">
        <v>43</v>
      </c>
      <c r="F450" s="4">
        <v>12500</v>
      </c>
      <c r="G450" s="4">
        <v>0</v>
      </c>
      <c r="H450" s="4">
        <v>0</v>
      </c>
      <c r="I450" s="4">
        <v>0</v>
      </c>
      <c r="J450" s="4">
        <v>0</v>
      </c>
    </row>
    <row r="451" spans="1:10">
      <c r="A451" s="3" t="s">
        <v>97</v>
      </c>
      <c r="B451" s="3" t="s">
        <v>11</v>
      </c>
      <c r="C451" s="3" t="s">
        <v>37</v>
      </c>
      <c r="D451" s="3">
        <v>1.1000000000000001</v>
      </c>
      <c r="E451" s="3" t="s">
        <v>39</v>
      </c>
      <c r="F451" s="4">
        <v>75000</v>
      </c>
      <c r="G451" s="4">
        <v>0</v>
      </c>
      <c r="H451" s="4">
        <v>0</v>
      </c>
      <c r="I451" s="4">
        <v>48520.83</v>
      </c>
      <c r="J451" s="4">
        <v>48520.83</v>
      </c>
    </row>
    <row r="452" spans="1:10">
      <c r="A452" s="3" t="s">
        <v>97</v>
      </c>
      <c r="B452" s="3" t="s">
        <v>11</v>
      </c>
      <c r="C452" s="3" t="s">
        <v>37</v>
      </c>
      <c r="D452" s="3">
        <v>1.1000000000000001</v>
      </c>
      <c r="E452" s="3" t="s">
        <v>44</v>
      </c>
      <c r="F452" s="4">
        <v>5000</v>
      </c>
      <c r="G452" s="4">
        <v>0</v>
      </c>
      <c r="H452" s="4">
        <v>0</v>
      </c>
      <c r="I452" s="4">
        <v>1044</v>
      </c>
      <c r="J452" s="4">
        <v>1044</v>
      </c>
    </row>
    <row r="453" spans="1:10">
      <c r="A453" s="3" t="s">
        <v>97</v>
      </c>
      <c r="B453" s="3" t="s">
        <v>11</v>
      </c>
      <c r="C453" s="3" t="s">
        <v>37</v>
      </c>
      <c r="D453" s="3">
        <v>1.1000000000000001</v>
      </c>
      <c r="E453" s="3" t="s">
        <v>46</v>
      </c>
      <c r="F453" s="4">
        <v>5000</v>
      </c>
      <c r="G453" s="4">
        <v>0</v>
      </c>
      <c r="H453" s="4">
        <v>0</v>
      </c>
      <c r="I453" s="4">
        <v>4756</v>
      </c>
      <c r="J453" s="4">
        <v>4756</v>
      </c>
    </row>
    <row r="454" spans="1:10">
      <c r="A454" s="3" t="s">
        <v>97</v>
      </c>
      <c r="B454" s="3" t="s">
        <v>11</v>
      </c>
      <c r="C454" s="3" t="s">
        <v>37</v>
      </c>
      <c r="D454" s="3">
        <v>1.1000000000000001</v>
      </c>
      <c r="E454" s="3" t="s">
        <v>40</v>
      </c>
      <c r="F454" s="4">
        <v>80000</v>
      </c>
      <c r="G454" s="4">
        <v>0</v>
      </c>
      <c r="H454" s="4">
        <v>0</v>
      </c>
      <c r="I454" s="4">
        <v>0</v>
      </c>
      <c r="J454" s="4">
        <v>0</v>
      </c>
    </row>
    <row r="455" spans="1:10">
      <c r="A455" s="3" t="s">
        <v>97</v>
      </c>
      <c r="B455" s="3" t="s">
        <v>11</v>
      </c>
      <c r="C455" s="3" t="s">
        <v>37</v>
      </c>
      <c r="D455" s="3">
        <v>1.1000000000000001</v>
      </c>
      <c r="E455" s="3" t="s">
        <v>47</v>
      </c>
      <c r="F455" s="4">
        <v>12500</v>
      </c>
      <c r="G455" s="4">
        <v>0</v>
      </c>
      <c r="H455" s="4">
        <v>0</v>
      </c>
      <c r="I455" s="4">
        <v>12389.56</v>
      </c>
      <c r="J455" s="4">
        <v>12389.56</v>
      </c>
    </row>
    <row r="456" spans="1:10">
      <c r="A456" s="3" t="s">
        <v>97</v>
      </c>
      <c r="B456" s="3" t="s">
        <v>11</v>
      </c>
      <c r="C456" s="3" t="s">
        <v>37</v>
      </c>
      <c r="D456" s="3">
        <v>1.1000000000000001</v>
      </c>
      <c r="E456" s="3" t="s">
        <v>48</v>
      </c>
      <c r="F456" s="4">
        <v>25000</v>
      </c>
      <c r="G456" s="4">
        <v>0</v>
      </c>
      <c r="H456" s="4">
        <v>0</v>
      </c>
      <c r="I456" s="4">
        <v>0</v>
      </c>
      <c r="J456" s="4">
        <v>0</v>
      </c>
    </row>
    <row r="457" spans="1:10">
      <c r="A457" s="3" t="s">
        <v>97</v>
      </c>
      <c r="B457" s="3" t="s">
        <v>11</v>
      </c>
      <c r="C457" s="3" t="s">
        <v>49</v>
      </c>
      <c r="D457" s="3">
        <v>1.1000000000000001</v>
      </c>
      <c r="E457" s="3" t="s">
        <v>50</v>
      </c>
      <c r="F457" s="4">
        <v>25000</v>
      </c>
      <c r="G457" s="4">
        <v>0</v>
      </c>
      <c r="H457" s="4">
        <v>0</v>
      </c>
      <c r="I457" s="4">
        <v>0</v>
      </c>
      <c r="J457" s="4">
        <v>0</v>
      </c>
    </row>
    <row r="458" spans="1:10">
      <c r="A458" s="3" t="s">
        <v>97</v>
      </c>
      <c r="B458" s="3" t="s">
        <v>11</v>
      </c>
      <c r="C458" s="3" t="s">
        <v>51</v>
      </c>
      <c r="D458" s="3">
        <v>1.1000000000000001</v>
      </c>
      <c r="E458" s="3" t="s">
        <v>52</v>
      </c>
      <c r="F458" s="4">
        <v>95000</v>
      </c>
      <c r="G458" s="4">
        <v>100000</v>
      </c>
      <c r="H458" s="4">
        <v>0</v>
      </c>
      <c r="I458" s="4">
        <v>85155.45</v>
      </c>
      <c r="J458" s="4">
        <v>85155.45</v>
      </c>
    </row>
    <row r="459" spans="1:10">
      <c r="A459" s="3" t="s">
        <v>97</v>
      </c>
      <c r="B459" s="3" t="s">
        <v>11</v>
      </c>
      <c r="C459" s="3" t="s">
        <v>51</v>
      </c>
      <c r="D459" s="3">
        <v>1.1000000000000001</v>
      </c>
      <c r="E459" s="3" t="s">
        <v>53</v>
      </c>
      <c r="F459" s="4">
        <v>32500</v>
      </c>
      <c r="G459" s="4">
        <v>0</v>
      </c>
      <c r="H459" s="4">
        <v>0</v>
      </c>
      <c r="I459" s="4">
        <v>13502.4</v>
      </c>
      <c r="J459" s="4">
        <v>13502.4</v>
      </c>
    </row>
    <row r="460" spans="1:10">
      <c r="A460" s="3" t="s">
        <v>97</v>
      </c>
      <c r="B460" s="3" t="s">
        <v>11</v>
      </c>
      <c r="C460" s="3" t="s">
        <v>54</v>
      </c>
      <c r="D460" s="3">
        <v>1.1000000000000001</v>
      </c>
      <c r="E460" s="3" t="s">
        <v>55</v>
      </c>
      <c r="F460" s="4">
        <v>25000</v>
      </c>
      <c r="G460" s="4">
        <v>0</v>
      </c>
      <c r="H460" s="4">
        <v>0</v>
      </c>
      <c r="I460" s="4">
        <v>1068.3599999999999</v>
      </c>
      <c r="J460" s="4">
        <v>1068.3599999999999</v>
      </c>
    </row>
    <row r="461" spans="1:10">
      <c r="A461" s="3" t="s">
        <v>97</v>
      </c>
      <c r="B461" s="3" t="s">
        <v>11</v>
      </c>
      <c r="C461" s="3" t="s">
        <v>58</v>
      </c>
      <c r="D461" s="3">
        <v>1.1000000000000001</v>
      </c>
      <c r="E461" s="3" t="s">
        <v>59</v>
      </c>
      <c r="F461" s="4">
        <v>12000</v>
      </c>
      <c r="G461" s="4">
        <v>0</v>
      </c>
      <c r="H461" s="4">
        <v>0</v>
      </c>
      <c r="I461" s="4">
        <v>0</v>
      </c>
      <c r="J461" s="4">
        <v>0</v>
      </c>
    </row>
    <row r="462" spans="1:10">
      <c r="A462" s="3" t="s">
        <v>97</v>
      </c>
      <c r="B462" s="3" t="s">
        <v>11</v>
      </c>
      <c r="C462" s="3" t="s">
        <v>58</v>
      </c>
      <c r="D462" s="3">
        <v>1.1000000000000001</v>
      </c>
      <c r="E462" s="3" t="s">
        <v>60</v>
      </c>
      <c r="F462" s="4">
        <v>7500</v>
      </c>
      <c r="G462" s="4">
        <v>0</v>
      </c>
      <c r="H462" s="4">
        <v>0</v>
      </c>
      <c r="I462" s="4">
        <v>0</v>
      </c>
      <c r="J462" s="4">
        <v>0</v>
      </c>
    </row>
    <row r="463" spans="1:10">
      <c r="A463" s="3" t="s">
        <v>97</v>
      </c>
      <c r="B463" s="3" t="s">
        <v>11</v>
      </c>
      <c r="C463" s="3" t="s">
        <v>62</v>
      </c>
      <c r="D463" s="3">
        <v>1.1000000000000001</v>
      </c>
      <c r="E463" s="3" t="s">
        <v>64</v>
      </c>
      <c r="F463" s="4">
        <v>5500</v>
      </c>
      <c r="G463" s="4">
        <v>0</v>
      </c>
      <c r="H463" s="4">
        <v>0</v>
      </c>
      <c r="I463" s="4">
        <v>4501.37</v>
      </c>
      <c r="J463" s="4">
        <v>4501.37</v>
      </c>
    </row>
    <row r="464" spans="1:10">
      <c r="A464" s="3" t="s">
        <v>97</v>
      </c>
      <c r="B464" s="3" t="s">
        <v>11</v>
      </c>
      <c r="C464" s="3" t="s">
        <v>62</v>
      </c>
      <c r="D464" s="3">
        <v>1.1000000000000001</v>
      </c>
      <c r="E464" s="3" t="s">
        <v>63</v>
      </c>
      <c r="F464" s="4">
        <v>10000</v>
      </c>
      <c r="G464" s="4">
        <v>0</v>
      </c>
      <c r="H464" s="4">
        <v>0</v>
      </c>
      <c r="I464" s="4">
        <v>4276</v>
      </c>
      <c r="J464" s="4">
        <v>4276</v>
      </c>
    </row>
    <row r="465" spans="1:10">
      <c r="A465" s="3" t="s">
        <v>97</v>
      </c>
      <c r="B465" s="3" t="s">
        <v>11</v>
      </c>
      <c r="C465" s="3" t="s">
        <v>65</v>
      </c>
      <c r="D465" s="3">
        <v>1.1000000000000001</v>
      </c>
      <c r="E465" s="3" t="s">
        <v>66</v>
      </c>
      <c r="F465" s="4">
        <v>10000</v>
      </c>
      <c r="G465" s="4">
        <v>30000</v>
      </c>
      <c r="H465" s="4">
        <v>0</v>
      </c>
      <c r="I465" s="4">
        <v>16110</v>
      </c>
      <c r="J465" s="4">
        <v>15660</v>
      </c>
    </row>
    <row r="466" spans="1:10">
      <c r="A466" s="3" t="s">
        <v>97</v>
      </c>
      <c r="B466" s="3" t="s">
        <v>11</v>
      </c>
      <c r="C466" s="3" t="s">
        <v>71</v>
      </c>
      <c r="D466" s="3">
        <v>1.1000000000000001</v>
      </c>
      <c r="E466" s="3" t="s">
        <v>73</v>
      </c>
      <c r="F466" s="4">
        <v>50000</v>
      </c>
      <c r="G466" s="4">
        <v>0</v>
      </c>
      <c r="H466" s="4">
        <v>0</v>
      </c>
      <c r="I466" s="4">
        <v>24676.799999999999</v>
      </c>
      <c r="J466" s="4">
        <v>24676.799999999999</v>
      </c>
    </row>
    <row r="467" spans="1:10">
      <c r="A467" s="3" t="s">
        <v>97</v>
      </c>
      <c r="B467" s="3" t="s">
        <v>11</v>
      </c>
      <c r="C467" s="3" t="s">
        <v>71</v>
      </c>
      <c r="D467" s="3">
        <v>1.1000000000000001</v>
      </c>
      <c r="E467" s="3" t="s">
        <v>75</v>
      </c>
      <c r="F467" s="4">
        <v>7500</v>
      </c>
      <c r="G467" s="4">
        <v>8100</v>
      </c>
      <c r="H467" s="4">
        <v>0</v>
      </c>
      <c r="I467" s="4">
        <v>2598.4</v>
      </c>
      <c r="J467" s="4">
        <v>2598.4</v>
      </c>
    </row>
    <row r="468" spans="1:10">
      <c r="A468" s="3" t="s">
        <v>97</v>
      </c>
      <c r="B468" s="3" t="s">
        <v>11</v>
      </c>
      <c r="C468" s="3" t="s">
        <v>78</v>
      </c>
      <c r="D468" s="3">
        <v>1.1000000000000001</v>
      </c>
      <c r="E468" s="3" t="s">
        <v>79</v>
      </c>
      <c r="F468" s="4">
        <v>15000</v>
      </c>
      <c r="G468" s="4">
        <v>0</v>
      </c>
      <c r="H468" s="4">
        <v>0</v>
      </c>
      <c r="I468" s="4">
        <v>0</v>
      </c>
      <c r="J468" s="4">
        <v>0</v>
      </c>
    </row>
    <row r="469" spans="1:10">
      <c r="A469" s="3" t="s">
        <v>97</v>
      </c>
      <c r="B469" s="3" t="s">
        <v>11</v>
      </c>
      <c r="C469" s="3" t="s">
        <v>80</v>
      </c>
      <c r="D469" s="3">
        <v>1.1000000000000001</v>
      </c>
      <c r="E469" s="3" t="s">
        <v>81</v>
      </c>
      <c r="F469" s="4">
        <v>15000</v>
      </c>
      <c r="G469" s="4">
        <v>0</v>
      </c>
      <c r="H469" s="4">
        <v>0</v>
      </c>
      <c r="I469" s="4">
        <v>0</v>
      </c>
      <c r="J469" s="4">
        <v>0</v>
      </c>
    </row>
    <row r="470" spans="1:10">
      <c r="A470" s="3" t="s">
        <v>98</v>
      </c>
      <c r="B470" s="3" t="s">
        <v>11</v>
      </c>
      <c r="C470" s="3" t="s">
        <v>12</v>
      </c>
      <c r="D470" s="3">
        <v>1.1000000000000001</v>
      </c>
      <c r="E470" s="3" t="s">
        <v>13</v>
      </c>
      <c r="F470" s="4">
        <v>43500</v>
      </c>
      <c r="G470" s="4">
        <v>0</v>
      </c>
      <c r="H470" s="4">
        <v>0</v>
      </c>
      <c r="I470" s="4">
        <v>40346.339999999997</v>
      </c>
      <c r="J470" s="4">
        <v>40346.339999999997</v>
      </c>
    </row>
    <row r="471" spans="1:10">
      <c r="A471" s="3" t="s">
        <v>98</v>
      </c>
      <c r="B471" s="3" t="s">
        <v>11</v>
      </c>
      <c r="C471" s="3" t="s">
        <v>14</v>
      </c>
      <c r="D471" s="3">
        <v>1.1000000000000001</v>
      </c>
      <c r="E471" s="3" t="s">
        <v>15</v>
      </c>
      <c r="F471" s="4">
        <v>12000</v>
      </c>
      <c r="G471" s="4">
        <v>0</v>
      </c>
      <c r="H471" s="4">
        <v>0</v>
      </c>
      <c r="I471" s="4">
        <v>11617.4</v>
      </c>
      <c r="J471" s="4">
        <v>4097.12</v>
      </c>
    </row>
    <row r="472" spans="1:10">
      <c r="A472" s="3" t="s">
        <v>98</v>
      </c>
      <c r="B472" s="3" t="s">
        <v>11</v>
      </c>
      <c r="C472" s="3" t="s">
        <v>17</v>
      </c>
      <c r="D472" s="3">
        <v>1.1000000000000001</v>
      </c>
      <c r="E472" s="3" t="s">
        <v>18</v>
      </c>
      <c r="F472" s="4">
        <v>50000</v>
      </c>
      <c r="G472" s="4">
        <v>50000</v>
      </c>
      <c r="H472" s="4">
        <v>-38956.800000000003</v>
      </c>
      <c r="I472" s="4">
        <v>11395.79</v>
      </c>
      <c r="J472" s="4">
        <v>11395.79</v>
      </c>
    </row>
    <row r="473" spans="1:10">
      <c r="A473" s="3" t="s">
        <v>98</v>
      </c>
      <c r="B473" s="3" t="s">
        <v>11</v>
      </c>
      <c r="C473" s="3" t="s">
        <v>19</v>
      </c>
      <c r="D473" s="3">
        <v>1.1000000000000001</v>
      </c>
      <c r="E473" s="3" t="s">
        <v>20</v>
      </c>
      <c r="F473" s="4">
        <v>10000</v>
      </c>
      <c r="G473" s="4">
        <v>40000</v>
      </c>
      <c r="H473" s="4">
        <v>-17000</v>
      </c>
      <c r="I473" s="4">
        <v>7258.56</v>
      </c>
      <c r="J473" s="4">
        <v>7258.56</v>
      </c>
    </row>
    <row r="474" spans="1:10">
      <c r="A474" s="3" t="s">
        <v>98</v>
      </c>
      <c r="B474" s="3" t="s">
        <v>11</v>
      </c>
      <c r="C474" s="3" t="s">
        <v>19</v>
      </c>
      <c r="D474" s="3">
        <v>1.1000000000000001</v>
      </c>
      <c r="E474" s="3" t="s">
        <v>21</v>
      </c>
      <c r="F474" s="4">
        <v>10000</v>
      </c>
      <c r="G474" s="4">
        <v>1500</v>
      </c>
      <c r="H474" s="4">
        <v>0</v>
      </c>
      <c r="I474" s="4">
        <v>4769.92</v>
      </c>
      <c r="J474" s="4">
        <v>4769.92</v>
      </c>
    </row>
    <row r="475" spans="1:10">
      <c r="A475" s="3" t="s">
        <v>98</v>
      </c>
      <c r="B475" s="3" t="s">
        <v>11</v>
      </c>
      <c r="C475" s="3" t="s">
        <v>22</v>
      </c>
      <c r="D475" s="3">
        <v>1.1000000000000001</v>
      </c>
      <c r="E475" s="3" t="s">
        <v>23</v>
      </c>
      <c r="F475" s="4">
        <v>20000</v>
      </c>
      <c r="G475" s="4">
        <v>0</v>
      </c>
      <c r="H475" s="4">
        <v>0</v>
      </c>
      <c r="I475" s="4">
        <v>10938.3</v>
      </c>
      <c r="J475" s="4">
        <v>10938.3</v>
      </c>
    </row>
    <row r="476" spans="1:10">
      <c r="A476" s="3" t="s">
        <v>98</v>
      </c>
      <c r="B476" s="3" t="s">
        <v>11</v>
      </c>
      <c r="C476" s="3" t="s">
        <v>24</v>
      </c>
      <c r="D476" s="3">
        <v>1.1000000000000001</v>
      </c>
      <c r="E476" s="3" t="s">
        <v>25</v>
      </c>
      <c r="F476" s="4">
        <v>150000</v>
      </c>
      <c r="G476" s="4">
        <v>0</v>
      </c>
      <c r="H476" s="4">
        <v>0</v>
      </c>
      <c r="I476" s="4">
        <v>141325.78</v>
      </c>
      <c r="J476" s="4">
        <v>91414.78</v>
      </c>
    </row>
    <row r="477" spans="1:10">
      <c r="A477" s="3" t="s">
        <v>98</v>
      </c>
      <c r="B477" s="3" t="s">
        <v>11</v>
      </c>
      <c r="C477" s="3" t="s">
        <v>24</v>
      </c>
      <c r="D477" s="3">
        <v>1.1000000000000001</v>
      </c>
      <c r="E477" s="3" t="s">
        <v>26</v>
      </c>
      <c r="F477" s="4">
        <v>10000</v>
      </c>
      <c r="G477" s="4">
        <v>0</v>
      </c>
      <c r="H477" s="4">
        <v>0</v>
      </c>
      <c r="I477" s="4">
        <v>7748.8</v>
      </c>
      <c r="J477" s="4">
        <v>7748.8</v>
      </c>
    </row>
    <row r="478" spans="1:10">
      <c r="A478" s="3" t="s">
        <v>98</v>
      </c>
      <c r="B478" s="3" t="s">
        <v>11</v>
      </c>
      <c r="C478" s="3" t="s">
        <v>27</v>
      </c>
      <c r="D478" s="3">
        <v>1.1000000000000001</v>
      </c>
      <c r="E478" s="3" t="s">
        <v>28</v>
      </c>
      <c r="F478" s="4">
        <v>10500</v>
      </c>
      <c r="G478" s="4">
        <v>0</v>
      </c>
      <c r="H478" s="4">
        <v>0</v>
      </c>
      <c r="I478" s="4">
        <v>3034.56</v>
      </c>
      <c r="J478" s="4">
        <v>3034.56</v>
      </c>
    </row>
    <row r="479" spans="1:10">
      <c r="A479" s="3" t="s">
        <v>98</v>
      </c>
      <c r="B479" s="3" t="s">
        <v>11</v>
      </c>
      <c r="C479" s="3" t="s">
        <v>29</v>
      </c>
      <c r="D479" s="3">
        <v>1.1000000000000001</v>
      </c>
      <c r="E479" s="3" t="s">
        <v>30</v>
      </c>
      <c r="F479" s="4">
        <v>2000</v>
      </c>
      <c r="G479" s="4">
        <v>0</v>
      </c>
      <c r="H479" s="4">
        <v>0</v>
      </c>
      <c r="I479" s="4">
        <v>842.16</v>
      </c>
      <c r="J479" s="4">
        <v>842.16</v>
      </c>
    </row>
    <row r="480" spans="1:10">
      <c r="A480" s="3" t="s">
        <v>98</v>
      </c>
      <c r="B480" s="3" t="s">
        <v>11</v>
      </c>
      <c r="C480" s="3" t="s">
        <v>29</v>
      </c>
      <c r="D480" s="3">
        <v>1.1000000000000001</v>
      </c>
      <c r="E480" s="3" t="s">
        <v>31</v>
      </c>
      <c r="F480" s="4">
        <v>50000</v>
      </c>
      <c r="G480" s="4">
        <v>0</v>
      </c>
      <c r="H480" s="4">
        <v>0</v>
      </c>
      <c r="I480" s="4">
        <v>28283.68</v>
      </c>
      <c r="J480" s="4">
        <v>28283.68</v>
      </c>
    </row>
    <row r="481" spans="1:10">
      <c r="A481" s="3" t="s">
        <v>98</v>
      </c>
      <c r="B481" s="3" t="s">
        <v>11</v>
      </c>
      <c r="C481" s="3" t="s">
        <v>32</v>
      </c>
      <c r="D481" s="3">
        <v>1.1000000000000001</v>
      </c>
      <c r="E481" s="3" t="s">
        <v>33</v>
      </c>
      <c r="F481" s="4">
        <v>35000</v>
      </c>
      <c r="G481" s="4">
        <v>0</v>
      </c>
      <c r="H481" s="4">
        <v>0</v>
      </c>
      <c r="I481" s="4">
        <v>0</v>
      </c>
      <c r="J481" s="4">
        <v>0</v>
      </c>
    </row>
    <row r="482" spans="1:10">
      <c r="A482" s="3" t="s">
        <v>98</v>
      </c>
      <c r="B482" s="3" t="s">
        <v>11</v>
      </c>
      <c r="C482" s="3" t="s">
        <v>34</v>
      </c>
      <c r="D482" s="3">
        <v>1.1000000000000001</v>
      </c>
      <c r="E482" s="3" t="s">
        <v>35</v>
      </c>
      <c r="F482" s="4">
        <v>18000</v>
      </c>
      <c r="G482" s="4">
        <v>0</v>
      </c>
      <c r="H482" s="4">
        <v>0</v>
      </c>
      <c r="I482" s="4">
        <v>510.71</v>
      </c>
      <c r="J482" s="4">
        <v>510.71</v>
      </c>
    </row>
    <row r="483" spans="1:10">
      <c r="A483" s="3" t="s">
        <v>98</v>
      </c>
      <c r="B483" s="3" t="s">
        <v>11</v>
      </c>
      <c r="C483" s="3" t="s">
        <v>34</v>
      </c>
      <c r="D483" s="3">
        <v>1.1000000000000001</v>
      </c>
      <c r="E483" s="3" t="s">
        <v>36</v>
      </c>
      <c r="F483" s="4">
        <v>36000</v>
      </c>
      <c r="G483" s="4">
        <v>58500</v>
      </c>
      <c r="H483" s="4">
        <v>0</v>
      </c>
      <c r="I483" s="4">
        <v>25988.92</v>
      </c>
      <c r="J483" s="4">
        <v>24617.919999999998</v>
      </c>
    </row>
    <row r="484" spans="1:10">
      <c r="A484" s="3" t="s">
        <v>98</v>
      </c>
      <c r="B484" s="3" t="s">
        <v>11</v>
      </c>
      <c r="C484" s="3" t="s">
        <v>37</v>
      </c>
      <c r="D484" s="3">
        <v>1.1000000000000001</v>
      </c>
      <c r="E484" s="3" t="s">
        <v>41</v>
      </c>
      <c r="F484" s="4">
        <v>7000</v>
      </c>
      <c r="G484" s="4">
        <v>0</v>
      </c>
      <c r="H484" s="4">
        <v>0</v>
      </c>
      <c r="I484" s="4">
        <v>0</v>
      </c>
      <c r="J484" s="4">
        <v>0</v>
      </c>
    </row>
    <row r="485" spans="1:10">
      <c r="A485" s="3" t="s">
        <v>98</v>
      </c>
      <c r="B485" s="3" t="s">
        <v>11</v>
      </c>
      <c r="C485" s="3" t="s">
        <v>37</v>
      </c>
      <c r="D485" s="3">
        <v>1.1000000000000001</v>
      </c>
      <c r="E485" s="3" t="s">
        <v>42</v>
      </c>
      <c r="F485" s="4">
        <v>7500</v>
      </c>
      <c r="G485" s="4">
        <v>0</v>
      </c>
      <c r="H485" s="4">
        <v>0</v>
      </c>
      <c r="I485" s="4">
        <v>6830.08</v>
      </c>
      <c r="J485" s="4">
        <v>6830.08</v>
      </c>
    </row>
    <row r="486" spans="1:10">
      <c r="A486" s="3" t="s">
        <v>98</v>
      </c>
      <c r="B486" s="3" t="s">
        <v>11</v>
      </c>
      <c r="C486" s="3" t="s">
        <v>37</v>
      </c>
      <c r="D486" s="3">
        <v>1.1000000000000001</v>
      </c>
      <c r="E486" s="3" t="s">
        <v>43</v>
      </c>
      <c r="F486" s="4">
        <v>15000</v>
      </c>
      <c r="G486" s="4">
        <v>0</v>
      </c>
      <c r="H486" s="4">
        <v>0</v>
      </c>
      <c r="I486" s="4">
        <v>0</v>
      </c>
      <c r="J486" s="4">
        <v>0</v>
      </c>
    </row>
    <row r="487" spans="1:10">
      <c r="A487" s="3" t="s">
        <v>98</v>
      </c>
      <c r="B487" s="3" t="s">
        <v>11</v>
      </c>
      <c r="C487" s="3" t="s">
        <v>37</v>
      </c>
      <c r="D487" s="3">
        <v>1.1000000000000001</v>
      </c>
      <c r="E487" s="3" t="s">
        <v>39</v>
      </c>
      <c r="F487" s="4">
        <v>15000</v>
      </c>
      <c r="G487" s="4">
        <v>0</v>
      </c>
      <c r="H487" s="4">
        <v>0</v>
      </c>
      <c r="I487" s="4">
        <v>15000</v>
      </c>
      <c r="J487" s="4">
        <v>5574.96</v>
      </c>
    </row>
    <row r="488" spans="1:10">
      <c r="A488" s="3" t="s">
        <v>98</v>
      </c>
      <c r="B488" s="3" t="s">
        <v>11</v>
      </c>
      <c r="C488" s="3" t="s">
        <v>37</v>
      </c>
      <c r="D488" s="3">
        <v>1.1000000000000001</v>
      </c>
      <c r="E488" s="3" t="s">
        <v>45</v>
      </c>
      <c r="F488" s="4">
        <v>10000</v>
      </c>
      <c r="G488" s="4">
        <v>0</v>
      </c>
      <c r="H488" s="4">
        <v>0</v>
      </c>
      <c r="I488" s="4">
        <v>3788.56</v>
      </c>
      <c r="J488" s="4">
        <v>3788.56</v>
      </c>
    </row>
    <row r="489" spans="1:10">
      <c r="A489" s="3" t="s">
        <v>98</v>
      </c>
      <c r="B489" s="3" t="s">
        <v>11</v>
      </c>
      <c r="C489" s="3" t="s">
        <v>37</v>
      </c>
      <c r="D489" s="3">
        <v>1.1000000000000001</v>
      </c>
      <c r="E489" s="3" t="s">
        <v>40</v>
      </c>
      <c r="F489" s="4">
        <v>10000</v>
      </c>
      <c r="G489" s="4">
        <v>0</v>
      </c>
      <c r="H489" s="4">
        <v>0</v>
      </c>
      <c r="I489" s="4">
        <v>0</v>
      </c>
      <c r="J489" s="4">
        <v>0</v>
      </c>
    </row>
    <row r="490" spans="1:10">
      <c r="A490" s="3" t="s">
        <v>98</v>
      </c>
      <c r="B490" s="3" t="s">
        <v>11</v>
      </c>
      <c r="C490" s="3" t="s">
        <v>37</v>
      </c>
      <c r="D490" s="3">
        <v>1.1000000000000001</v>
      </c>
      <c r="E490" s="3" t="s">
        <v>47</v>
      </c>
      <c r="F490" s="4">
        <v>15000</v>
      </c>
      <c r="G490" s="4">
        <v>0</v>
      </c>
      <c r="H490" s="4">
        <v>0</v>
      </c>
      <c r="I490" s="4">
        <v>14730.61</v>
      </c>
      <c r="J490" s="4">
        <v>14730.61</v>
      </c>
    </row>
    <row r="491" spans="1:10">
      <c r="A491" s="3" t="s">
        <v>98</v>
      </c>
      <c r="B491" s="3" t="s">
        <v>11</v>
      </c>
      <c r="C491" s="3" t="s">
        <v>37</v>
      </c>
      <c r="D491" s="3">
        <v>1.1000000000000001</v>
      </c>
      <c r="E491" s="3" t="s">
        <v>48</v>
      </c>
      <c r="F491" s="4">
        <v>10000</v>
      </c>
      <c r="G491" s="4">
        <v>3000</v>
      </c>
      <c r="H491" s="4">
        <v>-10000</v>
      </c>
      <c r="I491" s="4">
        <v>0</v>
      </c>
      <c r="J491" s="4">
        <v>0</v>
      </c>
    </row>
    <row r="492" spans="1:10">
      <c r="A492" s="3" t="s">
        <v>98</v>
      </c>
      <c r="B492" s="3" t="s">
        <v>11</v>
      </c>
      <c r="C492" s="3" t="s">
        <v>49</v>
      </c>
      <c r="D492" s="3">
        <v>1.1000000000000001</v>
      </c>
      <c r="E492" s="3" t="s">
        <v>50</v>
      </c>
      <c r="F492" s="4">
        <v>20000</v>
      </c>
      <c r="G492" s="4">
        <v>0</v>
      </c>
      <c r="H492" s="4">
        <v>-5000</v>
      </c>
      <c r="I492" s="4">
        <v>0</v>
      </c>
      <c r="J492" s="4">
        <v>0</v>
      </c>
    </row>
    <row r="493" spans="1:10">
      <c r="A493" s="3" t="s">
        <v>98</v>
      </c>
      <c r="B493" s="3" t="s">
        <v>11</v>
      </c>
      <c r="C493" s="3" t="s">
        <v>51</v>
      </c>
      <c r="D493" s="3">
        <v>1.1000000000000001</v>
      </c>
      <c r="E493" s="3" t="s">
        <v>52</v>
      </c>
      <c r="F493" s="4">
        <v>15000</v>
      </c>
      <c r="G493" s="4">
        <v>0</v>
      </c>
      <c r="H493" s="4">
        <v>0</v>
      </c>
      <c r="I493" s="4">
        <v>10916</v>
      </c>
      <c r="J493" s="4">
        <v>10916</v>
      </c>
    </row>
    <row r="494" spans="1:10">
      <c r="A494" s="3" t="s">
        <v>98</v>
      </c>
      <c r="B494" s="3" t="s">
        <v>11</v>
      </c>
      <c r="C494" s="3" t="s">
        <v>51</v>
      </c>
      <c r="D494" s="3">
        <v>1.1000000000000001</v>
      </c>
      <c r="E494" s="3" t="s">
        <v>53</v>
      </c>
      <c r="F494" s="4">
        <v>13500</v>
      </c>
      <c r="G494" s="4">
        <v>60000</v>
      </c>
      <c r="H494" s="4">
        <v>0</v>
      </c>
      <c r="I494" s="4">
        <v>8340.91</v>
      </c>
      <c r="J494" s="4">
        <v>8340.91</v>
      </c>
    </row>
    <row r="495" spans="1:10">
      <c r="A495" s="3" t="s">
        <v>98</v>
      </c>
      <c r="B495" s="3" t="s">
        <v>11</v>
      </c>
      <c r="C495" s="3" t="s">
        <v>54</v>
      </c>
      <c r="D495" s="3">
        <v>1.1000000000000001</v>
      </c>
      <c r="E495" s="3" t="s">
        <v>55</v>
      </c>
      <c r="F495" s="4">
        <v>25000</v>
      </c>
      <c r="G495" s="4">
        <v>0</v>
      </c>
      <c r="H495" s="4">
        <v>0</v>
      </c>
      <c r="I495" s="4">
        <v>1131</v>
      </c>
      <c r="J495" s="4">
        <v>1131</v>
      </c>
    </row>
    <row r="496" spans="1:10">
      <c r="A496" s="3" t="s">
        <v>98</v>
      </c>
      <c r="B496" s="3" t="s">
        <v>11</v>
      </c>
      <c r="C496" s="3" t="s">
        <v>56</v>
      </c>
      <c r="D496" s="3">
        <v>1.1000000000000001</v>
      </c>
      <c r="E496" s="3" t="s">
        <v>57</v>
      </c>
      <c r="F496" s="4">
        <v>15000</v>
      </c>
      <c r="G496" s="4">
        <v>0</v>
      </c>
      <c r="H496" s="4">
        <v>-8144.91</v>
      </c>
      <c r="I496" s="4">
        <v>6855.09</v>
      </c>
      <c r="J496" s="4">
        <v>6855.09</v>
      </c>
    </row>
    <row r="497" spans="1:10">
      <c r="A497" s="3" t="s">
        <v>98</v>
      </c>
      <c r="B497" s="3" t="s">
        <v>11</v>
      </c>
      <c r="C497" s="3" t="s">
        <v>58</v>
      </c>
      <c r="D497" s="3">
        <v>1.1000000000000001</v>
      </c>
      <c r="E497" s="3" t="s">
        <v>59</v>
      </c>
      <c r="F497" s="4">
        <v>12000</v>
      </c>
      <c r="G497" s="4">
        <v>0</v>
      </c>
      <c r="H497" s="4">
        <v>0</v>
      </c>
      <c r="I497" s="4">
        <v>7105.26</v>
      </c>
      <c r="J497" s="4">
        <v>7105.26</v>
      </c>
    </row>
    <row r="498" spans="1:10">
      <c r="A498" s="3" t="s">
        <v>98</v>
      </c>
      <c r="B498" s="3" t="s">
        <v>11</v>
      </c>
      <c r="C498" s="3" t="s">
        <v>58</v>
      </c>
      <c r="D498" s="3">
        <v>1.1000000000000001</v>
      </c>
      <c r="E498" s="3" t="s">
        <v>60</v>
      </c>
      <c r="F498" s="4">
        <v>15000</v>
      </c>
      <c r="G498" s="4">
        <v>25000</v>
      </c>
      <c r="H498" s="4">
        <v>-9537.56</v>
      </c>
      <c r="I498" s="4">
        <v>10438.84</v>
      </c>
      <c r="J498" s="4">
        <v>10438.84</v>
      </c>
    </row>
    <row r="499" spans="1:10">
      <c r="A499" s="3" t="s">
        <v>98</v>
      </c>
      <c r="B499" s="3" t="s">
        <v>11</v>
      </c>
      <c r="C499" s="3" t="s">
        <v>58</v>
      </c>
      <c r="D499" s="3">
        <v>1.1000000000000001</v>
      </c>
      <c r="E499" s="3" t="s">
        <v>61</v>
      </c>
      <c r="F499" s="4">
        <v>6500</v>
      </c>
      <c r="G499" s="4">
        <v>0</v>
      </c>
      <c r="H499" s="4">
        <v>-6500</v>
      </c>
      <c r="I499" s="4">
        <v>0</v>
      </c>
      <c r="J499" s="4">
        <v>0</v>
      </c>
    </row>
    <row r="500" spans="1:10">
      <c r="A500" s="3" t="s">
        <v>98</v>
      </c>
      <c r="B500" s="3" t="s">
        <v>11</v>
      </c>
      <c r="C500" s="3" t="s">
        <v>62</v>
      </c>
      <c r="D500" s="3">
        <v>1.1000000000000001</v>
      </c>
      <c r="E500" s="3" t="s">
        <v>64</v>
      </c>
      <c r="F500" s="4">
        <v>6500</v>
      </c>
      <c r="G500" s="4">
        <v>48500</v>
      </c>
      <c r="H500" s="4">
        <v>0</v>
      </c>
      <c r="I500" s="4">
        <v>54670.49</v>
      </c>
      <c r="J500" s="4">
        <v>54670.49</v>
      </c>
    </row>
    <row r="501" spans="1:10">
      <c r="A501" s="3" t="s">
        <v>98</v>
      </c>
      <c r="B501" s="3" t="s">
        <v>11</v>
      </c>
      <c r="C501" s="3" t="s">
        <v>62</v>
      </c>
      <c r="D501" s="3">
        <v>1.1000000000000001</v>
      </c>
      <c r="E501" s="3" t="s">
        <v>63</v>
      </c>
      <c r="F501" s="4">
        <v>10000</v>
      </c>
      <c r="G501" s="4">
        <v>0</v>
      </c>
      <c r="H501" s="4">
        <v>-9420</v>
      </c>
      <c r="I501" s="4">
        <v>580</v>
      </c>
      <c r="J501" s="4">
        <v>580</v>
      </c>
    </row>
    <row r="502" spans="1:10">
      <c r="A502" s="3" t="s">
        <v>98</v>
      </c>
      <c r="B502" s="3" t="s">
        <v>11</v>
      </c>
      <c r="C502" s="3" t="s">
        <v>65</v>
      </c>
      <c r="D502" s="3">
        <v>1.1000000000000001</v>
      </c>
      <c r="E502" s="3" t="s">
        <v>66</v>
      </c>
      <c r="F502" s="4">
        <v>23500</v>
      </c>
      <c r="G502" s="4">
        <v>0</v>
      </c>
      <c r="H502" s="4">
        <v>0</v>
      </c>
      <c r="I502" s="4">
        <v>19274.810000000001</v>
      </c>
      <c r="J502" s="4">
        <v>19274.810000000001</v>
      </c>
    </row>
    <row r="503" spans="1:10">
      <c r="A503" s="3" t="s">
        <v>98</v>
      </c>
      <c r="B503" s="3" t="s">
        <v>11</v>
      </c>
      <c r="C503" s="3" t="s">
        <v>67</v>
      </c>
      <c r="D503" s="3">
        <v>1.1000000000000001</v>
      </c>
      <c r="E503" s="3" t="s">
        <v>68</v>
      </c>
      <c r="F503" s="4">
        <v>8200</v>
      </c>
      <c r="G503" s="4">
        <v>5000</v>
      </c>
      <c r="H503" s="4">
        <v>0</v>
      </c>
      <c r="I503" s="4">
        <v>4955.5200000000004</v>
      </c>
      <c r="J503" s="4">
        <v>4955.5200000000004</v>
      </c>
    </row>
    <row r="504" spans="1:10">
      <c r="A504" s="3" t="s">
        <v>98</v>
      </c>
      <c r="B504" s="3" t="s">
        <v>11</v>
      </c>
      <c r="C504" s="3" t="s">
        <v>71</v>
      </c>
      <c r="D504" s="3">
        <v>1.1000000000000001</v>
      </c>
      <c r="E504" s="3" t="s">
        <v>72</v>
      </c>
      <c r="F504" s="4">
        <v>73500</v>
      </c>
      <c r="G504" s="4">
        <v>5000</v>
      </c>
      <c r="H504" s="4">
        <v>-59558.080000000002</v>
      </c>
      <c r="I504" s="4">
        <v>15441.92</v>
      </c>
      <c r="J504" s="4">
        <v>15441.92</v>
      </c>
    </row>
    <row r="505" spans="1:10">
      <c r="A505" s="3" t="s">
        <v>98</v>
      </c>
      <c r="B505" s="3" t="s">
        <v>11</v>
      </c>
      <c r="C505" s="3" t="s">
        <v>71</v>
      </c>
      <c r="D505" s="3">
        <v>1.1000000000000001</v>
      </c>
      <c r="E505" s="3" t="s">
        <v>73</v>
      </c>
      <c r="F505" s="4">
        <v>65000</v>
      </c>
      <c r="G505" s="4">
        <v>154847.35</v>
      </c>
      <c r="H505" s="4">
        <v>0</v>
      </c>
      <c r="I505" s="4">
        <v>61277.65</v>
      </c>
      <c r="J505" s="4">
        <v>61277.65</v>
      </c>
    </row>
    <row r="506" spans="1:10">
      <c r="A506" s="3" t="s">
        <v>98</v>
      </c>
      <c r="B506" s="3" t="s">
        <v>11</v>
      </c>
      <c r="C506" s="3" t="s">
        <v>71</v>
      </c>
      <c r="D506" s="3">
        <v>1.1000000000000001</v>
      </c>
      <c r="E506" s="3" t="s">
        <v>74</v>
      </c>
      <c r="F506" s="4">
        <v>8500</v>
      </c>
      <c r="G506" s="4">
        <v>0</v>
      </c>
      <c r="H506" s="4">
        <v>-4730</v>
      </c>
      <c r="I506" s="4">
        <v>3770</v>
      </c>
      <c r="J506" s="4">
        <v>3770</v>
      </c>
    </row>
    <row r="507" spans="1:10">
      <c r="A507" s="3" t="s">
        <v>98</v>
      </c>
      <c r="B507" s="3" t="s">
        <v>11</v>
      </c>
      <c r="C507" s="3" t="s">
        <v>76</v>
      </c>
      <c r="D507" s="3">
        <v>1.1000000000000001</v>
      </c>
      <c r="E507" s="3" t="s">
        <v>77</v>
      </c>
      <c r="F507" s="4">
        <v>50000</v>
      </c>
      <c r="G507" s="4">
        <v>0</v>
      </c>
      <c r="H507" s="4">
        <v>-3000</v>
      </c>
      <c r="I507" s="4">
        <v>7138.64</v>
      </c>
      <c r="J507" s="4">
        <v>7138.64</v>
      </c>
    </row>
    <row r="508" spans="1:10">
      <c r="A508" s="3" t="s">
        <v>98</v>
      </c>
      <c r="B508" s="3" t="s">
        <v>11</v>
      </c>
      <c r="C508" s="3" t="s">
        <v>78</v>
      </c>
      <c r="D508" s="3">
        <v>1.1000000000000001</v>
      </c>
      <c r="E508" s="3" t="s">
        <v>79</v>
      </c>
      <c r="F508" s="4">
        <v>15000</v>
      </c>
      <c r="G508" s="4">
        <v>0</v>
      </c>
      <c r="H508" s="4">
        <v>0</v>
      </c>
      <c r="I508" s="4">
        <v>3403.23</v>
      </c>
      <c r="J508" s="4">
        <v>3403.23</v>
      </c>
    </row>
    <row r="509" spans="1:10">
      <c r="A509" s="3" t="s">
        <v>98</v>
      </c>
      <c r="B509" s="3" t="s">
        <v>11</v>
      </c>
      <c r="C509" s="3" t="s">
        <v>80</v>
      </c>
      <c r="D509" s="3">
        <v>1.1000000000000001</v>
      </c>
      <c r="E509" s="3" t="s">
        <v>81</v>
      </c>
      <c r="F509" s="4">
        <v>7500</v>
      </c>
      <c r="G509" s="4">
        <v>0</v>
      </c>
      <c r="H509" s="4">
        <v>0</v>
      </c>
      <c r="I509" s="4">
        <v>5452</v>
      </c>
      <c r="J509" s="4">
        <v>5452</v>
      </c>
    </row>
    <row r="510" spans="1:10">
      <c r="A510" s="3" t="s">
        <v>49</v>
      </c>
      <c r="B510" s="3" t="s">
        <v>11</v>
      </c>
      <c r="C510" s="3" t="s">
        <v>12</v>
      </c>
      <c r="D510" s="3">
        <v>1.1000000000000001</v>
      </c>
      <c r="E510" s="3" t="s">
        <v>13</v>
      </c>
      <c r="F510" s="4">
        <v>8500</v>
      </c>
      <c r="G510" s="4">
        <v>0</v>
      </c>
      <c r="H510" s="4">
        <v>0</v>
      </c>
      <c r="I510" s="4">
        <v>0</v>
      </c>
      <c r="J510" s="4">
        <v>0</v>
      </c>
    </row>
    <row r="511" spans="1:10">
      <c r="A511" s="3" t="s">
        <v>49</v>
      </c>
      <c r="B511" s="3" t="s">
        <v>11</v>
      </c>
      <c r="C511" s="3" t="s">
        <v>22</v>
      </c>
      <c r="D511" s="3">
        <v>1.1000000000000001</v>
      </c>
      <c r="E511" s="3" t="s">
        <v>23</v>
      </c>
      <c r="F511" s="4">
        <v>6000</v>
      </c>
      <c r="G511" s="4">
        <v>0</v>
      </c>
      <c r="H511" s="4">
        <v>0</v>
      </c>
      <c r="I511" s="4">
        <v>0</v>
      </c>
      <c r="J511" s="4">
        <v>0</v>
      </c>
    </row>
    <row r="512" spans="1:10">
      <c r="A512" s="3" t="s">
        <v>49</v>
      </c>
      <c r="B512" s="3" t="s">
        <v>11</v>
      </c>
      <c r="C512" s="3" t="s">
        <v>24</v>
      </c>
      <c r="D512" s="3">
        <v>1.1000000000000001</v>
      </c>
      <c r="E512" s="3" t="s">
        <v>25</v>
      </c>
      <c r="F512" s="4">
        <v>7500</v>
      </c>
      <c r="G512" s="4">
        <v>0</v>
      </c>
      <c r="H512" s="4">
        <v>0</v>
      </c>
      <c r="I512" s="4">
        <v>0</v>
      </c>
      <c r="J512" s="4">
        <v>0</v>
      </c>
    </row>
    <row r="513" spans="1:10">
      <c r="A513" s="3" t="s">
        <v>49</v>
      </c>
      <c r="B513" s="3" t="s">
        <v>11</v>
      </c>
      <c r="C513" s="3" t="s">
        <v>34</v>
      </c>
      <c r="D513" s="3">
        <v>1.1000000000000001</v>
      </c>
      <c r="E513" s="3" t="s">
        <v>35</v>
      </c>
      <c r="F513" s="4">
        <v>75000</v>
      </c>
      <c r="G513" s="4">
        <v>0</v>
      </c>
      <c r="H513" s="4">
        <v>0</v>
      </c>
      <c r="I513" s="4">
        <v>48849</v>
      </c>
      <c r="J513" s="4">
        <v>48849</v>
      </c>
    </row>
    <row r="514" spans="1:10">
      <c r="A514" s="3" t="s">
        <v>49</v>
      </c>
      <c r="B514" s="3" t="s">
        <v>11</v>
      </c>
      <c r="C514" s="3" t="s">
        <v>65</v>
      </c>
      <c r="D514" s="3">
        <v>1.1000000000000001</v>
      </c>
      <c r="E514" s="3" t="s">
        <v>66</v>
      </c>
      <c r="F514" s="4">
        <v>3000</v>
      </c>
      <c r="G514" s="4">
        <v>0</v>
      </c>
      <c r="H514" s="4">
        <v>0</v>
      </c>
      <c r="I514" s="4">
        <v>0</v>
      </c>
      <c r="J514" s="4">
        <v>0</v>
      </c>
    </row>
    <row r="515" spans="1:10">
      <c r="A515" s="3" t="s">
        <v>49</v>
      </c>
      <c r="B515" s="3" t="s">
        <v>11</v>
      </c>
      <c r="C515" s="3" t="s">
        <v>67</v>
      </c>
      <c r="D515" s="3">
        <v>1.1000000000000001</v>
      </c>
      <c r="E515" s="3" t="s">
        <v>68</v>
      </c>
      <c r="F515" s="4">
        <v>5000</v>
      </c>
      <c r="G515" s="4">
        <v>0</v>
      </c>
      <c r="H515" s="4">
        <v>0</v>
      </c>
      <c r="I515" s="4">
        <v>0</v>
      </c>
      <c r="J515" s="4">
        <v>0</v>
      </c>
    </row>
    <row r="516" spans="1:10">
      <c r="A516" s="3" t="s">
        <v>49</v>
      </c>
      <c r="B516" s="3" t="s">
        <v>11</v>
      </c>
      <c r="C516" s="3" t="s">
        <v>71</v>
      </c>
      <c r="D516" s="3">
        <v>1.1000000000000001</v>
      </c>
      <c r="E516" s="3" t="s">
        <v>72</v>
      </c>
      <c r="F516" s="4">
        <v>125000</v>
      </c>
      <c r="G516" s="4">
        <v>0</v>
      </c>
      <c r="H516" s="4">
        <v>0</v>
      </c>
      <c r="I516" s="4">
        <v>34220</v>
      </c>
      <c r="J516" s="4">
        <v>34220</v>
      </c>
    </row>
    <row r="517" spans="1:10">
      <c r="A517" s="3" t="s">
        <v>99</v>
      </c>
      <c r="B517" s="3" t="s">
        <v>11</v>
      </c>
      <c r="C517" s="3" t="s">
        <v>12</v>
      </c>
      <c r="D517" s="3">
        <v>1.1000000000000001</v>
      </c>
      <c r="E517" s="3" t="s">
        <v>13</v>
      </c>
      <c r="F517" s="4">
        <v>45000</v>
      </c>
      <c r="G517" s="4">
        <v>0</v>
      </c>
      <c r="H517" s="4">
        <v>0</v>
      </c>
      <c r="I517" s="4">
        <v>25239.3</v>
      </c>
      <c r="J517" s="4">
        <v>25239.3</v>
      </c>
    </row>
    <row r="518" spans="1:10">
      <c r="A518" s="3" t="s">
        <v>99</v>
      </c>
      <c r="B518" s="3" t="s">
        <v>11</v>
      </c>
      <c r="C518" s="3" t="s">
        <v>14</v>
      </c>
      <c r="D518" s="3">
        <v>1.1000000000000001</v>
      </c>
      <c r="E518" s="3" t="s">
        <v>15</v>
      </c>
      <c r="F518" s="4">
        <v>5000</v>
      </c>
      <c r="G518" s="4">
        <v>0</v>
      </c>
      <c r="H518" s="4">
        <v>0</v>
      </c>
      <c r="I518" s="4">
        <v>3662.12</v>
      </c>
      <c r="J518" s="4">
        <v>3662.12</v>
      </c>
    </row>
    <row r="519" spans="1:10">
      <c r="A519" s="3" t="s">
        <v>99</v>
      </c>
      <c r="B519" s="3" t="s">
        <v>11</v>
      </c>
      <c r="C519" s="3" t="s">
        <v>17</v>
      </c>
      <c r="D519" s="3">
        <v>1.1000000000000001</v>
      </c>
      <c r="E519" s="3" t="s">
        <v>18</v>
      </c>
      <c r="F519" s="4">
        <v>10000</v>
      </c>
      <c r="G519" s="4">
        <v>0</v>
      </c>
      <c r="H519" s="4">
        <v>-4177</v>
      </c>
      <c r="I519" s="4">
        <v>5822.04</v>
      </c>
      <c r="J519" s="4">
        <v>5822.04</v>
      </c>
    </row>
    <row r="520" spans="1:10">
      <c r="A520" s="3" t="s">
        <v>99</v>
      </c>
      <c r="B520" s="3" t="s">
        <v>11</v>
      </c>
      <c r="C520" s="3" t="s">
        <v>19</v>
      </c>
      <c r="D520" s="3">
        <v>1.1000000000000001</v>
      </c>
      <c r="E520" s="3" t="s">
        <v>20</v>
      </c>
      <c r="F520" s="4">
        <v>5000</v>
      </c>
      <c r="G520" s="4">
        <v>0</v>
      </c>
      <c r="H520" s="4">
        <v>-5000</v>
      </c>
      <c r="I520" s="4">
        <v>0</v>
      </c>
      <c r="J520" s="4">
        <v>0</v>
      </c>
    </row>
    <row r="521" spans="1:10">
      <c r="A521" s="3" t="s">
        <v>99</v>
      </c>
      <c r="B521" s="3" t="s">
        <v>11</v>
      </c>
      <c r="C521" s="3" t="s">
        <v>19</v>
      </c>
      <c r="D521" s="3">
        <v>1.1000000000000001</v>
      </c>
      <c r="E521" s="3" t="s">
        <v>21</v>
      </c>
      <c r="F521" s="4">
        <v>7500</v>
      </c>
      <c r="G521" s="4">
        <v>2000</v>
      </c>
      <c r="H521" s="4">
        <v>0</v>
      </c>
      <c r="I521" s="4">
        <v>4133.72</v>
      </c>
      <c r="J521" s="4">
        <v>3875.72</v>
      </c>
    </row>
    <row r="522" spans="1:10">
      <c r="A522" s="3" t="s">
        <v>99</v>
      </c>
      <c r="B522" s="3" t="s">
        <v>11</v>
      </c>
      <c r="C522" s="3" t="s">
        <v>22</v>
      </c>
      <c r="D522" s="3">
        <v>1.1000000000000001</v>
      </c>
      <c r="E522" s="3" t="s">
        <v>23</v>
      </c>
      <c r="F522" s="4">
        <v>8500</v>
      </c>
      <c r="G522" s="4">
        <v>35000</v>
      </c>
      <c r="H522" s="4">
        <v>0</v>
      </c>
      <c r="I522" s="4">
        <v>7613.76</v>
      </c>
      <c r="J522" s="4">
        <v>7613.76</v>
      </c>
    </row>
    <row r="523" spans="1:10">
      <c r="A523" s="3" t="s">
        <v>99</v>
      </c>
      <c r="B523" s="3" t="s">
        <v>11</v>
      </c>
      <c r="C523" s="3" t="s">
        <v>24</v>
      </c>
      <c r="D523" s="3">
        <v>1.1000000000000001</v>
      </c>
      <c r="E523" s="3" t="s">
        <v>25</v>
      </c>
      <c r="F523" s="4">
        <v>45000</v>
      </c>
      <c r="G523" s="4">
        <v>10000</v>
      </c>
      <c r="H523" s="4">
        <v>0</v>
      </c>
      <c r="I523" s="4">
        <v>48046.98</v>
      </c>
      <c r="J523" s="4">
        <v>48046.98</v>
      </c>
    </row>
    <row r="524" spans="1:10">
      <c r="A524" s="3" t="s">
        <v>99</v>
      </c>
      <c r="B524" s="3" t="s">
        <v>11</v>
      </c>
      <c r="C524" s="3" t="s">
        <v>24</v>
      </c>
      <c r="D524" s="3">
        <v>1.1000000000000001</v>
      </c>
      <c r="E524" s="3" t="s">
        <v>26</v>
      </c>
      <c r="F524" s="4">
        <v>5500</v>
      </c>
      <c r="G524" s="4">
        <v>0</v>
      </c>
      <c r="H524" s="4">
        <v>0</v>
      </c>
      <c r="I524" s="4">
        <v>134.56</v>
      </c>
      <c r="J524" s="4">
        <v>134.56</v>
      </c>
    </row>
    <row r="525" spans="1:10">
      <c r="A525" s="3" t="s">
        <v>99</v>
      </c>
      <c r="B525" s="3" t="s">
        <v>11</v>
      </c>
      <c r="C525" s="3" t="s">
        <v>27</v>
      </c>
      <c r="D525" s="3">
        <v>1.1000000000000001</v>
      </c>
      <c r="E525" s="3" t="s">
        <v>28</v>
      </c>
      <c r="F525" s="4">
        <v>6500</v>
      </c>
      <c r="G525" s="4">
        <v>0</v>
      </c>
      <c r="H525" s="4">
        <v>0</v>
      </c>
      <c r="I525" s="4">
        <v>6181.06</v>
      </c>
      <c r="J525" s="4">
        <v>6181.06</v>
      </c>
    </row>
    <row r="526" spans="1:10">
      <c r="A526" s="3" t="s">
        <v>99</v>
      </c>
      <c r="B526" s="3" t="s">
        <v>11</v>
      </c>
      <c r="C526" s="3" t="s">
        <v>29</v>
      </c>
      <c r="D526" s="3">
        <v>1.1000000000000001</v>
      </c>
      <c r="E526" s="3" t="s">
        <v>30</v>
      </c>
      <c r="F526" s="4">
        <v>2500</v>
      </c>
      <c r="G526" s="4">
        <v>0</v>
      </c>
      <c r="H526" s="4">
        <v>0</v>
      </c>
      <c r="I526" s="4">
        <v>1752.18</v>
      </c>
      <c r="J526" s="4">
        <v>1752.18</v>
      </c>
    </row>
    <row r="527" spans="1:10">
      <c r="A527" s="3" t="s">
        <v>99</v>
      </c>
      <c r="B527" s="3" t="s">
        <v>11</v>
      </c>
      <c r="C527" s="3" t="s">
        <v>29</v>
      </c>
      <c r="D527" s="3">
        <v>1.1000000000000001</v>
      </c>
      <c r="E527" s="3" t="s">
        <v>31</v>
      </c>
      <c r="F527" s="4">
        <v>55000</v>
      </c>
      <c r="G527" s="4">
        <v>30000</v>
      </c>
      <c r="H527" s="4">
        <v>0</v>
      </c>
      <c r="I527" s="4">
        <v>52830.48</v>
      </c>
      <c r="J527" s="4">
        <v>52830.48</v>
      </c>
    </row>
    <row r="528" spans="1:10">
      <c r="A528" s="3" t="s">
        <v>99</v>
      </c>
      <c r="B528" s="3" t="s">
        <v>11</v>
      </c>
      <c r="C528" s="3" t="s">
        <v>29</v>
      </c>
      <c r="D528" s="3">
        <v>2.5</v>
      </c>
      <c r="E528" s="3" t="s">
        <v>31</v>
      </c>
      <c r="F528" s="4">
        <v>0</v>
      </c>
      <c r="G528" s="4">
        <v>100000</v>
      </c>
      <c r="H528" s="4">
        <v>0</v>
      </c>
      <c r="I528" s="4">
        <v>20839.400000000001</v>
      </c>
      <c r="J528" s="4">
        <v>20839.400000000001</v>
      </c>
    </row>
    <row r="529" spans="1:10">
      <c r="A529" s="3" t="s">
        <v>99</v>
      </c>
      <c r="B529" s="3" t="s">
        <v>11</v>
      </c>
      <c r="C529" s="3" t="s">
        <v>32</v>
      </c>
      <c r="D529" s="3">
        <v>1.1000000000000001</v>
      </c>
      <c r="E529" s="3" t="s">
        <v>33</v>
      </c>
      <c r="F529" s="4">
        <v>7500</v>
      </c>
      <c r="G529" s="4">
        <v>0</v>
      </c>
      <c r="H529" s="4">
        <v>0</v>
      </c>
      <c r="I529" s="4">
        <v>1658.8</v>
      </c>
      <c r="J529" s="4">
        <v>1658.8</v>
      </c>
    </row>
    <row r="530" spans="1:10">
      <c r="A530" s="3" t="s">
        <v>99</v>
      </c>
      <c r="B530" s="3" t="s">
        <v>11</v>
      </c>
      <c r="C530" s="3" t="s">
        <v>34</v>
      </c>
      <c r="D530" s="3">
        <v>1.1000000000000001</v>
      </c>
      <c r="E530" s="3" t="s">
        <v>35</v>
      </c>
      <c r="F530" s="4">
        <v>0</v>
      </c>
      <c r="G530" s="4">
        <v>5000</v>
      </c>
      <c r="H530" s="4">
        <v>0</v>
      </c>
      <c r="I530" s="4">
        <v>0</v>
      </c>
      <c r="J530" s="4">
        <v>0</v>
      </c>
    </row>
    <row r="531" spans="1:10">
      <c r="A531" s="3" t="s">
        <v>99</v>
      </c>
      <c r="B531" s="3" t="s">
        <v>11</v>
      </c>
      <c r="C531" s="3" t="s">
        <v>34</v>
      </c>
      <c r="D531" s="3">
        <v>1.1000000000000001</v>
      </c>
      <c r="E531" s="3" t="s">
        <v>36</v>
      </c>
      <c r="F531" s="4">
        <v>5000</v>
      </c>
      <c r="G531" s="4">
        <v>0</v>
      </c>
      <c r="H531" s="4">
        <v>-4300</v>
      </c>
      <c r="I531" s="4">
        <v>633.36</v>
      </c>
      <c r="J531" s="4">
        <v>633.36</v>
      </c>
    </row>
    <row r="532" spans="1:10">
      <c r="A532" s="3" t="s">
        <v>99</v>
      </c>
      <c r="B532" s="3" t="s">
        <v>11</v>
      </c>
      <c r="C532" s="3" t="s">
        <v>37</v>
      </c>
      <c r="D532" s="3">
        <v>1.1000000000000001</v>
      </c>
      <c r="E532" s="3" t="s">
        <v>41</v>
      </c>
      <c r="F532" s="4">
        <v>5500</v>
      </c>
      <c r="G532" s="4">
        <v>5000</v>
      </c>
      <c r="H532" s="4">
        <v>-2725</v>
      </c>
      <c r="I532" s="4">
        <v>7774.32</v>
      </c>
      <c r="J532" s="4">
        <v>7774.32</v>
      </c>
    </row>
    <row r="533" spans="1:10">
      <c r="A533" s="3" t="s">
        <v>99</v>
      </c>
      <c r="B533" s="3" t="s">
        <v>11</v>
      </c>
      <c r="C533" s="3" t="s">
        <v>37</v>
      </c>
      <c r="D533" s="3">
        <v>1.1000000000000001</v>
      </c>
      <c r="E533" s="3" t="s">
        <v>42</v>
      </c>
      <c r="F533" s="4">
        <v>10000</v>
      </c>
      <c r="G533" s="4">
        <v>0</v>
      </c>
      <c r="H533" s="4">
        <v>-5714</v>
      </c>
      <c r="I533" s="4">
        <v>4285.04</v>
      </c>
      <c r="J533" s="4">
        <v>4285.04</v>
      </c>
    </row>
    <row r="534" spans="1:10">
      <c r="A534" s="3" t="s">
        <v>99</v>
      </c>
      <c r="B534" s="3" t="s">
        <v>11</v>
      </c>
      <c r="C534" s="3" t="s">
        <v>37</v>
      </c>
      <c r="D534" s="3">
        <v>1.1000000000000001</v>
      </c>
      <c r="E534" s="3" t="s">
        <v>43</v>
      </c>
      <c r="F534" s="4">
        <v>8000</v>
      </c>
      <c r="G534" s="4">
        <v>10000</v>
      </c>
      <c r="H534" s="4">
        <v>-3890</v>
      </c>
      <c r="I534" s="4">
        <v>4109.88</v>
      </c>
      <c r="J534" s="4">
        <v>4109.88</v>
      </c>
    </row>
    <row r="535" spans="1:10">
      <c r="A535" s="3" t="s">
        <v>99</v>
      </c>
      <c r="B535" s="3" t="s">
        <v>11</v>
      </c>
      <c r="C535" s="3" t="s">
        <v>37</v>
      </c>
      <c r="D535" s="3">
        <v>1.1000000000000001</v>
      </c>
      <c r="E535" s="3" t="s">
        <v>39</v>
      </c>
      <c r="F535" s="4">
        <v>20000</v>
      </c>
      <c r="G535" s="4">
        <v>40000</v>
      </c>
      <c r="H535" s="4">
        <v>0</v>
      </c>
      <c r="I535" s="4">
        <v>18007.84</v>
      </c>
      <c r="J535" s="4">
        <v>18007.84</v>
      </c>
    </row>
    <row r="536" spans="1:10">
      <c r="A536" s="3" t="s">
        <v>99</v>
      </c>
      <c r="B536" s="3" t="s">
        <v>11</v>
      </c>
      <c r="C536" s="3" t="s">
        <v>37</v>
      </c>
      <c r="D536" s="3">
        <v>1.1000000000000001</v>
      </c>
      <c r="E536" s="3" t="s">
        <v>44</v>
      </c>
      <c r="F536" s="4">
        <v>7000</v>
      </c>
      <c r="G536" s="4">
        <v>0</v>
      </c>
      <c r="H536" s="4">
        <v>-5000</v>
      </c>
      <c r="I536" s="4">
        <v>1973.16</v>
      </c>
      <c r="J536" s="4">
        <v>1973.16</v>
      </c>
    </row>
    <row r="537" spans="1:10">
      <c r="A537" s="3" t="s">
        <v>99</v>
      </c>
      <c r="B537" s="3" t="s">
        <v>11</v>
      </c>
      <c r="C537" s="3" t="s">
        <v>37</v>
      </c>
      <c r="D537" s="3">
        <v>1.1000000000000001</v>
      </c>
      <c r="E537" s="3" t="s">
        <v>45</v>
      </c>
      <c r="F537" s="4">
        <v>2500</v>
      </c>
      <c r="G537" s="4">
        <v>0</v>
      </c>
      <c r="H537" s="4">
        <v>0</v>
      </c>
      <c r="I537" s="4">
        <v>1641.4</v>
      </c>
      <c r="J537" s="4">
        <v>1641.4</v>
      </c>
    </row>
    <row r="538" spans="1:10">
      <c r="A538" s="3" t="s">
        <v>99</v>
      </c>
      <c r="B538" s="3" t="s">
        <v>11</v>
      </c>
      <c r="C538" s="3" t="s">
        <v>37</v>
      </c>
      <c r="D538" s="3">
        <v>1.1000000000000001</v>
      </c>
      <c r="E538" s="3" t="s">
        <v>46</v>
      </c>
      <c r="F538" s="4">
        <v>25000</v>
      </c>
      <c r="G538" s="4">
        <v>0</v>
      </c>
      <c r="H538" s="4">
        <v>0</v>
      </c>
      <c r="I538" s="4">
        <v>22959.88</v>
      </c>
      <c r="J538" s="4">
        <v>22959.88</v>
      </c>
    </row>
    <row r="539" spans="1:10">
      <c r="A539" s="3" t="s">
        <v>99</v>
      </c>
      <c r="B539" s="3" t="s">
        <v>11</v>
      </c>
      <c r="C539" s="3" t="s">
        <v>37</v>
      </c>
      <c r="D539" s="3">
        <v>1.1000000000000001</v>
      </c>
      <c r="E539" s="3" t="s">
        <v>40</v>
      </c>
      <c r="F539" s="4">
        <v>5500</v>
      </c>
      <c r="G539" s="4">
        <v>0</v>
      </c>
      <c r="H539" s="4">
        <v>0</v>
      </c>
      <c r="I539" s="4">
        <v>5494.92</v>
      </c>
      <c r="J539" s="4">
        <v>5494.92</v>
      </c>
    </row>
    <row r="540" spans="1:10">
      <c r="A540" s="3" t="s">
        <v>99</v>
      </c>
      <c r="B540" s="3" t="s">
        <v>11</v>
      </c>
      <c r="C540" s="3" t="s">
        <v>37</v>
      </c>
      <c r="D540" s="3">
        <v>1.1000000000000001</v>
      </c>
      <c r="E540" s="3" t="s">
        <v>47</v>
      </c>
      <c r="F540" s="4">
        <v>7500</v>
      </c>
      <c r="G540" s="4">
        <v>0</v>
      </c>
      <c r="H540" s="4">
        <v>0</v>
      </c>
      <c r="I540" s="4">
        <v>3688.8</v>
      </c>
      <c r="J540" s="4">
        <v>3688.8</v>
      </c>
    </row>
    <row r="541" spans="1:10">
      <c r="A541" s="3" t="s">
        <v>99</v>
      </c>
      <c r="B541" s="3" t="s">
        <v>11</v>
      </c>
      <c r="C541" s="3" t="s">
        <v>37</v>
      </c>
      <c r="D541" s="3">
        <v>1.1000000000000001</v>
      </c>
      <c r="E541" s="3" t="s">
        <v>48</v>
      </c>
      <c r="F541" s="4">
        <v>5000</v>
      </c>
      <c r="G541" s="4">
        <v>0</v>
      </c>
      <c r="H541" s="4">
        <v>0</v>
      </c>
      <c r="I541" s="4">
        <v>5000</v>
      </c>
      <c r="J541" s="4">
        <v>5000</v>
      </c>
    </row>
    <row r="542" spans="1:10">
      <c r="A542" s="3" t="s">
        <v>99</v>
      </c>
      <c r="B542" s="3" t="s">
        <v>11</v>
      </c>
      <c r="C542" s="3" t="s">
        <v>49</v>
      </c>
      <c r="D542" s="3">
        <v>1.1000000000000001</v>
      </c>
      <c r="E542" s="3" t="s">
        <v>50</v>
      </c>
      <c r="F542" s="4">
        <v>35000</v>
      </c>
      <c r="G542" s="4">
        <v>0</v>
      </c>
      <c r="H542" s="4">
        <v>-33300</v>
      </c>
      <c r="I542" s="4">
        <v>1680.84</v>
      </c>
      <c r="J542" s="4">
        <v>1680.84</v>
      </c>
    </row>
    <row r="543" spans="1:10">
      <c r="A543" s="3" t="s">
        <v>99</v>
      </c>
      <c r="B543" s="3" t="s">
        <v>11</v>
      </c>
      <c r="C543" s="3" t="s">
        <v>51</v>
      </c>
      <c r="D543" s="3">
        <v>1.1000000000000001</v>
      </c>
      <c r="E543" s="3" t="s">
        <v>52</v>
      </c>
      <c r="F543" s="4">
        <v>15000</v>
      </c>
      <c r="G543" s="4">
        <v>0</v>
      </c>
      <c r="H543" s="4">
        <v>-7416.98</v>
      </c>
      <c r="I543" s="4">
        <v>1324.72</v>
      </c>
      <c r="J543" s="4">
        <v>1324.72</v>
      </c>
    </row>
    <row r="544" spans="1:10">
      <c r="A544" s="3" t="s">
        <v>99</v>
      </c>
      <c r="B544" s="3" t="s">
        <v>11</v>
      </c>
      <c r="C544" s="3" t="s">
        <v>51</v>
      </c>
      <c r="D544" s="3">
        <v>1.1000000000000001</v>
      </c>
      <c r="E544" s="3" t="s">
        <v>53</v>
      </c>
      <c r="F544" s="4">
        <v>6500</v>
      </c>
      <c r="G544" s="4">
        <v>0</v>
      </c>
      <c r="H544" s="4">
        <v>-5429</v>
      </c>
      <c r="I544" s="4">
        <v>1070.68</v>
      </c>
      <c r="J544" s="4">
        <v>1070.68</v>
      </c>
    </row>
    <row r="545" spans="1:10">
      <c r="A545" s="3" t="s">
        <v>99</v>
      </c>
      <c r="B545" s="3" t="s">
        <v>11</v>
      </c>
      <c r="C545" s="3" t="s">
        <v>54</v>
      </c>
      <c r="D545" s="3">
        <v>1.1000000000000001</v>
      </c>
      <c r="E545" s="3" t="s">
        <v>55</v>
      </c>
      <c r="F545" s="4">
        <v>20000</v>
      </c>
      <c r="G545" s="4">
        <v>8000</v>
      </c>
      <c r="H545" s="4">
        <v>0</v>
      </c>
      <c r="I545" s="4">
        <v>18370.919999999998</v>
      </c>
      <c r="J545" s="4">
        <v>18370.919999999998</v>
      </c>
    </row>
    <row r="546" spans="1:10">
      <c r="A546" s="3" t="s">
        <v>99</v>
      </c>
      <c r="B546" s="3" t="s">
        <v>11</v>
      </c>
      <c r="C546" s="3" t="s">
        <v>56</v>
      </c>
      <c r="D546" s="3">
        <v>1.1000000000000001</v>
      </c>
      <c r="E546" s="3" t="s">
        <v>57</v>
      </c>
      <c r="F546" s="4">
        <v>15000</v>
      </c>
      <c r="G546" s="4">
        <v>0</v>
      </c>
      <c r="H546" s="4">
        <v>-10000</v>
      </c>
      <c r="I546" s="4">
        <v>4767.6000000000004</v>
      </c>
      <c r="J546" s="4">
        <v>4767.6000000000004</v>
      </c>
    </row>
    <row r="547" spans="1:10">
      <c r="A547" s="3" t="s">
        <v>99</v>
      </c>
      <c r="B547" s="3" t="s">
        <v>11</v>
      </c>
      <c r="C547" s="3" t="s">
        <v>58</v>
      </c>
      <c r="D547" s="3">
        <v>1.1000000000000001</v>
      </c>
      <c r="E547" s="3" t="s">
        <v>59</v>
      </c>
      <c r="F547" s="4">
        <v>15600</v>
      </c>
      <c r="G547" s="4">
        <v>35000</v>
      </c>
      <c r="H547" s="4">
        <v>0</v>
      </c>
      <c r="I547" s="4">
        <v>49042.81</v>
      </c>
      <c r="J547" s="4">
        <v>49042.81</v>
      </c>
    </row>
    <row r="548" spans="1:10">
      <c r="A548" s="3" t="s">
        <v>99</v>
      </c>
      <c r="B548" s="3" t="s">
        <v>11</v>
      </c>
      <c r="C548" s="3" t="s">
        <v>58</v>
      </c>
      <c r="D548" s="3">
        <v>1.1000000000000001</v>
      </c>
      <c r="E548" s="3" t="s">
        <v>60</v>
      </c>
      <c r="F548" s="4">
        <v>5200</v>
      </c>
      <c r="G548" s="4">
        <v>30000</v>
      </c>
      <c r="H548" s="4">
        <v>-20000</v>
      </c>
      <c r="I548" s="4">
        <v>4069.28</v>
      </c>
      <c r="J548" s="4">
        <v>4069.28</v>
      </c>
    </row>
    <row r="549" spans="1:10">
      <c r="A549" s="3" t="s">
        <v>99</v>
      </c>
      <c r="B549" s="3" t="s">
        <v>11</v>
      </c>
      <c r="C549" s="3" t="s">
        <v>58</v>
      </c>
      <c r="D549" s="3">
        <v>1.1000000000000001</v>
      </c>
      <c r="E549" s="3" t="s">
        <v>61</v>
      </c>
      <c r="F549" s="4">
        <v>12000</v>
      </c>
      <c r="G549" s="4">
        <v>0</v>
      </c>
      <c r="H549" s="4">
        <v>0</v>
      </c>
      <c r="I549" s="4">
        <v>9169.7999999999993</v>
      </c>
      <c r="J549" s="4">
        <v>9169.7999999999993</v>
      </c>
    </row>
    <row r="550" spans="1:10">
      <c r="A550" s="3" t="s">
        <v>99</v>
      </c>
      <c r="B550" s="3" t="s">
        <v>11</v>
      </c>
      <c r="C550" s="3" t="s">
        <v>62</v>
      </c>
      <c r="D550" s="3">
        <v>1.1000000000000001</v>
      </c>
      <c r="E550" s="3" t="s">
        <v>64</v>
      </c>
      <c r="F550" s="4">
        <v>15000</v>
      </c>
      <c r="G550" s="4">
        <v>48000</v>
      </c>
      <c r="H550" s="4">
        <v>0</v>
      </c>
      <c r="I550" s="4">
        <v>58053.32</v>
      </c>
      <c r="J550" s="4">
        <v>58053.32</v>
      </c>
    </row>
    <row r="551" spans="1:10">
      <c r="A551" s="3" t="s">
        <v>99</v>
      </c>
      <c r="B551" s="3" t="s">
        <v>11</v>
      </c>
      <c r="C551" s="3" t="s">
        <v>62</v>
      </c>
      <c r="D551" s="3">
        <v>1.1000000000000001</v>
      </c>
      <c r="E551" s="3" t="s">
        <v>63</v>
      </c>
      <c r="F551" s="4">
        <v>12000</v>
      </c>
      <c r="G551" s="4">
        <v>0</v>
      </c>
      <c r="H551" s="4">
        <v>0</v>
      </c>
      <c r="I551" s="4">
        <v>5165.3999999999996</v>
      </c>
      <c r="J551" s="4">
        <v>5165.3999999999996</v>
      </c>
    </row>
    <row r="552" spans="1:10">
      <c r="A552" s="3" t="s">
        <v>99</v>
      </c>
      <c r="B552" s="3" t="s">
        <v>11</v>
      </c>
      <c r="C552" s="3" t="s">
        <v>65</v>
      </c>
      <c r="D552" s="3">
        <v>1.1000000000000001</v>
      </c>
      <c r="E552" s="3" t="s">
        <v>66</v>
      </c>
      <c r="F552" s="4">
        <v>55000</v>
      </c>
      <c r="G552" s="4">
        <v>0</v>
      </c>
      <c r="H552" s="4">
        <v>-17416.98</v>
      </c>
      <c r="I552" s="4">
        <v>37583.019999999997</v>
      </c>
      <c r="J552" s="4">
        <v>37583.019999999997</v>
      </c>
    </row>
    <row r="553" spans="1:10">
      <c r="A553" s="3" t="s">
        <v>99</v>
      </c>
      <c r="B553" s="3" t="s">
        <v>11</v>
      </c>
      <c r="C553" s="3" t="s">
        <v>65</v>
      </c>
      <c r="D553" s="3">
        <v>1.5</v>
      </c>
      <c r="E553" s="3" t="s">
        <v>66</v>
      </c>
      <c r="F553" s="4">
        <v>0</v>
      </c>
      <c r="G553" s="4">
        <v>110000</v>
      </c>
      <c r="H553" s="4">
        <v>0</v>
      </c>
      <c r="I553" s="4">
        <v>26775.4</v>
      </c>
      <c r="J553" s="4">
        <v>26775.4</v>
      </c>
    </row>
    <row r="554" spans="1:10">
      <c r="A554" s="3" t="s">
        <v>99</v>
      </c>
      <c r="B554" s="3" t="s">
        <v>11</v>
      </c>
      <c r="C554" s="3" t="s">
        <v>67</v>
      </c>
      <c r="D554" s="3">
        <v>1.1000000000000001</v>
      </c>
      <c r="E554" s="3" t="s">
        <v>68</v>
      </c>
      <c r="F554" s="4">
        <v>5000</v>
      </c>
      <c r="G554" s="4">
        <v>0</v>
      </c>
      <c r="H554" s="4">
        <v>0</v>
      </c>
      <c r="I554" s="4">
        <v>0</v>
      </c>
      <c r="J554" s="4">
        <v>0</v>
      </c>
    </row>
    <row r="555" spans="1:10">
      <c r="A555" s="3" t="s">
        <v>99</v>
      </c>
      <c r="B555" s="3" t="s">
        <v>11</v>
      </c>
      <c r="C555" s="3" t="s">
        <v>69</v>
      </c>
      <c r="D555" s="3">
        <v>1.1000000000000001</v>
      </c>
      <c r="E555" s="3" t="s">
        <v>70</v>
      </c>
      <c r="F555" s="4">
        <v>11000</v>
      </c>
      <c r="G555" s="4">
        <v>0</v>
      </c>
      <c r="H555" s="4">
        <v>0</v>
      </c>
      <c r="I555" s="4">
        <v>3069.36</v>
      </c>
      <c r="J555" s="4">
        <v>3069.36</v>
      </c>
    </row>
    <row r="556" spans="1:10">
      <c r="A556" s="3" t="s">
        <v>99</v>
      </c>
      <c r="B556" s="3" t="s">
        <v>11</v>
      </c>
      <c r="C556" s="3" t="s">
        <v>71</v>
      </c>
      <c r="D556" s="3">
        <v>1.1000000000000001</v>
      </c>
      <c r="E556" s="3" t="s">
        <v>72</v>
      </c>
      <c r="F556" s="4">
        <v>8500</v>
      </c>
      <c r="G556" s="4">
        <v>4000</v>
      </c>
      <c r="H556" s="4">
        <v>0</v>
      </c>
      <c r="I556" s="4">
        <v>8277.76</v>
      </c>
      <c r="J556" s="4">
        <v>8277.76</v>
      </c>
    </row>
    <row r="557" spans="1:10">
      <c r="A557" s="3" t="s">
        <v>99</v>
      </c>
      <c r="B557" s="3" t="s">
        <v>11</v>
      </c>
      <c r="C557" s="3" t="s">
        <v>71</v>
      </c>
      <c r="D557" s="3">
        <v>1.1000000000000001</v>
      </c>
      <c r="E557" s="3" t="s">
        <v>73</v>
      </c>
      <c r="F557" s="4">
        <v>25000</v>
      </c>
      <c r="G557" s="4">
        <v>293329.88</v>
      </c>
      <c r="H557" s="4">
        <v>0</v>
      </c>
      <c r="I557" s="4">
        <v>122280.33</v>
      </c>
      <c r="J557" s="4">
        <v>67070.36</v>
      </c>
    </row>
    <row r="558" spans="1:10">
      <c r="A558" s="3" t="s">
        <v>99</v>
      </c>
      <c r="B558" s="3" t="s">
        <v>11</v>
      </c>
      <c r="C558" s="3" t="s">
        <v>71</v>
      </c>
      <c r="D558" s="3">
        <v>1.1000000000000001</v>
      </c>
      <c r="E558" s="3" t="s">
        <v>74</v>
      </c>
      <c r="F558" s="4">
        <v>150000</v>
      </c>
      <c r="G558" s="4">
        <v>50000</v>
      </c>
      <c r="H558" s="4">
        <v>-50000</v>
      </c>
      <c r="I558" s="4">
        <v>135737.4</v>
      </c>
      <c r="J558" s="4">
        <v>135737.4</v>
      </c>
    </row>
    <row r="559" spans="1:10">
      <c r="A559" s="3" t="s">
        <v>99</v>
      </c>
      <c r="B559" s="3" t="s">
        <v>11</v>
      </c>
      <c r="C559" s="3" t="s">
        <v>71</v>
      </c>
      <c r="D559" s="3">
        <v>1.1000000000000001</v>
      </c>
      <c r="E559" s="3" t="s">
        <v>75</v>
      </c>
      <c r="F559" s="4">
        <v>55000</v>
      </c>
      <c r="G559" s="4">
        <v>0</v>
      </c>
      <c r="H559" s="4">
        <v>-3166.04</v>
      </c>
      <c r="I559" s="4">
        <v>37258.04</v>
      </c>
      <c r="J559" s="4">
        <v>37258.04</v>
      </c>
    </row>
    <row r="560" spans="1:10">
      <c r="A560" s="3" t="s">
        <v>99</v>
      </c>
      <c r="B560" s="3" t="s">
        <v>11</v>
      </c>
      <c r="C560" s="3" t="s">
        <v>76</v>
      </c>
      <c r="D560" s="3">
        <v>1.1000000000000001</v>
      </c>
      <c r="E560" s="3" t="s">
        <v>77</v>
      </c>
      <c r="F560" s="4">
        <v>9000</v>
      </c>
      <c r="G560" s="4">
        <v>0</v>
      </c>
      <c r="H560" s="4">
        <v>0</v>
      </c>
      <c r="I560" s="4">
        <v>1614.24</v>
      </c>
      <c r="J560" s="4">
        <v>1614.24</v>
      </c>
    </row>
    <row r="561" spans="1:10">
      <c r="A561" s="3" t="s">
        <v>99</v>
      </c>
      <c r="B561" s="3" t="s">
        <v>11</v>
      </c>
      <c r="C561" s="3" t="s">
        <v>78</v>
      </c>
      <c r="D561" s="3">
        <v>1.1000000000000001</v>
      </c>
      <c r="E561" s="3" t="s">
        <v>79</v>
      </c>
      <c r="F561" s="4">
        <v>55000</v>
      </c>
      <c r="G561" s="4">
        <v>130000</v>
      </c>
      <c r="H561" s="4">
        <v>-32000</v>
      </c>
      <c r="I561" s="4">
        <v>125094.48</v>
      </c>
      <c r="J561" s="4">
        <v>125094.48</v>
      </c>
    </row>
    <row r="562" spans="1:10">
      <c r="A562" s="3" t="s">
        <v>100</v>
      </c>
      <c r="B562" s="3" t="s">
        <v>11</v>
      </c>
      <c r="C562" s="3" t="s">
        <v>65</v>
      </c>
      <c r="D562" s="3">
        <v>1.1000000000000001</v>
      </c>
      <c r="E562" s="3" t="s">
        <v>66</v>
      </c>
      <c r="F562" s="4">
        <v>22000</v>
      </c>
      <c r="G562" s="4">
        <v>0</v>
      </c>
      <c r="H562" s="4">
        <v>0</v>
      </c>
      <c r="I562" s="4">
        <v>0</v>
      </c>
      <c r="J562" s="4">
        <v>0</v>
      </c>
    </row>
    <row r="563" spans="1:10">
      <c r="A563" s="3" t="s">
        <v>100</v>
      </c>
      <c r="B563" s="3" t="s">
        <v>11</v>
      </c>
      <c r="C563" s="3" t="s">
        <v>67</v>
      </c>
      <c r="D563" s="3">
        <v>1.1000000000000001</v>
      </c>
      <c r="E563" s="3" t="s">
        <v>68</v>
      </c>
      <c r="F563" s="4">
        <v>7800</v>
      </c>
      <c r="G563" s="4">
        <v>0</v>
      </c>
      <c r="H563" s="4">
        <v>0</v>
      </c>
      <c r="I563" s="4">
        <v>0</v>
      </c>
      <c r="J563" s="4">
        <v>0</v>
      </c>
    </row>
    <row r="564" spans="1:10">
      <c r="A564" s="3" t="s">
        <v>101</v>
      </c>
      <c r="B564" s="3" t="s">
        <v>11</v>
      </c>
      <c r="C564" s="3" t="s">
        <v>24</v>
      </c>
      <c r="D564" s="3">
        <v>1.1000000000000001</v>
      </c>
      <c r="E564" s="3" t="s">
        <v>26</v>
      </c>
      <c r="F564" s="4">
        <v>10000</v>
      </c>
      <c r="G564" s="4">
        <v>0</v>
      </c>
      <c r="H564" s="4">
        <v>0</v>
      </c>
      <c r="I564" s="4">
        <v>0</v>
      </c>
      <c r="J564" s="4">
        <v>0</v>
      </c>
    </row>
    <row r="565" spans="1:10">
      <c r="A565" s="3" t="s">
        <v>101</v>
      </c>
      <c r="B565" s="3" t="s">
        <v>11</v>
      </c>
      <c r="C565" s="3" t="s">
        <v>37</v>
      </c>
      <c r="D565" s="3">
        <v>1.1000000000000001</v>
      </c>
      <c r="E565" s="3" t="s">
        <v>38</v>
      </c>
      <c r="F565" s="4">
        <v>0</v>
      </c>
      <c r="G565" s="4">
        <v>925400.14</v>
      </c>
      <c r="H565" s="4">
        <v>0</v>
      </c>
      <c r="I565" s="4">
        <v>0</v>
      </c>
      <c r="J565" s="4">
        <v>0</v>
      </c>
    </row>
    <row r="566" spans="1:10">
      <c r="A566" s="3" t="s">
        <v>101</v>
      </c>
      <c r="B566" s="3" t="s">
        <v>11</v>
      </c>
      <c r="C566" s="3" t="s">
        <v>37</v>
      </c>
      <c r="D566" s="3">
        <v>1.1000000000000001</v>
      </c>
      <c r="E566" s="3" t="s">
        <v>39</v>
      </c>
      <c r="F566" s="4">
        <v>2374000</v>
      </c>
      <c r="G566" s="4">
        <v>0</v>
      </c>
      <c r="H566" s="4">
        <v>0</v>
      </c>
      <c r="I566" s="4">
        <v>1186680</v>
      </c>
      <c r="J566" s="4">
        <v>1186680</v>
      </c>
    </row>
    <row r="567" spans="1:10">
      <c r="A567" s="3" t="s">
        <v>51</v>
      </c>
      <c r="B567" s="3" t="s">
        <v>11</v>
      </c>
      <c r="C567" s="3" t="s">
        <v>12</v>
      </c>
      <c r="D567" s="3">
        <v>1.1000000000000001</v>
      </c>
      <c r="E567" s="3" t="s">
        <v>13</v>
      </c>
      <c r="F567" s="4">
        <v>200000</v>
      </c>
      <c r="G567" s="4">
        <v>0</v>
      </c>
      <c r="H567" s="4">
        <v>0</v>
      </c>
      <c r="I567" s="4">
        <v>175200.48</v>
      </c>
      <c r="J567" s="4">
        <v>175200.48</v>
      </c>
    </row>
    <row r="568" spans="1:10">
      <c r="A568" s="3" t="s">
        <v>51</v>
      </c>
      <c r="B568" s="3" t="s">
        <v>11</v>
      </c>
      <c r="C568" s="3" t="s">
        <v>14</v>
      </c>
      <c r="D568" s="3">
        <v>1.1000000000000001</v>
      </c>
      <c r="E568" s="3" t="s">
        <v>15</v>
      </c>
      <c r="F568" s="4">
        <v>70000</v>
      </c>
      <c r="G568" s="4">
        <v>0</v>
      </c>
      <c r="H568" s="4">
        <v>0</v>
      </c>
      <c r="I568" s="4">
        <v>66542.5</v>
      </c>
      <c r="J568" s="4">
        <v>66542.5</v>
      </c>
    </row>
    <row r="569" spans="1:10">
      <c r="A569" s="3" t="s">
        <v>51</v>
      </c>
      <c r="B569" s="3" t="s">
        <v>11</v>
      </c>
      <c r="C569" s="3" t="s">
        <v>19</v>
      </c>
      <c r="D569" s="3">
        <v>1.1000000000000001</v>
      </c>
      <c r="E569" s="3" t="s">
        <v>20</v>
      </c>
      <c r="F569" s="4">
        <v>2500</v>
      </c>
      <c r="G569" s="4">
        <v>0</v>
      </c>
      <c r="H569" s="4">
        <v>0</v>
      </c>
      <c r="I569" s="4">
        <v>630</v>
      </c>
      <c r="J569" s="4">
        <v>630</v>
      </c>
    </row>
    <row r="570" spans="1:10">
      <c r="A570" s="3" t="s">
        <v>51</v>
      </c>
      <c r="B570" s="3" t="s">
        <v>11</v>
      </c>
      <c r="C570" s="3" t="s">
        <v>19</v>
      </c>
      <c r="D570" s="3">
        <v>1.1000000000000001</v>
      </c>
      <c r="E570" s="3" t="s">
        <v>21</v>
      </c>
      <c r="F570" s="4">
        <v>3000</v>
      </c>
      <c r="G570" s="4">
        <v>7000</v>
      </c>
      <c r="H570" s="4">
        <v>0</v>
      </c>
      <c r="I570" s="4">
        <v>4531.9799999999996</v>
      </c>
      <c r="J570" s="4">
        <v>4186.9799999999996</v>
      </c>
    </row>
    <row r="571" spans="1:10">
      <c r="A571" s="3" t="s">
        <v>51</v>
      </c>
      <c r="B571" s="3" t="s">
        <v>11</v>
      </c>
      <c r="C571" s="3" t="s">
        <v>22</v>
      </c>
      <c r="D571" s="3">
        <v>1.1000000000000001</v>
      </c>
      <c r="E571" s="3" t="s">
        <v>23</v>
      </c>
      <c r="F571" s="4">
        <v>35000</v>
      </c>
      <c r="G571" s="4">
        <v>82000</v>
      </c>
      <c r="H571" s="4">
        <v>0</v>
      </c>
      <c r="I571" s="4">
        <v>116892.1</v>
      </c>
      <c r="J571" s="4">
        <v>43146.1</v>
      </c>
    </row>
    <row r="572" spans="1:10">
      <c r="A572" s="3" t="s">
        <v>51</v>
      </c>
      <c r="B572" s="3" t="s">
        <v>11</v>
      </c>
      <c r="C572" s="3" t="s">
        <v>24</v>
      </c>
      <c r="D572" s="3">
        <v>1.1000000000000001</v>
      </c>
      <c r="E572" s="3" t="s">
        <v>25</v>
      </c>
      <c r="F572" s="4">
        <v>40000</v>
      </c>
      <c r="G572" s="4">
        <v>35000</v>
      </c>
      <c r="H572" s="4">
        <v>0</v>
      </c>
      <c r="I572" s="4">
        <v>73666.350000000006</v>
      </c>
      <c r="J572" s="4">
        <v>73666.350000000006</v>
      </c>
    </row>
    <row r="573" spans="1:10">
      <c r="A573" s="3" t="s">
        <v>51</v>
      </c>
      <c r="B573" s="3" t="s">
        <v>11</v>
      </c>
      <c r="C573" s="3" t="s">
        <v>27</v>
      </c>
      <c r="D573" s="3">
        <v>1.1000000000000001</v>
      </c>
      <c r="E573" s="3" t="s">
        <v>28</v>
      </c>
      <c r="F573" s="4">
        <v>72000</v>
      </c>
      <c r="G573" s="4">
        <v>0</v>
      </c>
      <c r="H573" s="4">
        <v>0</v>
      </c>
      <c r="I573" s="4">
        <v>62800</v>
      </c>
      <c r="J573" s="4">
        <v>46920</v>
      </c>
    </row>
    <row r="574" spans="1:10">
      <c r="A574" s="3" t="s">
        <v>51</v>
      </c>
      <c r="B574" s="3" t="s">
        <v>11</v>
      </c>
      <c r="C574" s="3" t="s">
        <v>29</v>
      </c>
      <c r="D574" s="3">
        <v>1.1000000000000001</v>
      </c>
      <c r="E574" s="3" t="s">
        <v>30</v>
      </c>
      <c r="F574" s="4">
        <v>7000</v>
      </c>
      <c r="G574" s="4">
        <v>0</v>
      </c>
      <c r="H574" s="4">
        <v>0</v>
      </c>
      <c r="I574" s="4">
        <v>7000</v>
      </c>
      <c r="J574" s="4">
        <v>7000</v>
      </c>
    </row>
    <row r="575" spans="1:10">
      <c r="A575" s="3" t="s">
        <v>51</v>
      </c>
      <c r="B575" s="3" t="s">
        <v>11</v>
      </c>
      <c r="C575" s="3" t="s">
        <v>29</v>
      </c>
      <c r="D575" s="3">
        <v>1.1000000000000001</v>
      </c>
      <c r="E575" s="3" t="s">
        <v>31</v>
      </c>
      <c r="F575" s="4">
        <v>95000</v>
      </c>
      <c r="G575" s="4">
        <v>355920</v>
      </c>
      <c r="H575" s="4">
        <v>0</v>
      </c>
      <c r="I575" s="4">
        <v>419324.6</v>
      </c>
      <c r="J575" s="4">
        <v>418090.6</v>
      </c>
    </row>
    <row r="576" spans="1:10">
      <c r="A576" s="3" t="s">
        <v>51</v>
      </c>
      <c r="B576" s="3" t="s">
        <v>11</v>
      </c>
      <c r="C576" s="3" t="s">
        <v>29</v>
      </c>
      <c r="D576" s="3">
        <v>1.5</v>
      </c>
      <c r="E576" s="3" t="s">
        <v>30</v>
      </c>
      <c r="F576" s="4">
        <v>0</v>
      </c>
      <c r="G576" s="4">
        <v>2500</v>
      </c>
      <c r="H576" s="4">
        <v>0</v>
      </c>
      <c r="I576" s="4">
        <v>2500</v>
      </c>
      <c r="J576" s="4">
        <v>2500</v>
      </c>
    </row>
    <row r="577" spans="1:10">
      <c r="A577" s="3" t="s">
        <v>51</v>
      </c>
      <c r="B577" s="3" t="s">
        <v>11</v>
      </c>
      <c r="C577" s="3" t="s">
        <v>29</v>
      </c>
      <c r="D577" s="3">
        <v>2.5</v>
      </c>
      <c r="E577" s="3" t="s">
        <v>31</v>
      </c>
      <c r="F577" s="4">
        <v>0</v>
      </c>
      <c r="G577" s="4">
        <v>650000</v>
      </c>
      <c r="H577" s="4">
        <v>0</v>
      </c>
      <c r="I577" s="4">
        <v>632163.4</v>
      </c>
      <c r="J577" s="4">
        <v>632163.4</v>
      </c>
    </row>
    <row r="578" spans="1:10">
      <c r="A578" s="3" t="s">
        <v>51</v>
      </c>
      <c r="B578" s="3" t="s">
        <v>11</v>
      </c>
      <c r="C578" s="3" t="s">
        <v>34</v>
      </c>
      <c r="D578" s="3">
        <v>1.1000000000000001</v>
      </c>
      <c r="E578" s="3" t="s">
        <v>35</v>
      </c>
      <c r="F578" s="4">
        <v>7000</v>
      </c>
      <c r="G578" s="4">
        <v>0</v>
      </c>
      <c r="H578" s="4">
        <v>0</v>
      </c>
      <c r="I578" s="4">
        <v>943.25</v>
      </c>
      <c r="J578" s="4">
        <v>420</v>
      </c>
    </row>
    <row r="579" spans="1:10">
      <c r="A579" s="3" t="s">
        <v>51</v>
      </c>
      <c r="B579" s="3" t="s">
        <v>11</v>
      </c>
      <c r="C579" s="3" t="s">
        <v>34</v>
      </c>
      <c r="D579" s="3">
        <v>1.1000000000000001</v>
      </c>
      <c r="E579" s="3" t="s">
        <v>36</v>
      </c>
      <c r="F579" s="4">
        <v>15000</v>
      </c>
      <c r="G579" s="4">
        <v>0</v>
      </c>
      <c r="H579" s="4">
        <v>-1500</v>
      </c>
      <c r="I579" s="4">
        <v>3982.77</v>
      </c>
      <c r="J579" s="4">
        <v>3207.5</v>
      </c>
    </row>
    <row r="580" spans="1:10">
      <c r="A580" s="3" t="s">
        <v>51</v>
      </c>
      <c r="B580" s="3" t="s">
        <v>11</v>
      </c>
      <c r="C580" s="3" t="s">
        <v>37</v>
      </c>
      <c r="D580" s="3">
        <v>1.1000000000000001</v>
      </c>
      <c r="E580" s="3" t="s">
        <v>41</v>
      </c>
      <c r="F580" s="4">
        <v>5000</v>
      </c>
      <c r="G580" s="4">
        <v>0</v>
      </c>
      <c r="H580" s="4">
        <v>0</v>
      </c>
      <c r="I580" s="4">
        <v>1688</v>
      </c>
      <c r="J580" s="4">
        <v>1688</v>
      </c>
    </row>
    <row r="581" spans="1:10">
      <c r="A581" s="3" t="s">
        <v>51</v>
      </c>
      <c r="B581" s="3" t="s">
        <v>11</v>
      </c>
      <c r="C581" s="3" t="s">
        <v>37</v>
      </c>
      <c r="D581" s="3">
        <v>1.1000000000000001</v>
      </c>
      <c r="E581" s="3" t="s">
        <v>42</v>
      </c>
      <c r="F581" s="4">
        <v>15000</v>
      </c>
      <c r="G581" s="4">
        <v>0</v>
      </c>
      <c r="H581" s="4">
        <v>-13000</v>
      </c>
      <c r="I581" s="4">
        <v>0</v>
      </c>
      <c r="J581" s="4">
        <v>0</v>
      </c>
    </row>
    <row r="582" spans="1:10">
      <c r="A582" s="3" t="s">
        <v>51</v>
      </c>
      <c r="B582" s="3" t="s">
        <v>11</v>
      </c>
      <c r="C582" s="3" t="s">
        <v>37</v>
      </c>
      <c r="D582" s="3">
        <v>1.1000000000000001</v>
      </c>
      <c r="E582" s="3" t="s">
        <v>43</v>
      </c>
      <c r="F582" s="4">
        <v>12000</v>
      </c>
      <c r="G582" s="4">
        <v>0</v>
      </c>
      <c r="H582" s="4">
        <v>-6000</v>
      </c>
      <c r="I582" s="4">
        <v>994</v>
      </c>
      <c r="J582" s="4">
        <v>994</v>
      </c>
    </row>
    <row r="583" spans="1:10">
      <c r="A583" s="3" t="s">
        <v>51</v>
      </c>
      <c r="B583" s="3" t="s">
        <v>11</v>
      </c>
      <c r="C583" s="3" t="s">
        <v>37</v>
      </c>
      <c r="D583" s="3">
        <v>1.1000000000000001</v>
      </c>
      <c r="E583" s="3" t="s">
        <v>39</v>
      </c>
      <c r="F583" s="4">
        <v>100000</v>
      </c>
      <c r="G583" s="4">
        <v>0</v>
      </c>
      <c r="H583" s="4">
        <v>0</v>
      </c>
      <c r="I583" s="4">
        <v>74677</v>
      </c>
      <c r="J583" s="4">
        <v>12650</v>
      </c>
    </row>
    <row r="584" spans="1:10">
      <c r="A584" s="3" t="s">
        <v>51</v>
      </c>
      <c r="B584" s="3" t="s">
        <v>11</v>
      </c>
      <c r="C584" s="3" t="s">
        <v>37</v>
      </c>
      <c r="D584" s="3">
        <v>1.1000000000000001</v>
      </c>
      <c r="E584" s="3" t="s">
        <v>44</v>
      </c>
      <c r="F584" s="4">
        <v>3500</v>
      </c>
      <c r="G584" s="4">
        <v>0</v>
      </c>
      <c r="H584" s="4">
        <v>0</v>
      </c>
      <c r="I584" s="4">
        <v>0</v>
      </c>
      <c r="J584" s="4">
        <v>0</v>
      </c>
    </row>
    <row r="585" spans="1:10">
      <c r="A585" s="3" t="s">
        <v>51</v>
      </c>
      <c r="B585" s="3" t="s">
        <v>11</v>
      </c>
      <c r="C585" s="3" t="s">
        <v>37</v>
      </c>
      <c r="D585" s="3">
        <v>1.1000000000000001</v>
      </c>
      <c r="E585" s="3" t="s">
        <v>45</v>
      </c>
      <c r="F585" s="4">
        <v>2500</v>
      </c>
      <c r="G585" s="4">
        <v>0</v>
      </c>
      <c r="H585" s="4">
        <v>0</v>
      </c>
      <c r="I585" s="4">
        <v>1806.58</v>
      </c>
      <c r="J585" s="4">
        <v>1806.58</v>
      </c>
    </row>
    <row r="586" spans="1:10">
      <c r="A586" s="3" t="s">
        <v>51</v>
      </c>
      <c r="B586" s="3" t="s">
        <v>11</v>
      </c>
      <c r="C586" s="3" t="s">
        <v>37</v>
      </c>
      <c r="D586" s="3">
        <v>1.1000000000000001</v>
      </c>
      <c r="E586" s="3" t="s">
        <v>48</v>
      </c>
      <c r="F586" s="4">
        <v>10000</v>
      </c>
      <c r="G586" s="4">
        <v>0</v>
      </c>
      <c r="H586" s="4">
        <v>0</v>
      </c>
      <c r="I586" s="4">
        <v>3904.5</v>
      </c>
      <c r="J586" s="4">
        <v>3904.5</v>
      </c>
    </row>
    <row r="587" spans="1:10">
      <c r="A587" s="3" t="s">
        <v>51</v>
      </c>
      <c r="B587" s="3" t="s">
        <v>11</v>
      </c>
      <c r="C587" s="3" t="s">
        <v>49</v>
      </c>
      <c r="D587" s="3">
        <v>1.1000000000000001</v>
      </c>
      <c r="E587" s="3" t="s">
        <v>50</v>
      </c>
      <c r="F587" s="4">
        <v>10000</v>
      </c>
      <c r="G587" s="4">
        <v>0</v>
      </c>
      <c r="H587" s="4">
        <v>0</v>
      </c>
      <c r="I587" s="4">
        <v>0</v>
      </c>
      <c r="J587" s="4">
        <v>0</v>
      </c>
    </row>
    <row r="588" spans="1:10">
      <c r="A588" s="3" t="s">
        <v>51</v>
      </c>
      <c r="B588" s="3" t="s">
        <v>11</v>
      </c>
      <c r="C588" s="3" t="s">
        <v>51</v>
      </c>
      <c r="D588" s="3">
        <v>1.1000000000000001</v>
      </c>
      <c r="E588" s="3" t="s">
        <v>52</v>
      </c>
      <c r="F588" s="4">
        <v>15000</v>
      </c>
      <c r="G588" s="4">
        <v>0</v>
      </c>
      <c r="H588" s="4">
        <v>0</v>
      </c>
      <c r="I588" s="4">
        <v>1930</v>
      </c>
      <c r="J588" s="4">
        <v>1930</v>
      </c>
    </row>
    <row r="589" spans="1:10">
      <c r="A589" s="3" t="s">
        <v>51</v>
      </c>
      <c r="B589" s="3" t="s">
        <v>11</v>
      </c>
      <c r="C589" s="3" t="s">
        <v>51</v>
      </c>
      <c r="D589" s="3">
        <v>1.1000000000000001</v>
      </c>
      <c r="E589" s="3" t="s">
        <v>53</v>
      </c>
      <c r="F589" s="4">
        <v>22000</v>
      </c>
      <c r="G589" s="4">
        <v>0</v>
      </c>
      <c r="H589" s="4">
        <v>-13000</v>
      </c>
      <c r="I589" s="4">
        <v>0</v>
      </c>
      <c r="J589" s="4">
        <v>0</v>
      </c>
    </row>
    <row r="590" spans="1:10">
      <c r="A590" s="3" t="s">
        <v>51</v>
      </c>
      <c r="B590" s="3" t="s">
        <v>11</v>
      </c>
      <c r="C590" s="3" t="s">
        <v>54</v>
      </c>
      <c r="D590" s="3">
        <v>1.1000000000000001</v>
      </c>
      <c r="E590" s="3" t="s">
        <v>55</v>
      </c>
      <c r="F590" s="4">
        <v>50000</v>
      </c>
      <c r="G590" s="4">
        <v>25000</v>
      </c>
      <c r="H590" s="4">
        <v>0</v>
      </c>
      <c r="I590" s="4">
        <v>73399.62</v>
      </c>
      <c r="J590" s="4">
        <v>73039.61</v>
      </c>
    </row>
    <row r="591" spans="1:10">
      <c r="A591" s="3" t="s">
        <v>51</v>
      </c>
      <c r="B591" s="3" t="s">
        <v>11</v>
      </c>
      <c r="C591" s="3" t="s">
        <v>56</v>
      </c>
      <c r="D591" s="3">
        <v>1.1000000000000001</v>
      </c>
      <c r="E591" s="3" t="s">
        <v>57</v>
      </c>
      <c r="F591" s="4">
        <v>5000</v>
      </c>
      <c r="G591" s="4">
        <v>0</v>
      </c>
      <c r="H591" s="4">
        <v>0</v>
      </c>
      <c r="I591" s="4">
        <v>0</v>
      </c>
      <c r="J591" s="4">
        <v>0</v>
      </c>
    </row>
    <row r="592" spans="1:10">
      <c r="A592" s="3" t="s">
        <v>51</v>
      </c>
      <c r="B592" s="3" t="s">
        <v>11</v>
      </c>
      <c r="C592" s="3" t="s">
        <v>58</v>
      </c>
      <c r="D592" s="3">
        <v>1.1000000000000001</v>
      </c>
      <c r="E592" s="3" t="s">
        <v>59</v>
      </c>
      <c r="F592" s="4">
        <v>55000</v>
      </c>
      <c r="G592" s="4">
        <v>0</v>
      </c>
      <c r="H592" s="4">
        <v>0</v>
      </c>
      <c r="I592" s="4">
        <v>54641.72</v>
      </c>
      <c r="J592" s="4">
        <v>54641.72</v>
      </c>
    </row>
    <row r="593" spans="1:10">
      <c r="A593" s="3" t="s">
        <v>51</v>
      </c>
      <c r="B593" s="3" t="s">
        <v>11</v>
      </c>
      <c r="C593" s="3" t="s">
        <v>65</v>
      </c>
      <c r="D593" s="3">
        <v>1.1000000000000001</v>
      </c>
      <c r="E593" s="3" t="s">
        <v>66</v>
      </c>
      <c r="F593" s="4">
        <v>40000</v>
      </c>
      <c r="G593" s="4">
        <v>0</v>
      </c>
      <c r="H593" s="4">
        <v>0</v>
      </c>
      <c r="I593" s="4">
        <v>36258.239999999998</v>
      </c>
      <c r="J593" s="4">
        <v>36258.239999999998</v>
      </c>
    </row>
    <row r="594" spans="1:10">
      <c r="A594" s="3" t="s">
        <v>51</v>
      </c>
      <c r="B594" s="3" t="s">
        <v>11</v>
      </c>
      <c r="C594" s="3" t="s">
        <v>67</v>
      </c>
      <c r="D594" s="3">
        <v>1.1000000000000001</v>
      </c>
      <c r="E594" s="3" t="s">
        <v>68</v>
      </c>
      <c r="F594" s="4">
        <v>6500</v>
      </c>
      <c r="G594" s="4">
        <v>0</v>
      </c>
      <c r="H594" s="4">
        <v>0</v>
      </c>
      <c r="I594" s="4">
        <v>0</v>
      </c>
      <c r="J594" s="4">
        <v>0</v>
      </c>
    </row>
    <row r="595" spans="1:10">
      <c r="A595" s="3" t="s">
        <v>51</v>
      </c>
      <c r="B595" s="3" t="s">
        <v>11</v>
      </c>
      <c r="C595" s="3" t="s">
        <v>69</v>
      </c>
      <c r="D595" s="3">
        <v>1.1000000000000001</v>
      </c>
      <c r="E595" s="3" t="s">
        <v>70</v>
      </c>
      <c r="F595" s="4">
        <v>25000</v>
      </c>
      <c r="G595" s="4">
        <v>0</v>
      </c>
      <c r="H595" s="4">
        <v>0</v>
      </c>
      <c r="I595" s="4">
        <v>0</v>
      </c>
      <c r="J595" s="4">
        <v>0</v>
      </c>
    </row>
    <row r="596" spans="1:10">
      <c r="A596" s="3" t="s">
        <v>51</v>
      </c>
      <c r="B596" s="3" t="s">
        <v>11</v>
      </c>
      <c r="C596" s="3" t="s">
        <v>71</v>
      </c>
      <c r="D596" s="3">
        <v>1.1000000000000001</v>
      </c>
      <c r="E596" s="3" t="s">
        <v>72</v>
      </c>
      <c r="F596" s="4">
        <v>75000</v>
      </c>
      <c r="G596" s="4">
        <v>0</v>
      </c>
      <c r="H596" s="4">
        <v>0</v>
      </c>
      <c r="I596" s="4">
        <v>58696</v>
      </c>
      <c r="J596" s="4">
        <v>58696</v>
      </c>
    </row>
    <row r="597" spans="1:10">
      <c r="A597" s="3" t="s">
        <v>51</v>
      </c>
      <c r="B597" s="3" t="s">
        <v>11</v>
      </c>
      <c r="C597" s="3" t="s">
        <v>71</v>
      </c>
      <c r="D597" s="3">
        <v>1.1000000000000001</v>
      </c>
      <c r="E597" s="3" t="s">
        <v>73</v>
      </c>
      <c r="F597" s="4">
        <v>45000</v>
      </c>
      <c r="G597" s="4">
        <v>110000</v>
      </c>
      <c r="H597" s="4">
        <v>0</v>
      </c>
      <c r="I597" s="4">
        <v>154531.98000000001</v>
      </c>
      <c r="J597" s="4">
        <v>154531.98000000001</v>
      </c>
    </row>
    <row r="598" spans="1:10">
      <c r="A598" s="3" t="s">
        <v>51</v>
      </c>
      <c r="B598" s="3" t="s">
        <v>11</v>
      </c>
      <c r="C598" s="3" t="s">
        <v>71</v>
      </c>
      <c r="D598" s="3">
        <v>1.5</v>
      </c>
      <c r="E598" s="3" t="s">
        <v>73</v>
      </c>
      <c r="F598" s="4">
        <v>350000</v>
      </c>
      <c r="G598" s="4">
        <v>0</v>
      </c>
      <c r="H598" s="4">
        <v>0</v>
      </c>
      <c r="I598" s="4">
        <v>349721.21</v>
      </c>
      <c r="J598" s="4">
        <v>343896.21</v>
      </c>
    </row>
    <row r="599" spans="1:10">
      <c r="A599" s="3" t="s">
        <v>51</v>
      </c>
      <c r="B599" s="3" t="s">
        <v>11</v>
      </c>
      <c r="C599" s="3" t="s">
        <v>78</v>
      </c>
      <c r="D599" s="3">
        <v>1.1000000000000001</v>
      </c>
      <c r="E599" s="3" t="s">
        <v>79</v>
      </c>
      <c r="F599" s="4">
        <v>8500</v>
      </c>
      <c r="G599" s="4">
        <v>0</v>
      </c>
      <c r="H599" s="4">
        <v>0</v>
      </c>
      <c r="I599" s="4">
        <v>0</v>
      </c>
      <c r="J599" s="4">
        <v>0</v>
      </c>
    </row>
    <row r="600" spans="1:10">
      <c r="A600" s="3" t="s">
        <v>51</v>
      </c>
      <c r="B600" s="3" t="s">
        <v>11</v>
      </c>
      <c r="C600" s="3" t="s">
        <v>80</v>
      </c>
      <c r="D600" s="3">
        <v>1.1000000000000001</v>
      </c>
      <c r="E600" s="3" t="s">
        <v>81</v>
      </c>
      <c r="F600" s="4">
        <v>10000</v>
      </c>
      <c r="G600" s="4">
        <v>0</v>
      </c>
      <c r="H600" s="4">
        <v>0</v>
      </c>
      <c r="I600" s="4">
        <v>946</v>
      </c>
      <c r="J600" s="4">
        <v>946</v>
      </c>
    </row>
    <row r="601" spans="1:10">
      <c r="A601" s="3" t="s">
        <v>102</v>
      </c>
      <c r="B601" s="3" t="s">
        <v>11</v>
      </c>
      <c r="C601" s="3" t="s">
        <v>12</v>
      </c>
      <c r="D601" s="3">
        <v>1.1000000000000001</v>
      </c>
      <c r="E601" s="3" t="s">
        <v>13</v>
      </c>
      <c r="F601" s="4">
        <v>3500</v>
      </c>
      <c r="G601" s="4">
        <v>0</v>
      </c>
      <c r="H601" s="4">
        <v>0</v>
      </c>
      <c r="I601" s="4">
        <v>3098.34</v>
      </c>
      <c r="J601" s="4">
        <v>3098.34</v>
      </c>
    </row>
    <row r="602" spans="1:10">
      <c r="A602" s="3" t="s">
        <v>102</v>
      </c>
      <c r="B602" s="3" t="s">
        <v>11</v>
      </c>
      <c r="C602" s="3" t="s">
        <v>14</v>
      </c>
      <c r="D602" s="3">
        <v>1.1000000000000001</v>
      </c>
      <c r="E602" s="3" t="s">
        <v>15</v>
      </c>
      <c r="F602" s="4">
        <v>3000</v>
      </c>
      <c r="G602" s="4">
        <v>0</v>
      </c>
      <c r="H602" s="4">
        <v>0</v>
      </c>
      <c r="I602" s="4">
        <v>1060.24</v>
      </c>
      <c r="J602" s="4">
        <v>1060.24</v>
      </c>
    </row>
    <row r="603" spans="1:10">
      <c r="A603" s="3" t="s">
        <v>102</v>
      </c>
      <c r="B603" s="3" t="s">
        <v>11</v>
      </c>
      <c r="C603" s="3" t="s">
        <v>19</v>
      </c>
      <c r="D603" s="3">
        <v>1.5</v>
      </c>
      <c r="E603" s="3" t="s">
        <v>21</v>
      </c>
      <c r="F603" s="4">
        <v>0</v>
      </c>
      <c r="G603" s="4">
        <v>1500</v>
      </c>
      <c r="H603" s="4">
        <v>0</v>
      </c>
      <c r="I603" s="4">
        <v>796.92</v>
      </c>
      <c r="J603" s="4">
        <v>796.92</v>
      </c>
    </row>
    <row r="604" spans="1:10">
      <c r="A604" s="3" t="s">
        <v>102</v>
      </c>
      <c r="B604" s="3" t="s">
        <v>11</v>
      </c>
      <c r="C604" s="3" t="s">
        <v>22</v>
      </c>
      <c r="D604" s="3">
        <v>1.1000000000000001</v>
      </c>
      <c r="E604" s="3" t="s">
        <v>23</v>
      </c>
      <c r="F604" s="4">
        <v>3500</v>
      </c>
      <c r="G604" s="4">
        <v>0</v>
      </c>
      <c r="H604" s="4">
        <v>0</v>
      </c>
      <c r="I604" s="4">
        <v>435</v>
      </c>
      <c r="J604" s="4">
        <v>435</v>
      </c>
    </row>
    <row r="605" spans="1:10">
      <c r="A605" s="3" t="s">
        <v>102</v>
      </c>
      <c r="B605" s="3" t="s">
        <v>11</v>
      </c>
      <c r="C605" s="3" t="s">
        <v>29</v>
      </c>
      <c r="D605" s="3">
        <v>1.1000000000000001</v>
      </c>
      <c r="E605" s="3" t="s">
        <v>31</v>
      </c>
      <c r="F605" s="4">
        <v>25000</v>
      </c>
      <c r="G605" s="4">
        <v>0</v>
      </c>
      <c r="H605" s="4">
        <v>0</v>
      </c>
      <c r="I605" s="4">
        <v>24965.52</v>
      </c>
      <c r="J605" s="4">
        <v>24965.52</v>
      </c>
    </row>
    <row r="606" spans="1:10">
      <c r="A606" s="3" t="s">
        <v>102</v>
      </c>
      <c r="B606" s="3" t="s">
        <v>11</v>
      </c>
      <c r="C606" s="3" t="s">
        <v>29</v>
      </c>
      <c r="D606" s="3">
        <v>2.5</v>
      </c>
      <c r="E606" s="3" t="s">
        <v>31</v>
      </c>
      <c r="F606" s="4">
        <v>0</v>
      </c>
      <c r="G606" s="4">
        <v>70000</v>
      </c>
      <c r="H606" s="4">
        <v>0</v>
      </c>
      <c r="I606" s="4">
        <v>69803</v>
      </c>
      <c r="J606" s="4">
        <v>0</v>
      </c>
    </row>
    <row r="607" spans="1:10">
      <c r="A607" s="3" t="s">
        <v>102</v>
      </c>
      <c r="B607" s="3" t="s">
        <v>11</v>
      </c>
      <c r="C607" s="3" t="s">
        <v>37</v>
      </c>
      <c r="D607" s="3">
        <v>1.1000000000000001</v>
      </c>
      <c r="E607" s="3" t="s">
        <v>41</v>
      </c>
      <c r="F607" s="4">
        <v>1500</v>
      </c>
      <c r="G607" s="4">
        <v>0</v>
      </c>
      <c r="H607" s="4">
        <v>0</v>
      </c>
      <c r="I607" s="4">
        <v>0</v>
      </c>
      <c r="J607" s="4">
        <v>0</v>
      </c>
    </row>
    <row r="608" spans="1:10">
      <c r="A608" s="3" t="s">
        <v>102</v>
      </c>
      <c r="B608" s="3" t="s">
        <v>11</v>
      </c>
      <c r="C608" s="3" t="s">
        <v>37</v>
      </c>
      <c r="D608" s="3">
        <v>1.1000000000000001</v>
      </c>
      <c r="E608" s="3" t="s">
        <v>48</v>
      </c>
      <c r="F608" s="4">
        <v>0</v>
      </c>
      <c r="G608" s="4">
        <v>5000</v>
      </c>
      <c r="H608" s="4">
        <v>0</v>
      </c>
      <c r="I608" s="4">
        <v>0</v>
      </c>
      <c r="J608" s="4">
        <v>0</v>
      </c>
    </row>
    <row r="609" spans="1:10">
      <c r="A609" s="3" t="s">
        <v>102</v>
      </c>
      <c r="B609" s="3" t="s">
        <v>11</v>
      </c>
      <c r="C609" s="3" t="s">
        <v>49</v>
      </c>
      <c r="D609" s="3">
        <v>1.1000000000000001</v>
      </c>
      <c r="E609" s="3" t="s">
        <v>50</v>
      </c>
      <c r="F609" s="4">
        <v>0</v>
      </c>
      <c r="G609" s="4">
        <v>6000</v>
      </c>
      <c r="H609" s="4">
        <v>0</v>
      </c>
      <c r="I609" s="4">
        <v>949.99</v>
      </c>
      <c r="J609" s="4">
        <v>949.99</v>
      </c>
    </row>
    <row r="610" spans="1:10">
      <c r="A610" s="3" t="s">
        <v>102</v>
      </c>
      <c r="B610" s="3" t="s">
        <v>11</v>
      </c>
      <c r="C610" s="3" t="s">
        <v>58</v>
      </c>
      <c r="D610" s="3">
        <v>1.1000000000000001</v>
      </c>
      <c r="E610" s="3" t="s">
        <v>59</v>
      </c>
      <c r="F610" s="4">
        <v>1500</v>
      </c>
      <c r="G610" s="4">
        <v>0</v>
      </c>
      <c r="H610" s="4">
        <v>0</v>
      </c>
      <c r="I610" s="4">
        <v>0</v>
      </c>
      <c r="J610" s="4">
        <v>0</v>
      </c>
    </row>
    <row r="611" spans="1:10">
      <c r="A611" s="3" t="s">
        <v>102</v>
      </c>
      <c r="B611" s="3" t="s">
        <v>11</v>
      </c>
      <c r="C611" s="3" t="s">
        <v>65</v>
      </c>
      <c r="D611" s="3">
        <v>1.1000000000000001</v>
      </c>
      <c r="E611" s="3" t="s">
        <v>66</v>
      </c>
      <c r="F611" s="4">
        <v>5000</v>
      </c>
      <c r="G611" s="4">
        <v>0</v>
      </c>
      <c r="H611" s="4">
        <v>0</v>
      </c>
      <c r="I611" s="4">
        <v>417.6</v>
      </c>
      <c r="J611" s="4">
        <v>417.6</v>
      </c>
    </row>
    <row r="612" spans="1:10">
      <c r="A612" s="3" t="s">
        <v>102</v>
      </c>
      <c r="B612" s="3" t="s">
        <v>11</v>
      </c>
      <c r="C612" s="3" t="s">
        <v>80</v>
      </c>
      <c r="D612" s="3">
        <v>1.1000000000000001</v>
      </c>
      <c r="E612" s="3" t="s">
        <v>81</v>
      </c>
      <c r="F612" s="4">
        <v>3000</v>
      </c>
      <c r="G612" s="4">
        <v>0</v>
      </c>
      <c r="H612" s="4">
        <v>0</v>
      </c>
      <c r="I612" s="4">
        <v>0</v>
      </c>
      <c r="J612" s="4">
        <v>0</v>
      </c>
    </row>
    <row r="613" spans="1:10">
      <c r="A613" s="3" t="s">
        <v>103</v>
      </c>
      <c r="B613" s="3" t="s">
        <v>11</v>
      </c>
      <c r="C613" s="3" t="s">
        <v>69</v>
      </c>
      <c r="D613" s="3">
        <v>1.1000000000000001</v>
      </c>
      <c r="E613" s="3" t="s">
        <v>70</v>
      </c>
      <c r="F613" s="4">
        <v>35000</v>
      </c>
      <c r="G613" s="4">
        <v>0</v>
      </c>
      <c r="H613" s="4">
        <v>0</v>
      </c>
      <c r="I613" s="4">
        <v>0</v>
      </c>
      <c r="J613" s="4">
        <v>0</v>
      </c>
    </row>
    <row r="614" spans="1:10">
      <c r="A614" s="3" t="s">
        <v>104</v>
      </c>
      <c r="B614" s="3" t="s">
        <v>11</v>
      </c>
      <c r="C614" s="3" t="s">
        <v>49</v>
      </c>
      <c r="D614" s="3">
        <v>1.1000000000000001</v>
      </c>
      <c r="E614" s="3" t="s">
        <v>50</v>
      </c>
      <c r="F614" s="4">
        <v>7000</v>
      </c>
      <c r="G614" s="4">
        <v>0</v>
      </c>
      <c r="H614" s="4">
        <v>0</v>
      </c>
      <c r="I614" s="4">
        <v>0</v>
      </c>
      <c r="J614" s="4">
        <v>0</v>
      </c>
    </row>
    <row r="615" spans="1:10">
      <c r="A615" s="3" t="s">
        <v>105</v>
      </c>
      <c r="B615" s="3" t="s">
        <v>11</v>
      </c>
      <c r="C615" s="3" t="s">
        <v>54</v>
      </c>
      <c r="D615" s="3">
        <v>1.1000000000000001</v>
      </c>
      <c r="E615" s="3" t="s">
        <v>55</v>
      </c>
      <c r="F615" s="4">
        <v>3000</v>
      </c>
      <c r="G615" s="4">
        <v>0</v>
      </c>
      <c r="H615" s="4">
        <v>-2000</v>
      </c>
      <c r="I615" s="4">
        <v>0</v>
      </c>
      <c r="J615" s="4">
        <v>0</v>
      </c>
    </row>
    <row r="616" spans="1:10">
      <c r="A616" s="3" t="s">
        <v>105</v>
      </c>
      <c r="B616" s="3" t="s">
        <v>11</v>
      </c>
      <c r="C616" s="3" t="s">
        <v>65</v>
      </c>
      <c r="D616" s="3">
        <v>1.1000000000000001</v>
      </c>
      <c r="E616" s="3" t="s">
        <v>66</v>
      </c>
      <c r="F616" s="4">
        <v>2500</v>
      </c>
      <c r="G616" s="4">
        <v>0</v>
      </c>
      <c r="H616" s="4">
        <v>0</v>
      </c>
      <c r="I616" s="4">
        <v>2134.4</v>
      </c>
      <c r="J616" s="4">
        <v>2134.4</v>
      </c>
    </row>
    <row r="617" spans="1:10">
      <c r="A617" s="3" t="s">
        <v>105</v>
      </c>
      <c r="B617" s="3" t="s">
        <v>11</v>
      </c>
      <c r="C617" s="3" t="s">
        <v>71</v>
      </c>
      <c r="D617" s="3">
        <v>1.1000000000000001</v>
      </c>
      <c r="E617" s="3" t="s">
        <v>73</v>
      </c>
      <c r="F617" s="4">
        <v>0</v>
      </c>
      <c r="G617" s="4">
        <v>22230</v>
      </c>
      <c r="H617" s="4">
        <v>0</v>
      </c>
      <c r="I617" s="4">
        <v>0</v>
      </c>
      <c r="J617" s="4">
        <v>0</v>
      </c>
    </row>
    <row r="618" spans="1:10">
      <c r="A618" s="3" t="s">
        <v>106</v>
      </c>
      <c r="B618" s="3" t="s">
        <v>11</v>
      </c>
      <c r="C618" s="3" t="s">
        <v>54</v>
      </c>
      <c r="D618" s="3">
        <v>1.1000000000000001</v>
      </c>
      <c r="E618" s="3" t="s">
        <v>55</v>
      </c>
      <c r="F618" s="4">
        <v>10000</v>
      </c>
      <c r="G618" s="4">
        <v>0</v>
      </c>
      <c r="H618" s="4">
        <v>-3000</v>
      </c>
      <c r="I618" s="4">
        <v>3480</v>
      </c>
      <c r="J618" s="4">
        <v>3480</v>
      </c>
    </row>
    <row r="619" spans="1:10">
      <c r="A619" s="3" t="s">
        <v>62</v>
      </c>
      <c r="B619" s="3" t="s">
        <v>11</v>
      </c>
      <c r="C619" s="3" t="s">
        <v>12</v>
      </c>
      <c r="D619" s="3">
        <v>1.1000000000000001</v>
      </c>
      <c r="E619" s="3" t="s">
        <v>13</v>
      </c>
      <c r="F619" s="4">
        <v>5000</v>
      </c>
      <c r="G619" s="4">
        <v>0</v>
      </c>
      <c r="H619" s="4">
        <v>0</v>
      </c>
      <c r="I619" s="4">
        <v>0</v>
      </c>
      <c r="J619" s="4">
        <v>0</v>
      </c>
    </row>
    <row r="620" spans="1:10">
      <c r="A620" s="3" t="s">
        <v>62</v>
      </c>
      <c r="B620" s="3" t="s">
        <v>11</v>
      </c>
      <c r="C620" s="3" t="s">
        <v>27</v>
      </c>
      <c r="D620" s="3">
        <v>1.1000000000000001</v>
      </c>
      <c r="E620" s="3" t="s">
        <v>28</v>
      </c>
      <c r="F620" s="4">
        <v>20000</v>
      </c>
      <c r="G620" s="4">
        <v>0</v>
      </c>
      <c r="H620" s="4">
        <v>0</v>
      </c>
      <c r="I620" s="4">
        <v>0</v>
      </c>
      <c r="J620" s="4">
        <v>0</v>
      </c>
    </row>
    <row r="621" spans="1:10">
      <c r="A621" s="3" t="s">
        <v>62</v>
      </c>
      <c r="B621" s="3" t="s">
        <v>11</v>
      </c>
      <c r="C621" s="3" t="s">
        <v>29</v>
      </c>
      <c r="D621" s="3">
        <v>1.1000000000000001</v>
      </c>
      <c r="E621" s="3" t="s">
        <v>31</v>
      </c>
      <c r="F621" s="4">
        <v>15000</v>
      </c>
      <c r="G621" s="4">
        <v>0</v>
      </c>
      <c r="H621" s="4">
        <v>0</v>
      </c>
      <c r="I621" s="4">
        <v>0</v>
      </c>
      <c r="J621" s="4">
        <v>0</v>
      </c>
    </row>
    <row r="622" spans="1:10">
      <c r="A622" s="3" t="s">
        <v>62</v>
      </c>
      <c r="B622" s="3" t="s">
        <v>11</v>
      </c>
      <c r="C622" s="3" t="s">
        <v>37</v>
      </c>
      <c r="D622" s="3">
        <v>1.1000000000000001</v>
      </c>
      <c r="E622" s="3" t="s">
        <v>41</v>
      </c>
      <c r="F622" s="4">
        <v>3000</v>
      </c>
      <c r="G622" s="4">
        <v>0</v>
      </c>
      <c r="H622" s="4">
        <v>0</v>
      </c>
      <c r="I622" s="4">
        <v>0</v>
      </c>
      <c r="J622" s="4">
        <v>0</v>
      </c>
    </row>
    <row r="623" spans="1:10">
      <c r="A623" s="3" t="s">
        <v>62</v>
      </c>
      <c r="B623" s="3" t="s">
        <v>11</v>
      </c>
      <c r="C623" s="3" t="s">
        <v>37</v>
      </c>
      <c r="D623" s="3">
        <v>1.1000000000000001</v>
      </c>
      <c r="E623" s="3" t="s">
        <v>42</v>
      </c>
      <c r="F623" s="4">
        <v>75000</v>
      </c>
      <c r="G623" s="4">
        <v>0</v>
      </c>
      <c r="H623" s="4">
        <v>-30000</v>
      </c>
      <c r="I623" s="4">
        <v>626.4</v>
      </c>
      <c r="J623" s="4">
        <v>626.4</v>
      </c>
    </row>
    <row r="624" spans="1:10">
      <c r="A624" s="3" t="s">
        <v>62</v>
      </c>
      <c r="B624" s="3" t="s">
        <v>11</v>
      </c>
      <c r="C624" s="3" t="s">
        <v>37</v>
      </c>
      <c r="D624" s="3">
        <v>1.1000000000000001</v>
      </c>
      <c r="E624" s="3" t="s">
        <v>44</v>
      </c>
      <c r="F624" s="4">
        <v>3500</v>
      </c>
      <c r="G624" s="4">
        <v>0</v>
      </c>
      <c r="H624" s="4">
        <v>0</v>
      </c>
      <c r="I624" s="4">
        <v>0</v>
      </c>
      <c r="J624" s="4">
        <v>0</v>
      </c>
    </row>
    <row r="625" spans="1:10">
      <c r="A625" s="3" t="s">
        <v>62</v>
      </c>
      <c r="B625" s="3" t="s">
        <v>11</v>
      </c>
      <c r="C625" s="3" t="s">
        <v>37</v>
      </c>
      <c r="D625" s="3">
        <v>1.1000000000000001</v>
      </c>
      <c r="E625" s="3" t="s">
        <v>46</v>
      </c>
      <c r="F625" s="4">
        <v>40000</v>
      </c>
      <c r="G625" s="4">
        <v>17000</v>
      </c>
      <c r="H625" s="4">
        <v>-12000</v>
      </c>
      <c r="I625" s="4">
        <v>33405.480000000003</v>
      </c>
      <c r="J625" s="4">
        <v>31410.48</v>
      </c>
    </row>
    <row r="626" spans="1:10">
      <c r="A626" s="3" t="s">
        <v>62</v>
      </c>
      <c r="B626" s="3" t="s">
        <v>11</v>
      </c>
      <c r="C626" s="3" t="s">
        <v>37</v>
      </c>
      <c r="D626" s="3">
        <v>1.1000000000000001</v>
      </c>
      <c r="E626" s="3" t="s">
        <v>40</v>
      </c>
      <c r="F626" s="4">
        <v>10000</v>
      </c>
      <c r="G626" s="4">
        <v>0</v>
      </c>
      <c r="H626" s="4">
        <v>0</v>
      </c>
      <c r="I626" s="4">
        <v>0</v>
      </c>
      <c r="J626" s="4">
        <v>0</v>
      </c>
    </row>
    <row r="627" spans="1:10">
      <c r="A627" s="3" t="s">
        <v>62</v>
      </c>
      <c r="B627" s="3" t="s">
        <v>11</v>
      </c>
      <c r="C627" s="3" t="s">
        <v>37</v>
      </c>
      <c r="D627" s="3">
        <v>1.5</v>
      </c>
      <c r="E627" s="3" t="s">
        <v>46</v>
      </c>
      <c r="F627" s="4">
        <v>0</v>
      </c>
      <c r="G627" s="4">
        <v>40000</v>
      </c>
      <c r="H627" s="4">
        <v>0</v>
      </c>
      <c r="I627" s="4">
        <v>0</v>
      </c>
      <c r="J627" s="4">
        <v>0</v>
      </c>
    </row>
    <row r="628" spans="1:10">
      <c r="A628" s="3" t="s">
        <v>62</v>
      </c>
      <c r="B628" s="3" t="s">
        <v>11</v>
      </c>
      <c r="C628" s="3" t="s">
        <v>49</v>
      </c>
      <c r="D628" s="3">
        <v>1.1000000000000001</v>
      </c>
      <c r="E628" s="3" t="s">
        <v>50</v>
      </c>
      <c r="F628" s="4">
        <v>0</v>
      </c>
      <c r="G628" s="4">
        <v>120000</v>
      </c>
      <c r="H628" s="4">
        <v>0</v>
      </c>
      <c r="I628" s="4">
        <v>103133.03</v>
      </c>
      <c r="J628" s="4">
        <v>103133.03</v>
      </c>
    </row>
    <row r="629" spans="1:10">
      <c r="A629" s="3" t="s">
        <v>62</v>
      </c>
      <c r="B629" s="3" t="s">
        <v>11</v>
      </c>
      <c r="C629" s="3" t="s">
        <v>49</v>
      </c>
      <c r="D629" s="3">
        <v>1.5</v>
      </c>
      <c r="E629" s="3" t="s">
        <v>50</v>
      </c>
      <c r="F629" s="4">
        <v>0</v>
      </c>
      <c r="G629" s="4">
        <v>25000</v>
      </c>
      <c r="H629" s="4">
        <v>0</v>
      </c>
      <c r="I629" s="4">
        <v>0</v>
      </c>
      <c r="J629" s="4">
        <v>0</v>
      </c>
    </row>
    <row r="630" spans="1:10">
      <c r="A630" s="3" t="s">
        <v>62</v>
      </c>
      <c r="B630" s="3" t="s">
        <v>11</v>
      </c>
      <c r="C630" s="3" t="s">
        <v>51</v>
      </c>
      <c r="D630" s="3">
        <v>1.1000000000000001</v>
      </c>
      <c r="E630" s="3" t="s">
        <v>52</v>
      </c>
      <c r="F630" s="4">
        <v>750000</v>
      </c>
      <c r="G630" s="4">
        <v>0</v>
      </c>
      <c r="H630" s="4">
        <v>0</v>
      </c>
      <c r="I630" s="4">
        <v>0</v>
      </c>
      <c r="J630" s="4">
        <v>0</v>
      </c>
    </row>
    <row r="631" spans="1:10">
      <c r="A631" s="3" t="s">
        <v>62</v>
      </c>
      <c r="B631" s="3" t="s">
        <v>11</v>
      </c>
      <c r="C631" s="3" t="s">
        <v>54</v>
      </c>
      <c r="D631" s="3">
        <v>1.1000000000000001</v>
      </c>
      <c r="E631" s="3" t="s">
        <v>55</v>
      </c>
      <c r="F631" s="4">
        <v>0</v>
      </c>
      <c r="G631" s="4">
        <v>3231000</v>
      </c>
      <c r="H631" s="4">
        <v>0</v>
      </c>
      <c r="I631" s="4">
        <v>0</v>
      </c>
      <c r="J631" s="4">
        <v>0</v>
      </c>
    </row>
    <row r="632" spans="1:10">
      <c r="A632" s="3" t="s">
        <v>62</v>
      </c>
      <c r="B632" s="3" t="s">
        <v>11</v>
      </c>
      <c r="C632" s="3" t="s">
        <v>56</v>
      </c>
      <c r="D632" s="3">
        <v>1.1000000000000001</v>
      </c>
      <c r="E632" s="3" t="s">
        <v>57</v>
      </c>
      <c r="F632" s="4">
        <v>25000</v>
      </c>
      <c r="G632" s="4">
        <v>0</v>
      </c>
      <c r="H632" s="4">
        <v>0</v>
      </c>
      <c r="I632" s="4">
        <v>13807.6</v>
      </c>
      <c r="J632" s="4">
        <v>13807.6</v>
      </c>
    </row>
    <row r="633" spans="1:10">
      <c r="A633" s="3" t="s">
        <v>62</v>
      </c>
      <c r="B633" s="3" t="s">
        <v>11</v>
      </c>
      <c r="C633" s="3" t="s">
        <v>58</v>
      </c>
      <c r="D633" s="3">
        <v>1.1000000000000001</v>
      </c>
      <c r="E633" s="3" t="s">
        <v>59</v>
      </c>
      <c r="F633" s="4">
        <v>20000</v>
      </c>
      <c r="G633" s="4">
        <v>100000</v>
      </c>
      <c r="H633" s="4">
        <v>0</v>
      </c>
      <c r="I633" s="4">
        <v>72834.66</v>
      </c>
      <c r="J633" s="4">
        <v>72834.66</v>
      </c>
    </row>
    <row r="634" spans="1:10">
      <c r="A634" s="3" t="s">
        <v>62</v>
      </c>
      <c r="B634" s="3" t="s">
        <v>11</v>
      </c>
      <c r="C634" s="3" t="s">
        <v>58</v>
      </c>
      <c r="D634" s="3">
        <v>1.1000000000000001</v>
      </c>
      <c r="E634" s="3" t="s">
        <v>60</v>
      </c>
      <c r="F634" s="4">
        <v>500000</v>
      </c>
      <c r="G634" s="4">
        <v>1000000</v>
      </c>
      <c r="H634" s="4">
        <v>0</v>
      </c>
      <c r="I634" s="4">
        <v>661200</v>
      </c>
      <c r="J634" s="4">
        <v>464000</v>
      </c>
    </row>
    <row r="635" spans="1:10">
      <c r="A635" s="3" t="s">
        <v>62</v>
      </c>
      <c r="B635" s="3" t="s">
        <v>11</v>
      </c>
      <c r="C635" s="3" t="s">
        <v>58</v>
      </c>
      <c r="D635" s="3">
        <v>1.1000000000000001</v>
      </c>
      <c r="E635" s="3" t="s">
        <v>61</v>
      </c>
      <c r="F635" s="4">
        <v>10000</v>
      </c>
      <c r="G635" s="4">
        <v>0</v>
      </c>
      <c r="H635" s="4">
        <v>0</v>
      </c>
      <c r="I635" s="4">
        <v>0</v>
      </c>
      <c r="J635" s="4">
        <v>0</v>
      </c>
    </row>
    <row r="636" spans="1:10">
      <c r="A636" s="3" t="s">
        <v>62</v>
      </c>
      <c r="B636" s="3" t="s">
        <v>11</v>
      </c>
      <c r="C636" s="3" t="s">
        <v>58</v>
      </c>
      <c r="D636" s="3">
        <v>1.5</v>
      </c>
      <c r="E636" s="3" t="s">
        <v>60</v>
      </c>
      <c r="F636" s="4">
        <v>750000</v>
      </c>
      <c r="G636" s="4">
        <v>0</v>
      </c>
      <c r="H636" s="4">
        <v>0</v>
      </c>
      <c r="I636" s="4">
        <v>394400</v>
      </c>
      <c r="J636" s="4">
        <v>394400</v>
      </c>
    </row>
    <row r="637" spans="1:10">
      <c r="A637" s="3" t="s">
        <v>62</v>
      </c>
      <c r="B637" s="3" t="s">
        <v>11</v>
      </c>
      <c r="C637" s="3" t="s">
        <v>62</v>
      </c>
      <c r="D637" s="3">
        <v>1.1000000000000001</v>
      </c>
      <c r="E637" s="3" t="s">
        <v>64</v>
      </c>
      <c r="F637" s="4">
        <v>8500</v>
      </c>
      <c r="G637" s="4">
        <v>0</v>
      </c>
      <c r="H637" s="4">
        <v>0</v>
      </c>
      <c r="I637" s="4">
        <v>0</v>
      </c>
      <c r="J637" s="4">
        <v>0</v>
      </c>
    </row>
    <row r="638" spans="1:10">
      <c r="A638" s="3" t="s">
        <v>62</v>
      </c>
      <c r="B638" s="3" t="s">
        <v>11</v>
      </c>
      <c r="C638" s="3" t="s">
        <v>62</v>
      </c>
      <c r="D638" s="3">
        <v>1.1000000000000001</v>
      </c>
      <c r="E638" s="3" t="s">
        <v>63</v>
      </c>
      <c r="F638" s="4">
        <v>15000</v>
      </c>
      <c r="G638" s="4">
        <v>0</v>
      </c>
      <c r="H638" s="4">
        <v>0</v>
      </c>
      <c r="I638" s="4">
        <v>0</v>
      </c>
      <c r="J638" s="4">
        <v>0</v>
      </c>
    </row>
    <row r="639" spans="1:10">
      <c r="A639" s="3" t="s">
        <v>62</v>
      </c>
      <c r="B639" s="3" t="s">
        <v>11</v>
      </c>
      <c r="C639" s="3" t="s">
        <v>65</v>
      </c>
      <c r="D639" s="3">
        <v>1.1000000000000001</v>
      </c>
      <c r="E639" s="3" t="s">
        <v>66</v>
      </c>
      <c r="F639" s="4">
        <v>0</v>
      </c>
      <c r="G639" s="4">
        <v>6585.9</v>
      </c>
      <c r="H639" s="4">
        <v>0</v>
      </c>
      <c r="I639" s="4">
        <v>0</v>
      </c>
      <c r="J639" s="4">
        <v>0</v>
      </c>
    </row>
    <row r="640" spans="1:10">
      <c r="A640" s="3" t="s">
        <v>62</v>
      </c>
      <c r="B640" s="3" t="s">
        <v>11</v>
      </c>
      <c r="C640" s="3" t="s">
        <v>69</v>
      </c>
      <c r="D640" s="3">
        <v>1.1000000000000001</v>
      </c>
      <c r="E640" s="3" t="s">
        <v>70</v>
      </c>
      <c r="F640" s="4">
        <v>70000</v>
      </c>
      <c r="G640" s="4">
        <v>0</v>
      </c>
      <c r="H640" s="4">
        <v>0</v>
      </c>
      <c r="I640" s="4">
        <v>20009.79</v>
      </c>
      <c r="J640" s="4">
        <v>20009.79</v>
      </c>
    </row>
    <row r="641" spans="1:10">
      <c r="A641" s="3" t="s">
        <v>62</v>
      </c>
      <c r="B641" s="3" t="s">
        <v>11</v>
      </c>
      <c r="C641" s="3" t="s">
        <v>71</v>
      </c>
      <c r="D641" s="3">
        <v>1.1000000000000001</v>
      </c>
      <c r="E641" s="3" t="s">
        <v>73</v>
      </c>
      <c r="F641" s="4">
        <v>7500</v>
      </c>
      <c r="G641" s="4">
        <v>1113.5999999999999</v>
      </c>
      <c r="H641" s="4">
        <v>0</v>
      </c>
      <c r="I641" s="4">
        <v>6070.28</v>
      </c>
      <c r="J641" s="4">
        <v>4956.68</v>
      </c>
    </row>
    <row r="642" spans="1:10">
      <c r="A642" s="3" t="s">
        <v>62</v>
      </c>
      <c r="B642" s="3" t="s">
        <v>11</v>
      </c>
      <c r="C642" s="3" t="s">
        <v>71</v>
      </c>
      <c r="D642" s="3">
        <v>1.1000000000000001</v>
      </c>
      <c r="E642" s="3" t="s">
        <v>74</v>
      </c>
      <c r="F642" s="4">
        <v>10000</v>
      </c>
      <c r="G642" s="4">
        <v>0</v>
      </c>
      <c r="H642" s="4">
        <v>0</v>
      </c>
      <c r="I642" s="4">
        <v>0</v>
      </c>
      <c r="J642" s="4">
        <v>0</v>
      </c>
    </row>
    <row r="643" spans="1:10">
      <c r="A643" s="3" t="s">
        <v>62</v>
      </c>
      <c r="B643" s="3" t="s">
        <v>11</v>
      </c>
      <c r="C643" s="3" t="s">
        <v>71</v>
      </c>
      <c r="D643" s="3">
        <v>1.1000000000000001</v>
      </c>
      <c r="E643" s="3" t="s">
        <v>75</v>
      </c>
      <c r="F643" s="4">
        <v>1200</v>
      </c>
      <c r="G643" s="4">
        <v>0</v>
      </c>
      <c r="H643" s="4">
        <v>0</v>
      </c>
      <c r="I643" s="4">
        <v>0</v>
      </c>
      <c r="J643" s="4">
        <v>0</v>
      </c>
    </row>
    <row r="644" spans="1:10">
      <c r="A644" s="3" t="s">
        <v>62</v>
      </c>
      <c r="B644" s="3" t="s">
        <v>11</v>
      </c>
      <c r="C644" s="3" t="s">
        <v>78</v>
      </c>
      <c r="D644" s="3">
        <v>1.1000000000000001</v>
      </c>
      <c r="E644" s="3" t="s">
        <v>79</v>
      </c>
      <c r="F644" s="4">
        <v>85000</v>
      </c>
      <c r="G644" s="4">
        <v>0</v>
      </c>
      <c r="H644" s="4">
        <v>0</v>
      </c>
      <c r="I644" s="4">
        <v>0</v>
      </c>
      <c r="J644" s="4">
        <v>0</v>
      </c>
    </row>
    <row r="645" spans="1:10">
      <c r="A645" s="3" t="s">
        <v>65</v>
      </c>
      <c r="B645" s="3" t="s">
        <v>11</v>
      </c>
      <c r="C645" s="3" t="s">
        <v>29</v>
      </c>
      <c r="D645" s="3">
        <v>1.1000000000000001</v>
      </c>
      <c r="E645" s="3" t="s">
        <v>31</v>
      </c>
      <c r="F645" s="4">
        <v>17000</v>
      </c>
      <c r="G645" s="4">
        <v>0</v>
      </c>
      <c r="H645" s="4">
        <v>0</v>
      </c>
      <c r="I645" s="4">
        <v>1030.83</v>
      </c>
      <c r="J645" s="4">
        <v>1030.83</v>
      </c>
    </row>
    <row r="646" spans="1:10">
      <c r="A646" s="3" t="s">
        <v>65</v>
      </c>
      <c r="B646" s="3" t="s">
        <v>11</v>
      </c>
      <c r="C646" s="3" t="s">
        <v>37</v>
      </c>
      <c r="D646" s="3">
        <v>1.1000000000000001</v>
      </c>
      <c r="E646" s="3" t="s">
        <v>42</v>
      </c>
      <c r="F646" s="4">
        <v>53000</v>
      </c>
      <c r="G646" s="4">
        <v>0</v>
      </c>
      <c r="H646" s="4">
        <v>-48000</v>
      </c>
      <c r="I646" s="4">
        <v>0</v>
      </c>
      <c r="J646" s="4">
        <v>0</v>
      </c>
    </row>
    <row r="647" spans="1:10">
      <c r="A647" s="3" t="s">
        <v>65</v>
      </c>
      <c r="B647" s="3" t="s">
        <v>11</v>
      </c>
      <c r="C647" s="3" t="s">
        <v>37</v>
      </c>
      <c r="D647" s="3">
        <v>1.1000000000000001</v>
      </c>
      <c r="E647" s="3" t="s">
        <v>39</v>
      </c>
      <c r="F647" s="4">
        <v>40000</v>
      </c>
      <c r="G647" s="4">
        <v>0</v>
      </c>
      <c r="H647" s="4">
        <v>0</v>
      </c>
      <c r="I647" s="4">
        <v>7142.35</v>
      </c>
      <c r="J647" s="4">
        <v>7142.35</v>
      </c>
    </row>
    <row r="648" spans="1:10">
      <c r="A648" s="3" t="s">
        <v>65</v>
      </c>
      <c r="B648" s="3" t="s">
        <v>11</v>
      </c>
      <c r="C648" s="3" t="s">
        <v>37</v>
      </c>
      <c r="D648" s="3">
        <v>1.1000000000000001</v>
      </c>
      <c r="E648" s="3" t="s">
        <v>44</v>
      </c>
      <c r="F648" s="4">
        <v>3500</v>
      </c>
      <c r="G648" s="4">
        <v>0</v>
      </c>
      <c r="H648" s="4">
        <v>0</v>
      </c>
      <c r="I648" s="4">
        <v>0</v>
      </c>
      <c r="J648" s="4">
        <v>0</v>
      </c>
    </row>
    <row r="649" spans="1:10">
      <c r="A649" s="3" t="s">
        <v>65</v>
      </c>
      <c r="B649" s="3" t="s">
        <v>11</v>
      </c>
      <c r="C649" s="3" t="s">
        <v>37</v>
      </c>
      <c r="D649" s="3">
        <v>1.1000000000000001</v>
      </c>
      <c r="E649" s="3" t="s">
        <v>46</v>
      </c>
      <c r="F649" s="4">
        <v>55000</v>
      </c>
      <c r="G649" s="4">
        <v>0</v>
      </c>
      <c r="H649" s="4">
        <v>0</v>
      </c>
      <c r="I649" s="4">
        <v>16241.16</v>
      </c>
      <c r="J649" s="4">
        <v>11941.16</v>
      </c>
    </row>
    <row r="650" spans="1:10">
      <c r="A650" s="3" t="s">
        <v>65</v>
      </c>
      <c r="B650" s="3" t="s">
        <v>11</v>
      </c>
      <c r="C650" s="3" t="s">
        <v>37</v>
      </c>
      <c r="D650" s="3">
        <v>1.1000000000000001</v>
      </c>
      <c r="E650" s="3" t="s">
        <v>40</v>
      </c>
      <c r="F650" s="4">
        <v>7500</v>
      </c>
      <c r="G650" s="4">
        <v>0</v>
      </c>
      <c r="H650" s="4">
        <v>0</v>
      </c>
      <c r="I650" s="4">
        <v>0</v>
      </c>
      <c r="J650" s="4">
        <v>0</v>
      </c>
    </row>
    <row r="651" spans="1:10">
      <c r="A651" s="3" t="s">
        <v>65</v>
      </c>
      <c r="B651" s="3" t="s">
        <v>11</v>
      </c>
      <c r="C651" s="3" t="s">
        <v>37</v>
      </c>
      <c r="D651" s="3">
        <v>1.1000000000000001</v>
      </c>
      <c r="E651" s="3" t="s">
        <v>47</v>
      </c>
      <c r="F651" s="4">
        <v>0</v>
      </c>
      <c r="G651" s="4">
        <v>1500</v>
      </c>
      <c r="H651" s="4">
        <v>0</v>
      </c>
      <c r="I651" s="4">
        <v>0</v>
      </c>
      <c r="J651" s="4">
        <v>0</v>
      </c>
    </row>
    <row r="652" spans="1:10">
      <c r="A652" s="3" t="s">
        <v>65</v>
      </c>
      <c r="B652" s="3" t="s">
        <v>11</v>
      </c>
      <c r="C652" s="3" t="s">
        <v>37</v>
      </c>
      <c r="D652" s="3">
        <v>1.5</v>
      </c>
      <c r="E652" s="3" t="s">
        <v>46</v>
      </c>
      <c r="F652" s="4">
        <v>0</v>
      </c>
      <c r="G652" s="4">
        <v>400000</v>
      </c>
      <c r="H652" s="4">
        <v>-400000</v>
      </c>
      <c r="I652" s="4">
        <v>0</v>
      </c>
      <c r="J652" s="4">
        <v>0</v>
      </c>
    </row>
    <row r="653" spans="1:10">
      <c r="A653" s="3" t="s">
        <v>65</v>
      </c>
      <c r="B653" s="3" t="s">
        <v>11</v>
      </c>
      <c r="C653" s="3" t="s">
        <v>49</v>
      </c>
      <c r="D653" s="3">
        <v>1.1000000000000001</v>
      </c>
      <c r="E653" s="3" t="s">
        <v>50</v>
      </c>
      <c r="F653" s="4">
        <v>0</v>
      </c>
      <c r="G653" s="4">
        <v>42500</v>
      </c>
      <c r="H653" s="4">
        <v>0</v>
      </c>
      <c r="I653" s="4">
        <v>41440</v>
      </c>
      <c r="J653" s="4">
        <v>41440</v>
      </c>
    </row>
    <row r="654" spans="1:10">
      <c r="A654" s="3" t="s">
        <v>65</v>
      </c>
      <c r="B654" s="3" t="s">
        <v>11</v>
      </c>
      <c r="C654" s="3" t="s">
        <v>51</v>
      </c>
      <c r="D654" s="3">
        <v>1.1000000000000001</v>
      </c>
      <c r="E654" s="3" t="s">
        <v>52</v>
      </c>
      <c r="F654" s="4">
        <v>125000</v>
      </c>
      <c r="G654" s="4">
        <v>0</v>
      </c>
      <c r="H654" s="4">
        <v>-11000</v>
      </c>
      <c r="I654" s="4">
        <v>0</v>
      </c>
      <c r="J654" s="4">
        <v>0</v>
      </c>
    </row>
    <row r="655" spans="1:10">
      <c r="A655" s="3" t="s">
        <v>65</v>
      </c>
      <c r="B655" s="3" t="s">
        <v>11</v>
      </c>
      <c r="C655" s="3" t="s">
        <v>56</v>
      </c>
      <c r="D655" s="3">
        <v>1.1000000000000001</v>
      </c>
      <c r="E655" s="3" t="s">
        <v>57</v>
      </c>
      <c r="F655" s="4">
        <v>7500</v>
      </c>
      <c r="G655" s="4">
        <v>0</v>
      </c>
      <c r="H655" s="4">
        <v>0</v>
      </c>
      <c r="I655" s="4">
        <v>2234.4</v>
      </c>
      <c r="J655" s="4">
        <v>2234.4</v>
      </c>
    </row>
    <row r="656" spans="1:10">
      <c r="A656" s="3" t="s">
        <v>65</v>
      </c>
      <c r="B656" s="3" t="s">
        <v>11</v>
      </c>
      <c r="C656" s="3" t="s">
        <v>58</v>
      </c>
      <c r="D656" s="3">
        <v>1.1000000000000001</v>
      </c>
      <c r="E656" s="3" t="s">
        <v>60</v>
      </c>
      <c r="F656" s="4">
        <v>0</v>
      </c>
      <c r="G656" s="4">
        <v>5000</v>
      </c>
      <c r="H656" s="4">
        <v>0</v>
      </c>
      <c r="I656" s="4">
        <v>829.4</v>
      </c>
      <c r="J656" s="4">
        <v>829.4</v>
      </c>
    </row>
    <row r="657" spans="1:10">
      <c r="A657" s="3" t="s">
        <v>65</v>
      </c>
      <c r="B657" s="3" t="s">
        <v>11</v>
      </c>
      <c r="C657" s="3" t="s">
        <v>58</v>
      </c>
      <c r="D657" s="3">
        <v>1.1000000000000001</v>
      </c>
      <c r="E657" s="3" t="s">
        <v>61</v>
      </c>
      <c r="F657" s="4">
        <v>5000</v>
      </c>
      <c r="G657" s="4">
        <v>0</v>
      </c>
      <c r="H657" s="4">
        <v>0</v>
      </c>
      <c r="I657" s="4">
        <v>0</v>
      </c>
      <c r="J657" s="4">
        <v>0</v>
      </c>
    </row>
    <row r="658" spans="1:10">
      <c r="A658" s="3" t="s">
        <v>65</v>
      </c>
      <c r="B658" s="3" t="s">
        <v>11</v>
      </c>
      <c r="C658" s="3" t="s">
        <v>62</v>
      </c>
      <c r="D658" s="3">
        <v>1.1000000000000001</v>
      </c>
      <c r="E658" s="3" t="s">
        <v>64</v>
      </c>
      <c r="F658" s="4">
        <v>5000</v>
      </c>
      <c r="G658" s="4">
        <v>0</v>
      </c>
      <c r="H658" s="4">
        <v>0</v>
      </c>
      <c r="I658" s="4">
        <v>570</v>
      </c>
      <c r="J658" s="4">
        <v>570</v>
      </c>
    </row>
    <row r="659" spans="1:10">
      <c r="A659" s="3" t="s">
        <v>65</v>
      </c>
      <c r="B659" s="3" t="s">
        <v>11</v>
      </c>
      <c r="C659" s="3" t="s">
        <v>62</v>
      </c>
      <c r="D659" s="3">
        <v>1.1000000000000001</v>
      </c>
      <c r="E659" s="3" t="s">
        <v>63</v>
      </c>
      <c r="F659" s="4">
        <v>10000</v>
      </c>
      <c r="G659" s="4">
        <v>0</v>
      </c>
      <c r="H659" s="4">
        <v>0</v>
      </c>
      <c r="I659" s="4">
        <v>306</v>
      </c>
      <c r="J659" s="4">
        <v>306</v>
      </c>
    </row>
    <row r="660" spans="1:10">
      <c r="A660" s="3" t="s">
        <v>65</v>
      </c>
      <c r="B660" s="3" t="s">
        <v>11</v>
      </c>
      <c r="C660" s="3" t="s">
        <v>65</v>
      </c>
      <c r="D660" s="3">
        <v>1.1000000000000001</v>
      </c>
      <c r="E660" s="3" t="s">
        <v>66</v>
      </c>
      <c r="F660" s="4">
        <v>1500</v>
      </c>
      <c r="G660" s="4">
        <v>2000</v>
      </c>
      <c r="H660" s="4">
        <v>0</v>
      </c>
      <c r="I660" s="4">
        <v>0</v>
      </c>
      <c r="J660" s="4">
        <v>0</v>
      </c>
    </row>
    <row r="661" spans="1:10">
      <c r="A661" s="3" t="s">
        <v>65</v>
      </c>
      <c r="B661" s="3" t="s">
        <v>11</v>
      </c>
      <c r="C661" s="3" t="s">
        <v>69</v>
      </c>
      <c r="D661" s="3">
        <v>1.1000000000000001</v>
      </c>
      <c r="E661" s="3" t="s">
        <v>70</v>
      </c>
      <c r="F661" s="4">
        <v>15000</v>
      </c>
      <c r="G661" s="4">
        <v>0</v>
      </c>
      <c r="H661" s="4">
        <v>0</v>
      </c>
      <c r="I661" s="4">
        <v>3319.92</v>
      </c>
      <c r="J661" s="4">
        <v>3319.92</v>
      </c>
    </row>
    <row r="662" spans="1:10">
      <c r="A662" s="3" t="s">
        <v>65</v>
      </c>
      <c r="B662" s="3" t="s">
        <v>11</v>
      </c>
      <c r="C662" s="3" t="s">
        <v>71</v>
      </c>
      <c r="D662" s="3">
        <v>1.1000000000000001</v>
      </c>
      <c r="E662" s="3" t="s">
        <v>73</v>
      </c>
      <c r="F662" s="4">
        <v>7500</v>
      </c>
      <c r="G662" s="4">
        <v>0</v>
      </c>
      <c r="H662" s="4">
        <v>0</v>
      </c>
      <c r="I662" s="4">
        <v>4310.91</v>
      </c>
      <c r="J662" s="4">
        <v>4310.91</v>
      </c>
    </row>
    <row r="663" spans="1:10">
      <c r="A663" s="3" t="s">
        <v>65</v>
      </c>
      <c r="B663" s="3" t="s">
        <v>11</v>
      </c>
      <c r="C663" s="3" t="s">
        <v>71</v>
      </c>
      <c r="D663" s="3">
        <v>1.1000000000000001</v>
      </c>
      <c r="E663" s="3" t="s">
        <v>75</v>
      </c>
      <c r="F663" s="4">
        <v>5500</v>
      </c>
      <c r="G663" s="4">
        <v>0</v>
      </c>
      <c r="H663" s="4">
        <v>-5500</v>
      </c>
      <c r="I663" s="4">
        <v>0</v>
      </c>
      <c r="J663" s="4">
        <v>0</v>
      </c>
    </row>
    <row r="664" spans="1:10">
      <c r="A664" s="3" t="s">
        <v>65</v>
      </c>
      <c r="B664" s="3" t="s">
        <v>11</v>
      </c>
      <c r="C664" s="3" t="s">
        <v>78</v>
      </c>
      <c r="D664" s="3">
        <v>1.1000000000000001</v>
      </c>
      <c r="E664" s="3" t="s">
        <v>79</v>
      </c>
      <c r="F664" s="4">
        <v>25000</v>
      </c>
      <c r="G664" s="4">
        <v>0</v>
      </c>
      <c r="H664" s="4">
        <v>0</v>
      </c>
      <c r="I664" s="4">
        <v>5100</v>
      </c>
      <c r="J664" s="4">
        <v>1660</v>
      </c>
    </row>
    <row r="665" spans="1:10">
      <c r="A665" s="3" t="s">
        <v>107</v>
      </c>
      <c r="B665" s="3" t="s">
        <v>11</v>
      </c>
      <c r="C665" s="3" t="s">
        <v>12</v>
      </c>
      <c r="D665" s="3">
        <v>1.1000000000000001</v>
      </c>
      <c r="E665" s="3" t="s">
        <v>13</v>
      </c>
      <c r="F665" s="4">
        <v>1000</v>
      </c>
      <c r="G665" s="4">
        <v>0</v>
      </c>
      <c r="H665" s="4">
        <v>0</v>
      </c>
      <c r="I665" s="4">
        <v>0</v>
      </c>
      <c r="J665" s="4">
        <v>0</v>
      </c>
    </row>
    <row r="666" spans="1:10">
      <c r="A666" s="3" t="s">
        <v>107</v>
      </c>
      <c r="B666" s="3" t="s">
        <v>11</v>
      </c>
      <c r="C666" s="3" t="s">
        <v>22</v>
      </c>
      <c r="D666" s="3">
        <v>1.1000000000000001</v>
      </c>
      <c r="E666" s="3" t="s">
        <v>23</v>
      </c>
      <c r="F666" s="4">
        <v>3120</v>
      </c>
      <c r="G666" s="4">
        <v>0</v>
      </c>
      <c r="H666" s="4">
        <v>0</v>
      </c>
      <c r="I666" s="4">
        <v>0</v>
      </c>
      <c r="J666" s="4">
        <v>0</v>
      </c>
    </row>
    <row r="667" spans="1:10">
      <c r="A667" s="3" t="s">
        <v>107</v>
      </c>
      <c r="B667" s="3" t="s">
        <v>11</v>
      </c>
      <c r="C667" s="3" t="s">
        <v>24</v>
      </c>
      <c r="D667" s="3">
        <v>1.1000000000000001</v>
      </c>
      <c r="E667" s="3" t="s">
        <v>25</v>
      </c>
      <c r="F667" s="4">
        <v>2500</v>
      </c>
      <c r="G667" s="4">
        <v>0</v>
      </c>
      <c r="H667" s="4">
        <v>0</v>
      </c>
      <c r="I667" s="4">
        <v>0</v>
      </c>
      <c r="J667" s="4">
        <v>0</v>
      </c>
    </row>
    <row r="668" spans="1:10">
      <c r="A668" s="3" t="s">
        <v>107</v>
      </c>
      <c r="B668" s="3" t="s">
        <v>11</v>
      </c>
      <c r="C668" s="3" t="s">
        <v>27</v>
      </c>
      <c r="D668" s="3">
        <v>1.1000000000000001</v>
      </c>
      <c r="E668" s="3" t="s">
        <v>28</v>
      </c>
      <c r="F668" s="4">
        <v>3000</v>
      </c>
      <c r="G668" s="4">
        <v>0</v>
      </c>
      <c r="H668" s="4">
        <v>0</v>
      </c>
      <c r="I668" s="4">
        <v>0</v>
      </c>
      <c r="J668" s="4">
        <v>0</v>
      </c>
    </row>
    <row r="669" spans="1:10">
      <c r="A669" s="3" t="s">
        <v>107</v>
      </c>
      <c r="B669" s="3" t="s">
        <v>11</v>
      </c>
      <c r="C669" s="3" t="s">
        <v>29</v>
      </c>
      <c r="D669" s="3">
        <v>1.1000000000000001</v>
      </c>
      <c r="E669" s="3" t="s">
        <v>31</v>
      </c>
      <c r="F669" s="4">
        <v>3500</v>
      </c>
      <c r="G669" s="4">
        <v>0</v>
      </c>
      <c r="H669" s="4">
        <v>0</v>
      </c>
      <c r="I669" s="4">
        <v>0</v>
      </c>
      <c r="J669" s="4">
        <v>0</v>
      </c>
    </row>
    <row r="670" spans="1:10">
      <c r="A670" s="3" t="s">
        <v>107</v>
      </c>
      <c r="B670" s="3" t="s">
        <v>11</v>
      </c>
      <c r="C670" s="3" t="s">
        <v>37</v>
      </c>
      <c r="D670" s="3">
        <v>1.1000000000000001</v>
      </c>
      <c r="E670" s="3" t="s">
        <v>43</v>
      </c>
      <c r="F670" s="4">
        <v>5000</v>
      </c>
      <c r="G670" s="4">
        <v>6000</v>
      </c>
      <c r="H670" s="4">
        <v>0</v>
      </c>
      <c r="I670" s="4">
        <v>2168</v>
      </c>
      <c r="J670" s="4">
        <v>2168</v>
      </c>
    </row>
    <row r="671" spans="1:10">
      <c r="A671" s="3" t="s">
        <v>107</v>
      </c>
      <c r="B671" s="3" t="s">
        <v>11</v>
      </c>
      <c r="C671" s="3" t="s">
        <v>37</v>
      </c>
      <c r="D671" s="3">
        <v>1.1000000000000001</v>
      </c>
      <c r="E671" s="3" t="s">
        <v>39</v>
      </c>
      <c r="F671" s="4">
        <v>40000</v>
      </c>
      <c r="G671" s="4">
        <v>0</v>
      </c>
      <c r="H671" s="4">
        <v>0</v>
      </c>
      <c r="I671" s="4">
        <v>555</v>
      </c>
      <c r="J671" s="4">
        <v>555</v>
      </c>
    </row>
    <row r="672" spans="1:10">
      <c r="A672" s="3" t="s">
        <v>107</v>
      </c>
      <c r="B672" s="3" t="s">
        <v>11</v>
      </c>
      <c r="C672" s="3" t="s">
        <v>37</v>
      </c>
      <c r="D672" s="3">
        <v>1.1000000000000001</v>
      </c>
      <c r="E672" s="3" t="s">
        <v>44</v>
      </c>
      <c r="F672" s="4">
        <v>20000</v>
      </c>
      <c r="G672" s="4">
        <v>0</v>
      </c>
      <c r="H672" s="4">
        <v>0</v>
      </c>
      <c r="I672" s="4">
        <v>4320</v>
      </c>
      <c r="J672" s="4">
        <v>4320</v>
      </c>
    </row>
    <row r="673" spans="1:10">
      <c r="A673" s="3" t="s">
        <v>107</v>
      </c>
      <c r="B673" s="3" t="s">
        <v>11</v>
      </c>
      <c r="C673" s="3" t="s">
        <v>37</v>
      </c>
      <c r="D673" s="3">
        <v>1.1000000000000001</v>
      </c>
      <c r="E673" s="3" t="s">
        <v>46</v>
      </c>
      <c r="F673" s="4">
        <v>15000</v>
      </c>
      <c r="G673" s="4">
        <v>0</v>
      </c>
      <c r="H673" s="4">
        <v>0</v>
      </c>
      <c r="I673" s="4">
        <v>2884</v>
      </c>
      <c r="J673" s="4">
        <v>2884</v>
      </c>
    </row>
    <row r="674" spans="1:10">
      <c r="A674" s="3" t="s">
        <v>107</v>
      </c>
      <c r="B674" s="3" t="s">
        <v>11</v>
      </c>
      <c r="C674" s="3" t="s">
        <v>37</v>
      </c>
      <c r="D674" s="3">
        <v>1.1000000000000001</v>
      </c>
      <c r="E674" s="3" t="s">
        <v>40</v>
      </c>
      <c r="F674" s="4">
        <v>5000</v>
      </c>
      <c r="G674" s="4">
        <v>0</v>
      </c>
      <c r="H674" s="4">
        <v>0</v>
      </c>
      <c r="I674" s="4">
        <v>0</v>
      </c>
      <c r="J674" s="4">
        <v>0</v>
      </c>
    </row>
    <row r="675" spans="1:10">
      <c r="A675" s="3" t="s">
        <v>107</v>
      </c>
      <c r="B675" s="3" t="s">
        <v>11</v>
      </c>
      <c r="C675" s="3" t="s">
        <v>37</v>
      </c>
      <c r="D675" s="3">
        <v>1.1000000000000001</v>
      </c>
      <c r="E675" s="3" t="s">
        <v>47</v>
      </c>
      <c r="F675" s="4">
        <v>0</v>
      </c>
      <c r="G675" s="4">
        <v>500</v>
      </c>
      <c r="H675" s="4">
        <v>0</v>
      </c>
      <c r="I675" s="4">
        <v>0</v>
      </c>
      <c r="J675" s="4">
        <v>0</v>
      </c>
    </row>
    <row r="676" spans="1:10">
      <c r="A676" s="3" t="s">
        <v>107</v>
      </c>
      <c r="B676" s="3" t="s">
        <v>11</v>
      </c>
      <c r="C676" s="3" t="s">
        <v>37</v>
      </c>
      <c r="D676" s="3">
        <v>1.5</v>
      </c>
      <c r="E676" s="3" t="s">
        <v>46</v>
      </c>
      <c r="F676" s="4">
        <v>0</v>
      </c>
      <c r="G676" s="4">
        <v>10000</v>
      </c>
      <c r="H676" s="4">
        <v>0</v>
      </c>
      <c r="I676" s="4">
        <v>0</v>
      </c>
      <c r="J676" s="4">
        <v>0</v>
      </c>
    </row>
    <row r="677" spans="1:10">
      <c r="A677" s="3" t="s">
        <v>107</v>
      </c>
      <c r="B677" s="3" t="s">
        <v>11</v>
      </c>
      <c r="C677" s="3" t="s">
        <v>58</v>
      </c>
      <c r="D677" s="3">
        <v>1.1000000000000001</v>
      </c>
      <c r="E677" s="3" t="s">
        <v>60</v>
      </c>
      <c r="F677" s="4">
        <v>10400</v>
      </c>
      <c r="G677" s="4">
        <v>0</v>
      </c>
      <c r="H677" s="4">
        <v>0</v>
      </c>
      <c r="I677" s="4">
        <v>0</v>
      </c>
      <c r="J677" s="4">
        <v>0</v>
      </c>
    </row>
    <row r="678" spans="1:10">
      <c r="A678" s="3" t="s">
        <v>107</v>
      </c>
      <c r="B678" s="3" t="s">
        <v>11</v>
      </c>
      <c r="C678" s="3" t="s">
        <v>62</v>
      </c>
      <c r="D678" s="3">
        <v>1.1000000000000001</v>
      </c>
      <c r="E678" s="3" t="s">
        <v>64</v>
      </c>
      <c r="F678" s="4">
        <v>22000</v>
      </c>
      <c r="G678" s="4">
        <v>0</v>
      </c>
      <c r="H678" s="4">
        <v>0</v>
      </c>
      <c r="I678" s="4">
        <v>6500</v>
      </c>
      <c r="J678" s="4">
        <v>6500</v>
      </c>
    </row>
    <row r="679" spans="1:10">
      <c r="A679" s="3" t="s">
        <v>107</v>
      </c>
      <c r="B679" s="3" t="s">
        <v>11</v>
      </c>
      <c r="C679" s="3" t="s">
        <v>69</v>
      </c>
      <c r="D679" s="3">
        <v>1.1000000000000001</v>
      </c>
      <c r="E679" s="3" t="s">
        <v>70</v>
      </c>
      <c r="F679" s="4">
        <v>15000</v>
      </c>
      <c r="G679" s="4">
        <v>0</v>
      </c>
      <c r="H679" s="4">
        <v>0</v>
      </c>
      <c r="I679" s="4">
        <v>3018.78</v>
      </c>
      <c r="J679" s="4">
        <v>3018.78</v>
      </c>
    </row>
    <row r="680" spans="1:10">
      <c r="A680" s="3" t="s">
        <v>107</v>
      </c>
      <c r="B680" s="3" t="s">
        <v>11</v>
      </c>
      <c r="C680" s="3" t="s">
        <v>71</v>
      </c>
      <c r="D680" s="3">
        <v>1.1000000000000001</v>
      </c>
      <c r="E680" s="3" t="s">
        <v>73</v>
      </c>
      <c r="F680" s="4">
        <v>5000</v>
      </c>
      <c r="G680" s="4">
        <v>0</v>
      </c>
      <c r="H680" s="4">
        <v>-5000</v>
      </c>
      <c r="I680" s="4">
        <v>0</v>
      </c>
      <c r="J680" s="4">
        <v>0</v>
      </c>
    </row>
    <row r="681" spans="1:10">
      <c r="A681" s="3" t="s">
        <v>107</v>
      </c>
      <c r="B681" s="3" t="s">
        <v>11</v>
      </c>
      <c r="C681" s="3" t="s">
        <v>71</v>
      </c>
      <c r="D681" s="3">
        <v>1.1000000000000001</v>
      </c>
      <c r="E681" s="3" t="s">
        <v>75</v>
      </c>
      <c r="F681" s="4">
        <v>2600</v>
      </c>
      <c r="G681" s="4">
        <v>0</v>
      </c>
      <c r="H681" s="4">
        <v>-2600</v>
      </c>
      <c r="I681" s="4">
        <v>0</v>
      </c>
      <c r="J681" s="4">
        <v>0</v>
      </c>
    </row>
    <row r="682" spans="1:10">
      <c r="A682" s="3" t="s">
        <v>107</v>
      </c>
      <c r="B682" s="3" t="s">
        <v>11</v>
      </c>
      <c r="C682" s="3" t="s">
        <v>78</v>
      </c>
      <c r="D682" s="3">
        <v>1.1000000000000001</v>
      </c>
      <c r="E682" s="3" t="s">
        <v>79</v>
      </c>
      <c r="F682" s="4">
        <v>25000</v>
      </c>
      <c r="G682" s="4">
        <v>0</v>
      </c>
      <c r="H682" s="4">
        <v>0</v>
      </c>
      <c r="I682" s="4">
        <v>18970.78</v>
      </c>
      <c r="J682" s="4">
        <v>18970.78</v>
      </c>
    </row>
    <row r="683" spans="1:10">
      <c r="A683" s="3" t="s">
        <v>108</v>
      </c>
      <c r="B683" s="3" t="s">
        <v>11</v>
      </c>
      <c r="C683" s="3" t="s">
        <v>12</v>
      </c>
      <c r="D683" s="3">
        <v>1.1000000000000001</v>
      </c>
      <c r="E683" s="3" t="s">
        <v>13</v>
      </c>
      <c r="F683" s="4">
        <v>35000</v>
      </c>
      <c r="G683" s="4">
        <v>0</v>
      </c>
      <c r="H683" s="4">
        <v>0</v>
      </c>
      <c r="I683" s="4">
        <v>12180.01</v>
      </c>
      <c r="J683" s="4">
        <v>12180.01</v>
      </c>
    </row>
    <row r="684" spans="1:10">
      <c r="A684" s="3" t="s">
        <v>108</v>
      </c>
      <c r="B684" s="3" t="s">
        <v>11</v>
      </c>
      <c r="C684" s="3" t="s">
        <v>22</v>
      </c>
      <c r="D684" s="3">
        <v>1.1000000000000001</v>
      </c>
      <c r="E684" s="3" t="s">
        <v>23</v>
      </c>
      <c r="F684" s="4">
        <v>3120</v>
      </c>
      <c r="G684" s="4">
        <v>0</v>
      </c>
      <c r="H684" s="4">
        <v>0</v>
      </c>
      <c r="I684" s="4">
        <v>2840</v>
      </c>
      <c r="J684" s="4">
        <v>2840</v>
      </c>
    </row>
    <row r="685" spans="1:10">
      <c r="A685" s="3" t="s">
        <v>108</v>
      </c>
      <c r="B685" s="3" t="s">
        <v>11</v>
      </c>
      <c r="C685" s="3" t="s">
        <v>29</v>
      </c>
      <c r="D685" s="3">
        <v>1.1000000000000001</v>
      </c>
      <c r="E685" s="3" t="s">
        <v>31</v>
      </c>
      <c r="F685" s="4">
        <v>4600</v>
      </c>
      <c r="G685" s="4">
        <v>0</v>
      </c>
      <c r="H685" s="4">
        <v>0</v>
      </c>
      <c r="I685" s="4">
        <v>0</v>
      </c>
      <c r="J685" s="4">
        <v>0</v>
      </c>
    </row>
    <row r="686" spans="1:10">
      <c r="A686" s="3" t="s">
        <v>108</v>
      </c>
      <c r="B686" s="3" t="s">
        <v>11</v>
      </c>
      <c r="C686" s="3" t="s">
        <v>34</v>
      </c>
      <c r="D686" s="3">
        <v>1.1000000000000001</v>
      </c>
      <c r="E686" s="3" t="s">
        <v>35</v>
      </c>
      <c r="F686" s="4">
        <v>1000</v>
      </c>
      <c r="G686" s="4">
        <v>0</v>
      </c>
      <c r="H686" s="4">
        <v>0</v>
      </c>
      <c r="I686" s="4">
        <v>0</v>
      </c>
      <c r="J686" s="4">
        <v>0</v>
      </c>
    </row>
    <row r="687" spans="1:10">
      <c r="A687" s="3" t="s">
        <v>108</v>
      </c>
      <c r="B687" s="3" t="s">
        <v>11</v>
      </c>
      <c r="C687" s="3" t="s">
        <v>37</v>
      </c>
      <c r="D687" s="3">
        <v>1.1000000000000001</v>
      </c>
      <c r="E687" s="3" t="s">
        <v>42</v>
      </c>
      <c r="F687" s="4">
        <v>18000</v>
      </c>
      <c r="G687" s="4">
        <v>30000</v>
      </c>
      <c r="H687" s="4">
        <v>0</v>
      </c>
      <c r="I687" s="4">
        <v>17900.009999999998</v>
      </c>
      <c r="J687" s="4">
        <v>17900.009999999998</v>
      </c>
    </row>
    <row r="688" spans="1:10">
      <c r="A688" s="3" t="s">
        <v>108</v>
      </c>
      <c r="B688" s="3" t="s">
        <v>11</v>
      </c>
      <c r="C688" s="3" t="s">
        <v>37</v>
      </c>
      <c r="D688" s="3">
        <v>1.1000000000000001</v>
      </c>
      <c r="E688" s="3" t="s">
        <v>46</v>
      </c>
      <c r="F688" s="4">
        <v>25000</v>
      </c>
      <c r="G688" s="4">
        <v>0</v>
      </c>
      <c r="H688" s="4">
        <v>0</v>
      </c>
      <c r="I688" s="4">
        <v>9335.02</v>
      </c>
      <c r="J688" s="4">
        <v>9335.02</v>
      </c>
    </row>
    <row r="689" spans="1:10">
      <c r="A689" s="3" t="s">
        <v>108</v>
      </c>
      <c r="B689" s="3" t="s">
        <v>11</v>
      </c>
      <c r="C689" s="3" t="s">
        <v>37</v>
      </c>
      <c r="D689" s="3">
        <v>1.5</v>
      </c>
      <c r="E689" s="3" t="s">
        <v>46</v>
      </c>
      <c r="F689" s="4">
        <v>0</v>
      </c>
      <c r="G689" s="4">
        <v>25000</v>
      </c>
      <c r="H689" s="4">
        <v>0</v>
      </c>
      <c r="I689" s="4">
        <v>25000</v>
      </c>
      <c r="J689" s="4">
        <v>25000</v>
      </c>
    </row>
    <row r="690" spans="1:10">
      <c r="A690" s="3" t="s">
        <v>108</v>
      </c>
      <c r="B690" s="3" t="s">
        <v>11</v>
      </c>
      <c r="C690" s="3" t="s">
        <v>49</v>
      </c>
      <c r="D690" s="3">
        <v>1.1000000000000001</v>
      </c>
      <c r="E690" s="3" t="s">
        <v>50</v>
      </c>
      <c r="F690" s="4">
        <v>250000</v>
      </c>
      <c r="G690" s="4">
        <v>0</v>
      </c>
      <c r="H690" s="4">
        <v>-220000</v>
      </c>
      <c r="I690" s="4">
        <v>8100</v>
      </c>
      <c r="J690" s="4">
        <v>8100</v>
      </c>
    </row>
    <row r="691" spans="1:10">
      <c r="A691" s="3" t="s">
        <v>108</v>
      </c>
      <c r="B691" s="3" t="s">
        <v>11</v>
      </c>
      <c r="C691" s="3" t="s">
        <v>58</v>
      </c>
      <c r="D691" s="3">
        <v>1.1000000000000001</v>
      </c>
      <c r="E691" s="3" t="s">
        <v>59</v>
      </c>
      <c r="F691" s="4">
        <v>5000</v>
      </c>
      <c r="G691" s="4">
        <v>0</v>
      </c>
      <c r="H691" s="4">
        <v>-1232.6199999999999</v>
      </c>
      <c r="I691" s="4">
        <v>1800</v>
      </c>
      <c r="J691" s="4">
        <v>1800</v>
      </c>
    </row>
    <row r="692" spans="1:10">
      <c r="A692" s="3" t="s">
        <v>108</v>
      </c>
      <c r="B692" s="3" t="s">
        <v>11</v>
      </c>
      <c r="C692" s="3" t="s">
        <v>62</v>
      </c>
      <c r="D692" s="3">
        <v>1.1000000000000001</v>
      </c>
      <c r="E692" s="3" t="s">
        <v>64</v>
      </c>
      <c r="F692" s="4">
        <v>5000</v>
      </c>
      <c r="G692" s="4">
        <v>0</v>
      </c>
      <c r="H692" s="4">
        <v>0</v>
      </c>
      <c r="I692" s="4">
        <v>0</v>
      </c>
      <c r="J692" s="4">
        <v>0</v>
      </c>
    </row>
    <row r="693" spans="1:10">
      <c r="A693" s="3" t="s">
        <v>108</v>
      </c>
      <c r="B693" s="3" t="s">
        <v>11</v>
      </c>
      <c r="C693" s="3" t="s">
        <v>65</v>
      </c>
      <c r="D693" s="3">
        <v>1.1000000000000001</v>
      </c>
      <c r="E693" s="3" t="s">
        <v>66</v>
      </c>
      <c r="F693" s="4">
        <v>25000</v>
      </c>
      <c r="G693" s="4">
        <v>0</v>
      </c>
      <c r="H693" s="4">
        <v>0</v>
      </c>
      <c r="I693" s="4">
        <v>20267.29</v>
      </c>
      <c r="J693" s="4">
        <v>20267.29</v>
      </c>
    </row>
    <row r="694" spans="1:10">
      <c r="A694" s="3" t="s">
        <v>108</v>
      </c>
      <c r="B694" s="3" t="s">
        <v>11</v>
      </c>
      <c r="C694" s="3" t="s">
        <v>67</v>
      </c>
      <c r="D694" s="3">
        <v>1.1000000000000001</v>
      </c>
      <c r="E694" s="3" t="s">
        <v>68</v>
      </c>
      <c r="F694" s="4">
        <v>3500</v>
      </c>
      <c r="G694" s="4">
        <v>0</v>
      </c>
      <c r="H694" s="4">
        <v>0</v>
      </c>
      <c r="I694" s="4">
        <v>0</v>
      </c>
      <c r="J694" s="4">
        <v>0</v>
      </c>
    </row>
    <row r="695" spans="1:10">
      <c r="A695" s="3" t="s">
        <v>108</v>
      </c>
      <c r="B695" s="3" t="s">
        <v>11</v>
      </c>
      <c r="C695" s="3" t="s">
        <v>71</v>
      </c>
      <c r="D695" s="3">
        <v>1.1000000000000001</v>
      </c>
      <c r="E695" s="3" t="s">
        <v>73</v>
      </c>
      <c r="F695" s="4">
        <v>10000</v>
      </c>
      <c r="G695" s="4">
        <v>0</v>
      </c>
      <c r="H695" s="4">
        <v>-10000</v>
      </c>
      <c r="I695" s="4">
        <v>0</v>
      </c>
      <c r="J695" s="4">
        <v>0</v>
      </c>
    </row>
    <row r="696" spans="1:10">
      <c r="A696" s="3" t="s">
        <v>109</v>
      </c>
      <c r="B696" s="3" t="s">
        <v>11</v>
      </c>
      <c r="C696" s="3" t="s">
        <v>22</v>
      </c>
      <c r="D696" s="3">
        <v>1.1000000000000001</v>
      </c>
      <c r="E696" s="3" t="s">
        <v>23</v>
      </c>
      <c r="F696" s="4">
        <v>5000</v>
      </c>
      <c r="G696" s="4">
        <v>0</v>
      </c>
      <c r="H696" s="4">
        <v>0</v>
      </c>
      <c r="I696" s="4">
        <v>0</v>
      </c>
      <c r="J696" s="4">
        <v>0</v>
      </c>
    </row>
    <row r="697" spans="1:10">
      <c r="A697" s="3" t="s">
        <v>109</v>
      </c>
      <c r="B697" s="3" t="s">
        <v>11</v>
      </c>
      <c r="C697" s="3" t="s">
        <v>29</v>
      </c>
      <c r="D697" s="3">
        <v>1.1000000000000001</v>
      </c>
      <c r="E697" s="3" t="s">
        <v>30</v>
      </c>
      <c r="F697" s="4">
        <v>2500</v>
      </c>
      <c r="G697" s="4">
        <v>0</v>
      </c>
      <c r="H697" s="4">
        <v>-2500</v>
      </c>
      <c r="I697" s="4">
        <v>0</v>
      </c>
      <c r="J697" s="4">
        <v>0</v>
      </c>
    </row>
    <row r="698" spans="1:10">
      <c r="A698" s="3" t="s">
        <v>109</v>
      </c>
      <c r="B698" s="3" t="s">
        <v>11</v>
      </c>
      <c r="C698" s="3" t="s">
        <v>29</v>
      </c>
      <c r="D698" s="3">
        <v>1.1000000000000001</v>
      </c>
      <c r="E698" s="3" t="s">
        <v>31</v>
      </c>
      <c r="F698" s="4">
        <v>10000</v>
      </c>
      <c r="G698" s="4">
        <v>0</v>
      </c>
      <c r="H698" s="4">
        <v>0</v>
      </c>
      <c r="I698" s="4">
        <v>9280</v>
      </c>
      <c r="J698" s="4">
        <v>9280</v>
      </c>
    </row>
    <row r="699" spans="1:10">
      <c r="A699" s="3" t="s">
        <v>109</v>
      </c>
      <c r="B699" s="3" t="s">
        <v>11</v>
      </c>
      <c r="C699" s="3" t="s">
        <v>29</v>
      </c>
      <c r="D699" s="3">
        <v>1.5</v>
      </c>
      <c r="E699" s="3" t="s">
        <v>30</v>
      </c>
      <c r="F699" s="4">
        <v>0</v>
      </c>
      <c r="G699" s="4">
        <v>2500</v>
      </c>
      <c r="H699" s="4">
        <v>-2500</v>
      </c>
      <c r="I699" s="4">
        <v>0</v>
      </c>
      <c r="J699" s="4">
        <v>0</v>
      </c>
    </row>
    <row r="700" spans="1:10">
      <c r="A700" s="3" t="s">
        <v>109</v>
      </c>
      <c r="B700" s="3" t="s">
        <v>11</v>
      </c>
      <c r="C700" s="3" t="s">
        <v>37</v>
      </c>
      <c r="D700" s="3">
        <v>1.1000000000000001</v>
      </c>
      <c r="E700" s="3" t="s">
        <v>46</v>
      </c>
      <c r="F700" s="4">
        <v>7000</v>
      </c>
      <c r="G700" s="4">
        <v>0</v>
      </c>
      <c r="H700" s="4">
        <v>0</v>
      </c>
      <c r="I700" s="4">
        <v>0</v>
      </c>
      <c r="J700" s="4">
        <v>0</v>
      </c>
    </row>
    <row r="701" spans="1:10">
      <c r="A701" s="3" t="s">
        <v>109</v>
      </c>
      <c r="B701" s="3" t="s">
        <v>11</v>
      </c>
      <c r="C701" s="3" t="s">
        <v>37</v>
      </c>
      <c r="D701" s="3">
        <v>1.5</v>
      </c>
      <c r="E701" s="3" t="s">
        <v>46</v>
      </c>
      <c r="F701" s="4">
        <v>0</v>
      </c>
      <c r="G701" s="4">
        <v>7000</v>
      </c>
      <c r="H701" s="4">
        <v>0</v>
      </c>
      <c r="I701" s="4">
        <v>0</v>
      </c>
      <c r="J701" s="4">
        <v>0</v>
      </c>
    </row>
    <row r="702" spans="1:10">
      <c r="A702" s="3" t="s">
        <v>109</v>
      </c>
      <c r="B702" s="3" t="s">
        <v>11</v>
      </c>
      <c r="C702" s="3" t="s">
        <v>54</v>
      </c>
      <c r="D702" s="3">
        <v>1.1000000000000001</v>
      </c>
      <c r="E702" s="3" t="s">
        <v>55</v>
      </c>
      <c r="F702" s="4">
        <v>5000</v>
      </c>
      <c r="G702" s="4">
        <v>0</v>
      </c>
      <c r="H702" s="4">
        <v>-3000</v>
      </c>
      <c r="I702" s="4">
        <v>0</v>
      </c>
      <c r="J702" s="4">
        <v>0</v>
      </c>
    </row>
    <row r="703" spans="1:10">
      <c r="A703" s="3" t="s">
        <v>109</v>
      </c>
      <c r="B703" s="3" t="s">
        <v>11</v>
      </c>
      <c r="C703" s="3" t="s">
        <v>65</v>
      </c>
      <c r="D703" s="3">
        <v>1.1000000000000001</v>
      </c>
      <c r="E703" s="3" t="s">
        <v>66</v>
      </c>
      <c r="F703" s="4">
        <v>11000</v>
      </c>
      <c r="G703" s="4">
        <v>0</v>
      </c>
      <c r="H703" s="4">
        <v>0</v>
      </c>
      <c r="I703" s="4">
        <v>1392</v>
      </c>
      <c r="J703" s="4">
        <v>1392</v>
      </c>
    </row>
    <row r="704" spans="1:10">
      <c r="A704" s="3" t="s">
        <v>109</v>
      </c>
      <c r="B704" s="3" t="s">
        <v>11</v>
      </c>
      <c r="C704" s="3" t="s">
        <v>71</v>
      </c>
      <c r="D704" s="3">
        <v>1.1000000000000001</v>
      </c>
      <c r="E704" s="3" t="s">
        <v>73</v>
      </c>
      <c r="F704" s="4">
        <v>25000</v>
      </c>
      <c r="G704" s="4">
        <v>0</v>
      </c>
      <c r="H704" s="4">
        <v>-25000</v>
      </c>
      <c r="I704" s="4">
        <v>0</v>
      </c>
      <c r="J704" s="4">
        <v>0</v>
      </c>
    </row>
    <row r="705" spans="1:10">
      <c r="A705" s="3" t="s">
        <v>109</v>
      </c>
      <c r="B705" s="3" t="s">
        <v>11</v>
      </c>
      <c r="C705" s="3" t="s">
        <v>71</v>
      </c>
      <c r="D705" s="3">
        <v>1.1000000000000001</v>
      </c>
      <c r="E705" s="3" t="s">
        <v>75</v>
      </c>
      <c r="F705" s="4">
        <v>1500</v>
      </c>
      <c r="G705" s="4">
        <v>0</v>
      </c>
      <c r="H705" s="4">
        <v>0</v>
      </c>
      <c r="I705" s="4">
        <v>0</v>
      </c>
      <c r="J705" s="4">
        <v>0</v>
      </c>
    </row>
    <row r="706" spans="1:10">
      <c r="A706" s="3" t="s">
        <v>110</v>
      </c>
      <c r="B706" s="3" t="s">
        <v>11</v>
      </c>
      <c r="C706" s="3" t="s">
        <v>12</v>
      </c>
      <c r="D706" s="3">
        <v>1.1000000000000001</v>
      </c>
      <c r="E706" s="3" t="s">
        <v>13</v>
      </c>
      <c r="F706" s="4">
        <v>30000</v>
      </c>
      <c r="G706" s="4">
        <v>0</v>
      </c>
      <c r="H706" s="4">
        <v>0</v>
      </c>
      <c r="I706" s="4">
        <v>17401.78</v>
      </c>
      <c r="J706" s="4">
        <v>17401.78</v>
      </c>
    </row>
    <row r="707" spans="1:10">
      <c r="A707" s="3" t="s">
        <v>110</v>
      </c>
      <c r="B707" s="3" t="s">
        <v>11</v>
      </c>
      <c r="C707" s="3" t="s">
        <v>14</v>
      </c>
      <c r="D707" s="3">
        <v>1.1000000000000001</v>
      </c>
      <c r="E707" s="3" t="s">
        <v>15</v>
      </c>
      <c r="F707" s="4">
        <v>3000</v>
      </c>
      <c r="G707" s="4">
        <v>0</v>
      </c>
      <c r="H707" s="4">
        <v>0</v>
      </c>
      <c r="I707" s="4">
        <v>0</v>
      </c>
      <c r="J707" s="4">
        <v>0</v>
      </c>
    </row>
    <row r="708" spans="1:10">
      <c r="A708" s="3" t="s">
        <v>110</v>
      </c>
      <c r="B708" s="3" t="s">
        <v>11</v>
      </c>
      <c r="C708" s="3" t="s">
        <v>19</v>
      </c>
      <c r="D708" s="3">
        <v>1.1000000000000001</v>
      </c>
      <c r="E708" s="3" t="s">
        <v>20</v>
      </c>
      <c r="F708" s="4">
        <v>4500</v>
      </c>
      <c r="G708" s="4">
        <v>0</v>
      </c>
      <c r="H708" s="4">
        <v>0</v>
      </c>
      <c r="I708" s="4">
        <v>435</v>
      </c>
      <c r="J708" s="4">
        <v>435</v>
      </c>
    </row>
    <row r="709" spans="1:10">
      <c r="A709" s="3" t="s">
        <v>110</v>
      </c>
      <c r="B709" s="3" t="s">
        <v>11</v>
      </c>
      <c r="C709" s="3" t="s">
        <v>19</v>
      </c>
      <c r="D709" s="3">
        <v>1.5</v>
      </c>
      <c r="E709" s="3" t="s">
        <v>21</v>
      </c>
      <c r="F709" s="4">
        <v>0</v>
      </c>
      <c r="G709" s="4">
        <v>3000</v>
      </c>
      <c r="H709" s="4">
        <v>0</v>
      </c>
      <c r="I709" s="4">
        <v>281</v>
      </c>
      <c r="J709" s="4">
        <v>281</v>
      </c>
    </row>
    <row r="710" spans="1:10">
      <c r="A710" s="3" t="s">
        <v>110</v>
      </c>
      <c r="B710" s="3" t="s">
        <v>11</v>
      </c>
      <c r="C710" s="3" t="s">
        <v>22</v>
      </c>
      <c r="D710" s="3">
        <v>1.1000000000000001</v>
      </c>
      <c r="E710" s="3" t="s">
        <v>23</v>
      </c>
      <c r="F710" s="4">
        <v>40000</v>
      </c>
      <c r="G710" s="4">
        <v>0</v>
      </c>
      <c r="H710" s="4">
        <v>-20000</v>
      </c>
      <c r="I710" s="4">
        <v>4242.84</v>
      </c>
      <c r="J710" s="4">
        <v>2401</v>
      </c>
    </row>
    <row r="711" spans="1:10">
      <c r="A711" s="3" t="s">
        <v>110</v>
      </c>
      <c r="B711" s="3" t="s">
        <v>11</v>
      </c>
      <c r="C711" s="3" t="s">
        <v>24</v>
      </c>
      <c r="D711" s="3">
        <v>1.1000000000000001</v>
      </c>
      <c r="E711" s="3" t="s">
        <v>25</v>
      </c>
      <c r="F711" s="4">
        <v>25000</v>
      </c>
      <c r="G711" s="4">
        <v>0</v>
      </c>
      <c r="H711" s="4">
        <v>0</v>
      </c>
      <c r="I711" s="4">
        <v>9429.7000000000007</v>
      </c>
      <c r="J711" s="4">
        <v>8939.7000000000007</v>
      </c>
    </row>
    <row r="712" spans="1:10">
      <c r="A712" s="3" t="s">
        <v>110</v>
      </c>
      <c r="B712" s="3" t="s">
        <v>11</v>
      </c>
      <c r="C712" s="3" t="s">
        <v>27</v>
      </c>
      <c r="D712" s="3">
        <v>1.1000000000000001</v>
      </c>
      <c r="E712" s="3" t="s">
        <v>28</v>
      </c>
      <c r="F712" s="4">
        <v>10000</v>
      </c>
      <c r="G712" s="4">
        <v>0</v>
      </c>
      <c r="H712" s="4">
        <v>0</v>
      </c>
      <c r="I712" s="4">
        <v>0</v>
      </c>
      <c r="J712" s="4">
        <v>0</v>
      </c>
    </row>
    <row r="713" spans="1:10">
      <c r="A713" s="3" t="s">
        <v>110</v>
      </c>
      <c r="B713" s="3" t="s">
        <v>11</v>
      </c>
      <c r="C713" s="3" t="s">
        <v>29</v>
      </c>
      <c r="D713" s="3">
        <v>1.1000000000000001</v>
      </c>
      <c r="E713" s="3" t="s">
        <v>30</v>
      </c>
      <c r="F713" s="4">
        <v>2500</v>
      </c>
      <c r="G713" s="4">
        <v>0</v>
      </c>
      <c r="H713" s="4">
        <v>0</v>
      </c>
      <c r="I713" s="4">
        <v>1758.56</v>
      </c>
      <c r="J713" s="4">
        <v>1758.56</v>
      </c>
    </row>
    <row r="714" spans="1:10">
      <c r="A714" s="3" t="s">
        <v>110</v>
      </c>
      <c r="B714" s="3" t="s">
        <v>11</v>
      </c>
      <c r="C714" s="3" t="s">
        <v>29</v>
      </c>
      <c r="D714" s="3">
        <v>1.1000000000000001</v>
      </c>
      <c r="E714" s="3" t="s">
        <v>31</v>
      </c>
      <c r="F714" s="4">
        <v>35000</v>
      </c>
      <c r="G714" s="4">
        <v>0</v>
      </c>
      <c r="H714" s="4">
        <v>0</v>
      </c>
      <c r="I714" s="4">
        <v>35000</v>
      </c>
      <c r="J714" s="4">
        <v>35000</v>
      </c>
    </row>
    <row r="715" spans="1:10">
      <c r="A715" s="3" t="s">
        <v>110</v>
      </c>
      <c r="B715" s="3" t="s">
        <v>11</v>
      </c>
      <c r="C715" s="3" t="s">
        <v>29</v>
      </c>
      <c r="D715" s="3">
        <v>2.5</v>
      </c>
      <c r="E715" s="3" t="s">
        <v>31</v>
      </c>
      <c r="F715" s="4">
        <v>0</v>
      </c>
      <c r="G715" s="4">
        <v>50000</v>
      </c>
      <c r="H715" s="4">
        <v>0</v>
      </c>
      <c r="I715" s="4">
        <v>0</v>
      </c>
      <c r="J715" s="4">
        <v>0</v>
      </c>
    </row>
    <row r="716" spans="1:10">
      <c r="A716" s="3" t="s">
        <v>110</v>
      </c>
      <c r="B716" s="3" t="s">
        <v>11</v>
      </c>
      <c r="C716" s="3" t="s">
        <v>32</v>
      </c>
      <c r="D716" s="3">
        <v>1.1000000000000001</v>
      </c>
      <c r="E716" s="3" t="s">
        <v>33</v>
      </c>
      <c r="F716" s="4">
        <v>12500</v>
      </c>
      <c r="G716" s="4">
        <v>0</v>
      </c>
      <c r="H716" s="4">
        <v>0</v>
      </c>
      <c r="I716" s="4">
        <v>0</v>
      </c>
      <c r="J716" s="4">
        <v>0</v>
      </c>
    </row>
    <row r="717" spans="1:10">
      <c r="A717" s="3" t="s">
        <v>110</v>
      </c>
      <c r="B717" s="3" t="s">
        <v>11</v>
      </c>
      <c r="C717" s="3" t="s">
        <v>34</v>
      </c>
      <c r="D717" s="3">
        <v>1.1000000000000001</v>
      </c>
      <c r="E717" s="3" t="s">
        <v>36</v>
      </c>
      <c r="F717" s="4">
        <v>35000</v>
      </c>
      <c r="G717" s="4">
        <v>60200</v>
      </c>
      <c r="H717" s="4">
        <v>0</v>
      </c>
      <c r="I717" s="4">
        <v>33582.19</v>
      </c>
      <c r="J717" s="4">
        <v>32127.29</v>
      </c>
    </row>
    <row r="718" spans="1:10">
      <c r="A718" s="3" t="s">
        <v>110</v>
      </c>
      <c r="B718" s="3" t="s">
        <v>11</v>
      </c>
      <c r="C718" s="3" t="s">
        <v>37</v>
      </c>
      <c r="D718" s="3">
        <v>1.1000000000000001</v>
      </c>
      <c r="E718" s="3" t="s">
        <v>41</v>
      </c>
      <c r="F718" s="4">
        <v>2500</v>
      </c>
      <c r="G718" s="4">
        <v>3000</v>
      </c>
      <c r="H718" s="4">
        <v>0</v>
      </c>
      <c r="I718" s="4">
        <v>1456.81</v>
      </c>
      <c r="J718" s="4">
        <v>1456.81</v>
      </c>
    </row>
    <row r="719" spans="1:10">
      <c r="A719" s="3" t="s">
        <v>110</v>
      </c>
      <c r="B719" s="3" t="s">
        <v>11</v>
      </c>
      <c r="C719" s="3" t="s">
        <v>37</v>
      </c>
      <c r="D719" s="3">
        <v>1.1000000000000001</v>
      </c>
      <c r="E719" s="3" t="s">
        <v>42</v>
      </c>
      <c r="F719" s="4">
        <v>75000</v>
      </c>
      <c r="G719" s="4">
        <v>0</v>
      </c>
      <c r="H719" s="4">
        <v>-25000</v>
      </c>
      <c r="I719" s="4">
        <v>2415</v>
      </c>
      <c r="J719" s="4">
        <v>0</v>
      </c>
    </row>
    <row r="720" spans="1:10">
      <c r="A720" s="3" t="s">
        <v>110</v>
      </c>
      <c r="B720" s="3" t="s">
        <v>11</v>
      </c>
      <c r="C720" s="3" t="s">
        <v>37</v>
      </c>
      <c r="D720" s="3">
        <v>1.1000000000000001</v>
      </c>
      <c r="E720" s="3" t="s">
        <v>43</v>
      </c>
      <c r="F720" s="4">
        <v>10000</v>
      </c>
      <c r="G720" s="4">
        <v>0</v>
      </c>
      <c r="H720" s="4">
        <v>-5000</v>
      </c>
      <c r="I720" s="4">
        <v>1387.36</v>
      </c>
      <c r="J720" s="4">
        <v>1387.36</v>
      </c>
    </row>
    <row r="721" spans="1:10">
      <c r="A721" s="3" t="s">
        <v>110</v>
      </c>
      <c r="B721" s="3" t="s">
        <v>11</v>
      </c>
      <c r="C721" s="3" t="s">
        <v>37</v>
      </c>
      <c r="D721" s="3">
        <v>1.1000000000000001</v>
      </c>
      <c r="E721" s="3" t="s">
        <v>39</v>
      </c>
      <c r="F721" s="4">
        <v>0</v>
      </c>
      <c r="G721" s="4">
        <v>315000</v>
      </c>
      <c r="H721" s="4">
        <v>-39445</v>
      </c>
      <c r="I721" s="4">
        <v>247300.57</v>
      </c>
      <c r="J721" s="4">
        <v>247300.57</v>
      </c>
    </row>
    <row r="722" spans="1:10">
      <c r="A722" s="3" t="s">
        <v>110</v>
      </c>
      <c r="B722" s="3" t="s">
        <v>11</v>
      </c>
      <c r="C722" s="3" t="s">
        <v>37</v>
      </c>
      <c r="D722" s="3">
        <v>1.1000000000000001</v>
      </c>
      <c r="E722" s="3" t="s">
        <v>44</v>
      </c>
      <c r="F722" s="4">
        <v>26000</v>
      </c>
      <c r="G722" s="4">
        <v>0</v>
      </c>
      <c r="H722" s="4">
        <v>0</v>
      </c>
      <c r="I722" s="4">
        <v>742.98</v>
      </c>
      <c r="J722" s="4">
        <v>742.98</v>
      </c>
    </row>
    <row r="723" spans="1:10">
      <c r="A723" s="3" t="s">
        <v>110</v>
      </c>
      <c r="B723" s="3" t="s">
        <v>11</v>
      </c>
      <c r="C723" s="3" t="s">
        <v>37</v>
      </c>
      <c r="D723" s="3">
        <v>1.1000000000000001</v>
      </c>
      <c r="E723" s="3" t="s">
        <v>46</v>
      </c>
      <c r="F723" s="4">
        <v>10000</v>
      </c>
      <c r="G723" s="4">
        <v>0</v>
      </c>
      <c r="H723" s="4">
        <v>0</v>
      </c>
      <c r="I723" s="4">
        <v>7689.58</v>
      </c>
      <c r="J723" s="4">
        <v>7689.58</v>
      </c>
    </row>
    <row r="724" spans="1:10">
      <c r="A724" s="3" t="s">
        <v>110</v>
      </c>
      <c r="B724" s="3" t="s">
        <v>11</v>
      </c>
      <c r="C724" s="3" t="s">
        <v>37</v>
      </c>
      <c r="D724" s="3">
        <v>1.1000000000000001</v>
      </c>
      <c r="E724" s="3" t="s">
        <v>48</v>
      </c>
      <c r="F724" s="4">
        <v>5000</v>
      </c>
      <c r="G724" s="4">
        <v>0</v>
      </c>
      <c r="H724" s="4">
        <v>0</v>
      </c>
      <c r="I724" s="4">
        <v>0</v>
      </c>
      <c r="J724" s="4">
        <v>0</v>
      </c>
    </row>
    <row r="725" spans="1:10">
      <c r="A725" s="3" t="s">
        <v>110</v>
      </c>
      <c r="B725" s="3" t="s">
        <v>11</v>
      </c>
      <c r="C725" s="3" t="s">
        <v>37</v>
      </c>
      <c r="D725" s="3">
        <v>1.5</v>
      </c>
      <c r="E725" s="3" t="s">
        <v>46</v>
      </c>
      <c r="F725" s="4">
        <v>0</v>
      </c>
      <c r="G725" s="4">
        <v>10000</v>
      </c>
      <c r="H725" s="4">
        <v>0</v>
      </c>
      <c r="I725" s="4">
        <v>0</v>
      </c>
      <c r="J725" s="4">
        <v>0</v>
      </c>
    </row>
    <row r="726" spans="1:10">
      <c r="A726" s="3" t="s">
        <v>110</v>
      </c>
      <c r="B726" s="3" t="s">
        <v>11</v>
      </c>
      <c r="C726" s="3" t="s">
        <v>49</v>
      </c>
      <c r="D726" s="3">
        <v>1.1000000000000001</v>
      </c>
      <c r="E726" s="3" t="s">
        <v>50</v>
      </c>
      <c r="F726" s="4">
        <v>26000</v>
      </c>
      <c r="G726" s="4">
        <v>0</v>
      </c>
      <c r="H726" s="4">
        <v>0</v>
      </c>
      <c r="I726" s="4">
        <v>2964.3</v>
      </c>
      <c r="J726" s="4">
        <v>2754.3</v>
      </c>
    </row>
    <row r="727" spans="1:10">
      <c r="A727" s="3" t="s">
        <v>110</v>
      </c>
      <c r="B727" s="3" t="s">
        <v>11</v>
      </c>
      <c r="C727" s="3" t="s">
        <v>51</v>
      </c>
      <c r="D727" s="3">
        <v>1.1000000000000001</v>
      </c>
      <c r="E727" s="3" t="s">
        <v>52</v>
      </c>
      <c r="F727" s="4">
        <v>10000</v>
      </c>
      <c r="G727" s="4">
        <v>0</v>
      </c>
      <c r="H727" s="4">
        <v>0</v>
      </c>
      <c r="I727" s="4">
        <v>0</v>
      </c>
      <c r="J727" s="4">
        <v>0</v>
      </c>
    </row>
    <row r="728" spans="1:10">
      <c r="A728" s="3" t="s">
        <v>110</v>
      </c>
      <c r="B728" s="3" t="s">
        <v>11</v>
      </c>
      <c r="C728" s="3" t="s">
        <v>54</v>
      </c>
      <c r="D728" s="3">
        <v>1.1000000000000001</v>
      </c>
      <c r="E728" s="3" t="s">
        <v>55</v>
      </c>
      <c r="F728" s="4">
        <v>50000</v>
      </c>
      <c r="G728" s="4">
        <v>0</v>
      </c>
      <c r="H728" s="4">
        <v>0</v>
      </c>
      <c r="I728" s="4">
        <v>2243.0700000000002</v>
      </c>
      <c r="J728" s="4">
        <v>2243.0700000000002</v>
      </c>
    </row>
    <row r="729" spans="1:10">
      <c r="A729" s="3" t="s">
        <v>110</v>
      </c>
      <c r="B729" s="3" t="s">
        <v>11</v>
      </c>
      <c r="C729" s="3" t="s">
        <v>56</v>
      </c>
      <c r="D729" s="3">
        <v>1.1000000000000001</v>
      </c>
      <c r="E729" s="3" t="s">
        <v>57</v>
      </c>
      <c r="F729" s="4">
        <v>1500000</v>
      </c>
      <c r="G729" s="4">
        <v>0</v>
      </c>
      <c r="H729" s="4">
        <v>0</v>
      </c>
      <c r="I729" s="4">
        <v>1299682.1000000001</v>
      </c>
      <c r="J729" s="4">
        <v>1299682.1000000001</v>
      </c>
    </row>
    <row r="730" spans="1:10">
      <c r="A730" s="3" t="s">
        <v>110</v>
      </c>
      <c r="B730" s="3" t="s">
        <v>11</v>
      </c>
      <c r="C730" s="3" t="s">
        <v>56</v>
      </c>
      <c r="D730" s="3">
        <v>2.5</v>
      </c>
      <c r="E730" s="3" t="s">
        <v>57</v>
      </c>
      <c r="F730" s="4">
        <v>487389.09</v>
      </c>
      <c r="G730" s="4">
        <v>0</v>
      </c>
      <c r="H730" s="4">
        <v>0</v>
      </c>
      <c r="I730" s="4">
        <v>480056.72</v>
      </c>
      <c r="J730" s="4">
        <v>480056.72</v>
      </c>
    </row>
    <row r="731" spans="1:10">
      <c r="A731" s="3" t="s">
        <v>110</v>
      </c>
      <c r="B731" s="3" t="s">
        <v>11</v>
      </c>
      <c r="C731" s="3" t="s">
        <v>58</v>
      </c>
      <c r="D731" s="3">
        <v>1.1000000000000001</v>
      </c>
      <c r="E731" s="3" t="s">
        <v>59</v>
      </c>
      <c r="F731" s="4">
        <v>1000000</v>
      </c>
      <c r="G731" s="4">
        <v>0</v>
      </c>
      <c r="H731" s="4">
        <v>0</v>
      </c>
      <c r="I731" s="4">
        <v>16787.439999999999</v>
      </c>
      <c r="J731" s="4">
        <v>16787.439999999999</v>
      </c>
    </row>
    <row r="732" spans="1:10">
      <c r="A732" s="3" t="s">
        <v>110</v>
      </c>
      <c r="B732" s="3" t="s">
        <v>11</v>
      </c>
      <c r="C732" s="3" t="s">
        <v>58</v>
      </c>
      <c r="D732" s="3">
        <v>1.1000000000000001</v>
      </c>
      <c r="E732" s="3" t="s">
        <v>60</v>
      </c>
      <c r="F732" s="4">
        <v>3500</v>
      </c>
      <c r="G732" s="4">
        <v>0</v>
      </c>
      <c r="H732" s="4">
        <v>0</v>
      </c>
      <c r="I732" s="4">
        <v>0</v>
      </c>
      <c r="J732" s="4">
        <v>0</v>
      </c>
    </row>
    <row r="733" spans="1:10">
      <c r="A733" s="3" t="s">
        <v>110</v>
      </c>
      <c r="B733" s="3" t="s">
        <v>11</v>
      </c>
      <c r="C733" s="3" t="s">
        <v>58</v>
      </c>
      <c r="D733" s="3">
        <v>1.1000000000000001</v>
      </c>
      <c r="E733" s="3" t="s">
        <v>61</v>
      </c>
      <c r="F733" s="4">
        <v>5000</v>
      </c>
      <c r="G733" s="4">
        <v>0</v>
      </c>
      <c r="H733" s="4">
        <v>0</v>
      </c>
      <c r="I733" s="4">
        <v>0</v>
      </c>
      <c r="J733" s="4">
        <v>0</v>
      </c>
    </row>
    <row r="734" spans="1:10">
      <c r="A734" s="3" t="s">
        <v>110</v>
      </c>
      <c r="B734" s="3" t="s">
        <v>11</v>
      </c>
      <c r="C734" s="3" t="s">
        <v>62</v>
      </c>
      <c r="D734" s="3">
        <v>1.1000000000000001</v>
      </c>
      <c r="E734" s="3" t="s">
        <v>64</v>
      </c>
      <c r="F734" s="4">
        <v>3000</v>
      </c>
      <c r="G734" s="4">
        <v>53200</v>
      </c>
      <c r="H734" s="4">
        <v>0</v>
      </c>
      <c r="I734" s="4">
        <v>26168.12</v>
      </c>
      <c r="J734" s="4">
        <v>12728.12</v>
      </c>
    </row>
    <row r="735" spans="1:10">
      <c r="A735" s="3" t="s">
        <v>110</v>
      </c>
      <c r="B735" s="3" t="s">
        <v>11</v>
      </c>
      <c r="C735" s="3" t="s">
        <v>62</v>
      </c>
      <c r="D735" s="3">
        <v>1.1000000000000001</v>
      </c>
      <c r="E735" s="3" t="s">
        <v>63</v>
      </c>
      <c r="F735" s="4">
        <v>20000</v>
      </c>
      <c r="G735" s="4">
        <v>30000</v>
      </c>
      <c r="H735" s="4">
        <v>0</v>
      </c>
      <c r="I735" s="4">
        <v>0</v>
      </c>
      <c r="J735" s="4">
        <v>0</v>
      </c>
    </row>
    <row r="736" spans="1:10">
      <c r="A736" s="3" t="s">
        <v>110</v>
      </c>
      <c r="B736" s="3" t="s">
        <v>11</v>
      </c>
      <c r="C736" s="3" t="s">
        <v>65</v>
      </c>
      <c r="D736" s="3">
        <v>1.1000000000000001</v>
      </c>
      <c r="E736" s="3" t="s">
        <v>66</v>
      </c>
      <c r="F736" s="4">
        <v>55000</v>
      </c>
      <c r="G736" s="4">
        <v>0</v>
      </c>
      <c r="H736" s="4">
        <v>0</v>
      </c>
      <c r="I736" s="4">
        <v>26332.15</v>
      </c>
      <c r="J736" s="4">
        <v>26332.15</v>
      </c>
    </row>
    <row r="737" spans="1:10">
      <c r="A737" s="3" t="s">
        <v>110</v>
      </c>
      <c r="B737" s="3" t="s">
        <v>11</v>
      </c>
      <c r="C737" s="3" t="s">
        <v>67</v>
      </c>
      <c r="D737" s="3">
        <v>1.1000000000000001</v>
      </c>
      <c r="E737" s="3" t="s">
        <v>68</v>
      </c>
      <c r="F737" s="4">
        <v>3500</v>
      </c>
      <c r="G737" s="4">
        <v>0</v>
      </c>
      <c r="H737" s="4">
        <v>0</v>
      </c>
      <c r="I737" s="4">
        <v>0</v>
      </c>
      <c r="J737" s="4">
        <v>0</v>
      </c>
    </row>
    <row r="738" spans="1:10">
      <c r="A738" s="3" t="s">
        <v>110</v>
      </c>
      <c r="B738" s="3" t="s">
        <v>11</v>
      </c>
      <c r="C738" s="3" t="s">
        <v>69</v>
      </c>
      <c r="D738" s="3">
        <v>1.1000000000000001</v>
      </c>
      <c r="E738" s="3" t="s">
        <v>70</v>
      </c>
      <c r="F738" s="4">
        <v>15000</v>
      </c>
      <c r="G738" s="4">
        <v>0</v>
      </c>
      <c r="H738" s="4">
        <v>0</v>
      </c>
      <c r="I738" s="4">
        <v>0</v>
      </c>
      <c r="J738" s="4">
        <v>0</v>
      </c>
    </row>
    <row r="739" spans="1:10">
      <c r="A739" s="3" t="s">
        <v>110</v>
      </c>
      <c r="B739" s="3" t="s">
        <v>11</v>
      </c>
      <c r="C739" s="3" t="s">
        <v>71</v>
      </c>
      <c r="D739" s="3">
        <v>1.1000000000000001</v>
      </c>
      <c r="E739" s="3" t="s">
        <v>72</v>
      </c>
      <c r="F739" s="4">
        <v>10000</v>
      </c>
      <c r="G739" s="4">
        <v>0</v>
      </c>
      <c r="H739" s="4">
        <v>0</v>
      </c>
      <c r="I739" s="4">
        <v>3044.58</v>
      </c>
      <c r="J739" s="4">
        <v>3044.58</v>
      </c>
    </row>
    <row r="740" spans="1:10">
      <c r="A740" s="3" t="s">
        <v>110</v>
      </c>
      <c r="B740" s="3" t="s">
        <v>11</v>
      </c>
      <c r="C740" s="3" t="s">
        <v>71</v>
      </c>
      <c r="D740" s="3">
        <v>1.1000000000000001</v>
      </c>
      <c r="E740" s="3" t="s">
        <v>73</v>
      </c>
      <c r="F740" s="4">
        <v>150000</v>
      </c>
      <c r="G740" s="4">
        <v>100000</v>
      </c>
      <c r="H740" s="4">
        <v>-90000</v>
      </c>
      <c r="I740" s="4">
        <v>102629.15</v>
      </c>
      <c r="J740" s="4">
        <v>101643.14</v>
      </c>
    </row>
    <row r="741" spans="1:10">
      <c r="A741" s="3" t="s">
        <v>110</v>
      </c>
      <c r="B741" s="3" t="s">
        <v>11</v>
      </c>
      <c r="C741" s="3" t="s">
        <v>71</v>
      </c>
      <c r="D741" s="3">
        <v>1.1000000000000001</v>
      </c>
      <c r="E741" s="3" t="s">
        <v>74</v>
      </c>
      <c r="F741" s="4">
        <v>10000</v>
      </c>
      <c r="G741" s="4">
        <v>0</v>
      </c>
      <c r="H741" s="4">
        <v>0</v>
      </c>
      <c r="I741" s="4">
        <v>0</v>
      </c>
      <c r="J741" s="4">
        <v>0</v>
      </c>
    </row>
    <row r="742" spans="1:10">
      <c r="A742" s="3" t="s">
        <v>110</v>
      </c>
      <c r="B742" s="3" t="s">
        <v>11</v>
      </c>
      <c r="C742" s="3" t="s">
        <v>71</v>
      </c>
      <c r="D742" s="3">
        <v>1.1000000000000001</v>
      </c>
      <c r="E742" s="3" t="s">
        <v>75</v>
      </c>
      <c r="F742" s="4">
        <v>15000</v>
      </c>
      <c r="G742" s="4">
        <v>0</v>
      </c>
      <c r="H742" s="4">
        <v>0</v>
      </c>
      <c r="I742" s="4">
        <v>0</v>
      </c>
      <c r="J742" s="4">
        <v>0</v>
      </c>
    </row>
    <row r="743" spans="1:10">
      <c r="A743" s="3" t="s">
        <v>110</v>
      </c>
      <c r="B743" s="3" t="s">
        <v>11</v>
      </c>
      <c r="C743" s="3" t="s">
        <v>76</v>
      </c>
      <c r="D743" s="3">
        <v>1.1000000000000001</v>
      </c>
      <c r="E743" s="3" t="s">
        <v>77</v>
      </c>
      <c r="F743" s="4">
        <v>0</v>
      </c>
      <c r="G743" s="4">
        <v>3000</v>
      </c>
      <c r="H743" s="4">
        <v>0</v>
      </c>
      <c r="I743" s="4">
        <v>0</v>
      </c>
      <c r="J743" s="4">
        <v>0</v>
      </c>
    </row>
    <row r="744" spans="1:10">
      <c r="A744" s="3" t="s">
        <v>110</v>
      </c>
      <c r="B744" s="3" t="s">
        <v>11</v>
      </c>
      <c r="C744" s="3" t="s">
        <v>78</v>
      </c>
      <c r="D744" s="3">
        <v>1.1000000000000001</v>
      </c>
      <c r="E744" s="3" t="s">
        <v>79</v>
      </c>
      <c r="F744" s="4">
        <v>15000</v>
      </c>
      <c r="G744" s="4">
        <v>50000</v>
      </c>
      <c r="H744" s="4">
        <v>0</v>
      </c>
      <c r="I744" s="4">
        <v>18217.23</v>
      </c>
      <c r="J744" s="4">
        <v>16367.23</v>
      </c>
    </row>
    <row r="745" spans="1:10">
      <c r="A745" s="3" t="s">
        <v>110</v>
      </c>
      <c r="B745" s="3" t="s">
        <v>11</v>
      </c>
      <c r="C745" s="3" t="s">
        <v>80</v>
      </c>
      <c r="D745" s="3">
        <v>1.1000000000000001</v>
      </c>
      <c r="E745" s="3" t="s">
        <v>81</v>
      </c>
      <c r="F745" s="4">
        <v>35000</v>
      </c>
      <c r="G745" s="4">
        <v>0</v>
      </c>
      <c r="H745" s="4">
        <v>-34498.879999999997</v>
      </c>
      <c r="I745" s="4">
        <v>501.12</v>
      </c>
      <c r="J745" s="4">
        <v>501.12</v>
      </c>
    </row>
    <row r="746" spans="1:10">
      <c r="A746" s="3" t="s">
        <v>111</v>
      </c>
      <c r="B746" s="3" t="s">
        <v>11</v>
      </c>
      <c r="C746" s="3" t="s">
        <v>12</v>
      </c>
      <c r="D746" s="3">
        <v>1.1000000000000001</v>
      </c>
      <c r="E746" s="3" t="s">
        <v>13</v>
      </c>
      <c r="F746" s="4">
        <v>7000</v>
      </c>
      <c r="G746" s="4">
        <v>0</v>
      </c>
      <c r="H746" s="4">
        <v>0</v>
      </c>
      <c r="I746" s="4">
        <v>0</v>
      </c>
      <c r="J746" s="4">
        <v>0</v>
      </c>
    </row>
    <row r="747" spans="1:10">
      <c r="A747" s="3" t="s">
        <v>111</v>
      </c>
      <c r="B747" s="3" t="s">
        <v>11</v>
      </c>
      <c r="C747" s="3" t="s">
        <v>27</v>
      </c>
      <c r="D747" s="3">
        <v>1.1000000000000001</v>
      </c>
      <c r="E747" s="3" t="s">
        <v>28</v>
      </c>
      <c r="F747" s="4">
        <v>5000</v>
      </c>
      <c r="G747" s="4">
        <v>0</v>
      </c>
      <c r="H747" s="4">
        <v>0</v>
      </c>
      <c r="I747" s="4">
        <v>153.06</v>
      </c>
      <c r="J747" s="4">
        <v>153.06</v>
      </c>
    </row>
    <row r="748" spans="1:10">
      <c r="A748" s="3" t="s">
        <v>111</v>
      </c>
      <c r="B748" s="3" t="s">
        <v>11</v>
      </c>
      <c r="C748" s="3" t="s">
        <v>29</v>
      </c>
      <c r="D748" s="3">
        <v>1.1000000000000001</v>
      </c>
      <c r="E748" s="3" t="s">
        <v>31</v>
      </c>
      <c r="F748" s="4">
        <v>6000</v>
      </c>
      <c r="G748" s="4">
        <v>0</v>
      </c>
      <c r="H748" s="4">
        <v>0</v>
      </c>
      <c r="I748" s="4">
        <v>6000</v>
      </c>
      <c r="J748" s="4">
        <v>6000</v>
      </c>
    </row>
    <row r="749" spans="1:10">
      <c r="A749" s="3" t="s">
        <v>111</v>
      </c>
      <c r="B749" s="3" t="s">
        <v>11</v>
      </c>
      <c r="C749" s="3" t="s">
        <v>29</v>
      </c>
      <c r="D749" s="3">
        <v>2.5</v>
      </c>
      <c r="E749" s="3" t="s">
        <v>31</v>
      </c>
      <c r="F749" s="4">
        <v>0</v>
      </c>
      <c r="G749" s="4">
        <v>200000</v>
      </c>
      <c r="H749" s="4">
        <v>0</v>
      </c>
      <c r="I749" s="4">
        <v>198500</v>
      </c>
      <c r="J749" s="4">
        <v>0</v>
      </c>
    </row>
    <row r="750" spans="1:10">
      <c r="A750" s="3" t="s">
        <v>111</v>
      </c>
      <c r="B750" s="3" t="s">
        <v>11</v>
      </c>
      <c r="C750" s="3" t="s">
        <v>34</v>
      </c>
      <c r="D750" s="3">
        <v>1.1000000000000001</v>
      </c>
      <c r="E750" s="3" t="s">
        <v>36</v>
      </c>
      <c r="F750" s="4">
        <v>10000</v>
      </c>
      <c r="G750" s="4">
        <v>0</v>
      </c>
      <c r="H750" s="4">
        <v>-10000</v>
      </c>
      <c r="I750" s="4">
        <v>0</v>
      </c>
      <c r="J750" s="4">
        <v>0</v>
      </c>
    </row>
    <row r="751" spans="1:10">
      <c r="A751" s="3" t="s">
        <v>111</v>
      </c>
      <c r="B751" s="3" t="s">
        <v>11</v>
      </c>
      <c r="C751" s="3" t="s">
        <v>37</v>
      </c>
      <c r="D751" s="3">
        <v>1.1000000000000001</v>
      </c>
      <c r="E751" s="3" t="s">
        <v>41</v>
      </c>
      <c r="F751" s="4">
        <v>12500</v>
      </c>
      <c r="G751" s="4">
        <v>0</v>
      </c>
      <c r="H751" s="4">
        <v>-1000</v>
      </c>
      <c r="I751" s="4">
        <v>0</v>
      </c>
      <c r="J751" s="4">
        <v>0</v>
      </c>
    </row>
    <row r="752" spans="1:10">
      <c r="A752" s="3" t="s">
        <v>111</v>
      </c>
      <c r="B752" s="3" t="s">
        <v>11</v>
      </c>
      <c r="C752" s="3" t="s">
        <v>37</v>
      </c>
      <c r="D752" s="3">
        <v>1.1000000000000001</v>
      </c>
      <c r="E752" s="3" t="s">
        <v>42</v>
      </c>
      <c r="F752" s="4">
        <v>117000</v>
      </c>
      <c r="G752" s="4">
        <v>0</v>
      </c>
      <c r="H752" s="4">
        <v>-51948</v>
      </c>
      <c r="I752" s="4">
        <v>15052</v>
      </c>
      <c r="J752" s="4">
        <v>15052</v>
      </c>
    </row>
    <row r="753" spans="1:10">
      <c r="A753" s="3" t="s">
        <v>111</v>
      </c>
      <c r="B753" s="3" t="s">
        <v>11</v>
      </c>
      <c r="C753" s="3" t="s">
        <v>37</v>
      </c>
      <c r="D753" s="3">
        <v>1.1000000000000001</v>
      </c>
      <c r="E753" s="3" t="s">
        <v>39</v>
      </c>
      <c r="F753" s="4">
        <v>75000</v>
      </c>
      <c r="G753" s="4">
        <v>150000</v>
      </c>
      <c r="H753" s="4">
        <v>0</v>
      </c>
      <c r="I753" s="4">
        <v>109892.02</v>
      </c>
      <c r="J753" s="4">
        <v>109892.02</v>
      </c>
    </row>
    <row r="754" spans="1:10">
      <c r="A754" s="3" t="s">
        <v>111</v>
      </c>
      <c r="B754" s="3" t="s">
        <v>11</v>
      </c>
      <c r="C754" s="3" t="s">
        <v>37</v>
      </c>
      <c r="D754" s="3">
        <v>1.1000000000000001</v>
      </c>
      <c r="E754" s="3" t="s">
        <v>44</v>
      </c>
      <c r="F754" s="4">
        <v>7800</v>
      </c>
      <c r="G754" s="4">
        <v>0</v>
      </c>
      <c r="H754" s="4">
        <v>0</v>
      </c>
      <c r="I754" s="4">
        <v>0</v>
      </c>
      <c r="J754" s="4">
        <v>0</v>
      </c>
    </row>
    <row r="755" spans="1:10">
      <c r="A755" s="3" t="s">
        <v>111</v>
      </c>
      <c r="B755" s="3" t="s">
        <v>11</v>
      </c>
      <c r="C755" s="3" t="s">
        <v>37</v>
      </c>
      <c r="D755" s="3">
        <v>1.1000000000000001</v>
      </c>
      <c r="E755" s="3" t="s">
        <v>46</v>
      </c>
      <c r="F755" s="4">
        <v>32000</v>
      </c>
      <c r="G755" s="4">
        <v>0</v>
      </c>
      <c r="H755" s="4">
        <v>0</v>
      </c>
      <c r="I755" s="4">
        <v>19023.82</v>
      </c>
      <c r="J755" s="4">
        <v>19023.82</v>
      </c>
    </row>
    <row r="756" spans="1:10">
      <c r="A756" s="3" t="s">
        <v>111</v>
      </c>
      <c r="B756" s="3" t="s">
        <v>11</v>
      </c>
      <c r="C756" s="3" t="s">
        <v>37</v>
      </c>
      <c r="D756" s="3">
        <v>1.1000000000000001</v>
      </c>
      <c r="E756" s="3" t="s">
        <v>40</v>
      </c>
      <c r="F756" s="4">
        <v>18000</v>
      </c>
      <c r="G756" s="4">
        <v>0</v>
      </c>
      <c r="H756" s="4">
        <v>0</v>
      </c>
      <c r="I756" s="4">
        <v>0</v>
      </c>
      <c r="J756" s="4">
        <v>0</v>
      </c>
    </row>
    <row r="757" spans="1:10">
      <c r="A757" s="3" t="s">
        <v>111</v>
      </c>
      <c r="B757" s="3" t="s">
        <v>11</v>
      </c>
      <c r="C757" s="3" t="s">
        <v>37</v>
      </c>
      <c r="D757" s="3">
        <v>1.5</v>
      </c>
      <c r="E757" s="3" t="s">
        <v>46</v>
      </c>
      <c r="F757" s="4">
        <v>0</v>
      </c>
      <c r="G757" s="4">
        <v>100000</v>
      </c>
      <c r="H757" s="4">
        <v>-50000</v>
      </c>
      <c r="I757" s="4">
        <v>50000</v>
      </c>
      <c r="J757" s="4">
        <v>50000</v>
      </c>
    </row>
    <row r="758" spans="1:10">
      <c r="A758" s="3" t="s">
        <v>111</v>
      </c>
      <c r="B758" s="3" t="s">
        <v>11</v>
      </c>
      <c r="C758" s="3" t="s">
        <v>49</v>
      </c>
      <c r="D758" s="3">
        <v>1.1000000000000001</v>
      </c>
      <c r="E758" s="3" t="s">
        <v>50</v>
      </c>
      <c r="F758" s="4">
        <v>0</v>
      </c>
      <c r="G758" s="4">
        <v>80000</v>
      </c>
      <c r="H758" s="4">
        <v>0</v>
      </c>
      <c r="I758" s="4">
        <v>38616.400000000001</v>
      </c>
      <c r="J758" s="4">
        <v>38616.400000000001</v>
      </c>
    </row>
    <row r="759" spans="1:10">
      <c r="A759" s="3" t="s">
        <v>111</v>
      </c>
      <c r="B759" s="3" t="s">
        <v>11</v>
      </c>
      <c r="C759" s="3" t="s">
        <v>51</v>
      </c>
      <c r="D759" s="3">
        <v>1.1000000000000001</v>
      </c>
      <c r="E759" s="3" t="s">
        <v>52</v>
      </c>
      <c r="F759" s="4">
        <v>28000</v>
      </c>
      <c r="G759" s="4">
        <v>0</v>
      </c>
      <c r="H759" s="4">
        <v>0</v>
      </c>
      <c r="I759" s="4">
        <v>11136</v>
      </c>
      <c r="J759" s="4">
        <v>11136</v>
      </c>
    </row>
    <row r="760" spans="1:10">
      <c r="A760" s="3" t="s">
        <v>111</v>
      </c>
      <c r="B760" s="3" t="s">
        <v>11</v>
      </c>
      <c r="C760" s="3" t="s">
        <v>54</v>
      </c>
      <c r="D760" s="3">
        <v>1.1000000000000001</v>
      </c>
      <c r="E760" s="3" t="s">
        <v>55</v>
      </c>
      <c r="F760" s="4">
        <v>7000</v>
      </c>
      <c r="G760" s="4">
        <v>0</v>
      </c>
      <c r="H760" s="4">
        <v>-4000</v>
      </c>
      <c r="I760" s="4">
        <v>0</v>
      </c>
      <c r="J760" s="4">
        <v>0</v>
      </c>
    </row>
    <row r="761" spans="1:10">
      <c r="A761" s="3" t="s">
        <v>111</v>
      </c>
      <c r="B761" s="3" t="s">
        <v>11</v>
      </c>
      <c r="C761" s="3" t="s">
        <v>56</v>
      </c>
      <c r="D761" s="3">
        <v>1.1000000000000001</v>
      </c>
      <c r="E761" s="3" t="s">
        <v>57</v>
      </c>
      <c r="F761" s="4">
        <v>100000</v>
      </c>
      <c r="G761" s="4">
        <v>0</v>
      </c>
      <c r="H761" s="4">
        <v>0</v>
      </c>
      <c r="I761" s="4">
        <v>37064.57</v>
      </c>
      <c r="J761" s="4">
        <v>37064.57</v>
      </c>
    </row>
    <row r="762" spans="1:10">
      <c r="A762" s="3" t="s">
        <v>111</v>
      </c>
      <c r="B762" s="3" t="s">
        <v>11</v>
      </c>
      <c r="C762" s="3" t="s">
        <v>58</v>
      </c>
      <c r="D762" s="3">
        <v>1.1000000000000001</v>
      </c>
      <c r="E762" s="3" t="s">
        <v>59</v>
      </c>
      <c r="F762" s="4">
        <v>6500</v>
      </c>
      <c r="G762" s="4">
        <v>100000</v>
      </c>
      <c r="H762" s="4">
        <v>0</v>
      </c>
      <c r="I762" s="4">
        <v>73672.53</v>
      </c>
      <c r="J762" s="4">
        <v>73672.53</v>
      </c>
    </row>
    <row r="763" spans="1:10">
      <c r="A763" s="3" t="s">
        <v>111</v>
      </c>
      <c r="B763" s="3" t="s">
        <v>11</v>
      </c>
      <c r="C763" s="3" t="s">
        <v>58</v>
      </c>
      <c r="D763" s="3">
        <v>1.1000000000000001</v>
      </c>
      <c r="E763" s="3" t="s">
        <v>60</v>
      </c>
      <c r="F763" s="4">
        <v>30000</v>
      </c>
      <c r="G763" s="4">
        <v>35000</v>
      </c>
      <c r="H763" s="4">
        <v>0</v>
      </c>
      <c r="I763" s="4">
        <v>36310.14</v>
      </c>
      <c r="J763" s="4">
        <v>36310.14</v>
      </c>
    </row>
    <row r="764" spans="1:10">
      <c r="A764" s="3" t="s">
        <v>111</v>
      </c>
      <c r="B764" s="3" t="s">
        <v>11</v>
      </c>
      <c r="C764" s="3" t="s">
        <v>58</v>
      </c>
      <c r="D764" s="3">
        <v>1.1000000000000001</v>
      </c>
      <c r="E764" s="3" t="s">
        <v>61</v>
      </c>
      <c r="F764" s="4">
        <v>5000</v>
      </c>
      <c r="G764" s="4">
        <v>0</v>
      </c>
      <c r="H764" s="4">
        <v>0</v>
      </c>
      <c r="I764" s="4">
        <v>0</v>
      </c>
      <c r="J764" s="4">
        <v>0</v>
      </c>
    </row>
    <row r="765" spans="1:10">
      <c r="A765" s="3" t="s">
        <v>111</v>
      </c>
      <c r="B765" s="3" t="s">
        <v>11</v>
      </c>
      <c r="C765" s="3" t="s">
        <v>62</v>
      </c>
      <c r="D765" s="3">
        <v>1.1000000000000001</v>
      </c>
      <c r="E765" s="3" t="s">
        <v>64</v>
      </c>
      <c r="F765" s="4">
        <v>35000</v>
      </c>
      <c r="G765" s="4">
        <v>0</v>
      </c>
      <c r="H765" s="4">
        <v>-5000</v>
      </c>
      <c r="I765" s="4">
        <v>4767.6000000000004</v>
      </c>
      <c r="J765" s="4">
        <v>4767.6000000000004</v>
      </c>
    </row>
    <row r="766" spans="1:10">
      <c r="A766" s="3" t="s">
        <v>111</v>
      </c>
      <c r="B766" s="3" t="s">
        <v>11</v>
      </c>
      <c r="C766" s="3" t="s">
        <v>62</v>
      </c>
      <c r="D766" s="3">
        <v>1.1000000000000001</v>
      </c>
      <c r="E766" s="3" t="s">
        <v>63</v>
      </c>
      <c r="F766" s="4">
        <v>30700</v>
      </c>
      <c r="G766" s="4">
        <v>0</v>
      </c>
      <c r="H766" s="4">
        <v>0</v>
      </c>
      <c r="I766" s="4">
        <v>1349.48</v>
      </c>
      <c r="J766" s="4">
        <v>1349.48</v>
      </c>
    </row>
    <row r="767" spans="1:10">
      <c r="A767" s="3" t="s">
        <v>111</v>
      </c>
      <c r="B767" s="3" t="s">
        <v>11</v>
      </c>
      <c r="C767" s="3" t="s">
        <v>65</v>
      </c>
      <c r="D767" s="3">
        <v>1.1000000000000001</v>
      </c>
      <c r="E767" s="3" t="s">
        <v>66</v>
      </c>
      <c r="F767" s="4">
        <v>30000</v>
      </c>
      <c r="G767" s="4">
        <v>0</v>
      </c>
      <c r="H767" s="4">
        <v>0</v>
      </c>
      <c r="I767" s="4">
        <v>8281.7900000000009</v>
      </c>
      <c r="J767" s="4">
        <v>8281.7900000000009</v>
      </c>
    </row>
    <row r="768" spans="1:10">
      <c r="A768" s="3" t="s">
        <v>111</v>
      </c>
      <c r="B768" s="3" t="s">
        <v>11</v>
      </c>
      <c r="C768" s="3" t="s">
        <v>65</v>
      </c>
      <c r="D768" s="3">
        <v>1.5</v>
      </c>
      <c r="E768" s="3" t="s">
        <v>66</v>
      </c>
      <c r="F768" s="4">
        <v>0</v>
      </c>
      <c r="G768" s="4">
        <v>65000</v>
      </c>
      <c r="H768" s="4">
        <v>0</v>
      </c>
      <c r="I768" s="4">
        <v>0</v>
      </c>
      <c r="J768" s="4">
        <v>0</v>
      </c>
    </row>
    <row r="769" spans="1:10">
      <c r="A769" s="3" t="s">
        <v>111</v>
      </c>
      <c r="B769" s="3" t="s">
        <v>11</v>
      </c>
      <c r="C769" s="3" t="s">
        <v>69</v>
      </c>
      <c r="D769" s="3">
        <v>1.1000000000000001</v>
      </c>
      <c r="E769" s="3" t="s">
        <v>70</v>
      </c>
      <c r="F769" s="4">
        <v>15000</v>
      </c>
      <c r="G769" s="4">
        <v>25000</v>
      </c>
      <c r="H769" s="4">
        <v>0</v>
      </c>
      <c r="I769" s="4">
        <v>6739.71</v>
      </c>
      <c r="J769" s="4">
        <v>6739.71</v>
      </c>
    </row>
    <row r="770" spans="1:10">
      <c r="A770" s="3" t="s">
        <v>111</v>
      </c>
      <c r="B770" s="3" t="s">
        <v>11</v>
      </c>
      <c r="C770" s="3" t="s">
        <v>71</v>
      </c>
      <c r="D770" s="3">
        <v>1.1000000000000001</v>
      </c>
      <c r="E770" s="3" t="s">
        <v>73</v>
      </c>
      <c r="F770" s="4">
        <v>15000</v>
      </c>
      <c r="G770" s="4">
        <v>0</v>
      </c>
      <c r="H770" s="4">
        <v>-10932.94</v>
      </c>
      <c r="I770" s="4">
        <v>4067.06</v>
      </c>
      <c r="J770" s="4">
        <v>4067.06</v>
      </c>
    </row>
    <row r="771" spans="1:10">
      <c r="A771" s="3" t="s">
        <v>111</v>
      </c>
      <c r="B771" s="3" t="s">
        <v>11</v>
      </c>
      <c r="C771" s="3" t="s">
        <v>71</v>
      </c>
      <c r="D771" s="3">
        <v>1.1000000000000001</v>
      </c>
      <c r="E771" s="3" t="s">
        <v>74</v>
      </c>
      <c r="F771" s="4">
        <v>5500</v>
      </c>
      <c r="G771" s="4">
        <v>0</v>
      </c>
      <c r="H771" s="4">
        <v>0</v>
      </c>
      <c r="I771" s="4">
        <v>0</v>
      </c>
      <c r="J771" s="4">
        <v>0</v>
      </c>
    </row>
    <row r="772" spans="1:10">
      <c r="A772" s="3" t="s">
        <v>111</v>
      </c>
      <c r="B772" s="3" t="s">
        <v>11</v>
      </c>
      <c r="C772" s="3" t="s">
        <v>71</v>
      </c>
      <c r="D772" s="3">
        <v>1.1000000000000001</v>
      </c>
      <c r="E772" s="3" t="s">
        <v>75</v>
      </c>
      <c r="F772" s="4">
        <v>7000</v>
      </c>
      <c r="G772" s="4">
        <v>0</v>
      </c>
      <c r="H772" s="4">
        <v>0</v>
      </c>
      <c r="I772" s="4">
        <v>0</v>
      </c>
      <c r="J772" s="4">
        <v>0</v>
      </c>
    </row>
    <row r="773" spans="1:10">
      <c r="A773" s="3" t="s">
        <v>111</v>
      </c>
      <c r="B773" s="3" t="s">
        <v>11</v>
      </c>
      <c r="C773" s="3" t="s">
        <v>78</v>
      </c>
      <c r="D773" s="3">
        <v>1.1000000000000001</v>
      </c>
      <c r="E773" s="3" t="s">
        <v>79</v>
      </c>
      <c r="F773" s="4">
        <v>75500</v>
      </c>
      <c r="G773" s="4">
        <v>0</v>
      </c>
      <c r="H773" s="4">
        <v>0</v>
      </c>
      <c r="I773" s="4">
        <v>16476.259999999998</v>
      </c>
      <c r="J773" s="4">
        <v>16476.259999999998</v>
      </c>
    </row>
    <row r="774" spans="1:10">
      <c r="A774" s="3" t="s">
        <v>111</v>
      </c>
      <c r="B774" s="3" t="s">
        <v>11</v>
      </c>
      <c r="C774" s="3" t="s">
        <v>80</v>
      </c>
      <c r="D774" s="3">
        <v>1.1000000000000001</v>
      </c>
      <c r="E774" s="3" t="s">
        <v>81</v>
      </c>
      <c r="F774" s="4">
        <v>15000</v>
      </c>
      <c r="G774" s="4">
        <v>0</v>
      </c>
      <c r="H774" s="4">
        <v>0</v>
      </c>
      <c r="I774" s="4">
        <v>0</v>
      </c>
      <c r="J774" s="4">
        <v>0</v>
      </c>
    </row>
    <row r="775" spans="1:10">
      <c r="A775" s="3" t="s">
        <v>112</v>
      </c>
      <c r="B775" s="3" t="s">
        <v>11</v>
      </c>
      <c r="C775" s="3" t="s">
        <v>12</v>
      </c>
      <c r="D775" s="3">
        <v>1.1000000000000001</v>
      </c>
      <c r="E775" s="3" t="s">
        <v>13</v>
      </c>
      <c r="F775" s="4">
        <v>35000</v>
      </c>
      <c r="G775" s="4">
        <v>0</v>
      </c>
      <c r="H775" s="4">
        <v>0</v>
      </c>
      <c r="I775" s="4">
        <v>0</v>
      </c>
      <c r="J775" s="4">
        <v>0</v>
      </c>
    </row>
    <row r="776" spans="1:10">
      <c r="A776" s="3" t="s">
        <v>112</v>
      </c>
      <c r="B776" s="3" t="s">
        <v>11</v>
      </c>
      <c r="C776" s="3" t="s">
        <v>19</v>
      </c>
      <c r="D776" s="3">
        <v>1.1000000000000001</v>
      </c>
      <c r="E776" s="3" t="s">
        <v>21</v>
      </c>
      <c r="F776" s="4">
        <v>8500</v>
      </c>
      <c r="G776" s="4">
        <v>0</v>
      </c>
      <c r="H776" s="4">
        <v>-8500</v>
      </c>
      <c r="I776" s="4">
        <v>0</v>
      </c>
      <c r="J776" s="4">
        <v>0</v>
      </c>
    </row>
    <row r="777" spans="1:10">
      <c r="A777" s="3" t="s">
        <v>112</v>
      </c>
      <c r="B777" s="3" t="s">
        <v>11</v>
      </c>
      <c r="C777" s="3" t="s">
        <v>22</v>
      </c>
      <c r="D777" s="3">
        <v>1.1000000000000001</v>
      </c>
      <c r="E777" s="3" t="s">
        <v>23</v>
      </c>
      <c r="F777" s="4">
        <v>15200</v>
      </c>
      <c r="G777" s="4">
        <v>0</v>
      </c>
      <c r="H777" s="4">
        <v>0</v>
      </c>
      <c r="I777" s="4">
        <v>0</v>
      </c>
      <c r="J777" s="4">
        <v>0</v>
      </c>
    </row>
    <row r="778" spans="1:10">
      <c r="A778" s="3" t="s">
        <v>112</v>
      </c>
      <c r="B778" s="3" t="s">
        <v>11</v>
      </c>
      <c r="C778" s="3" t="s">
        <v>29</v>
      </c>
      <c r="D778" s="3">
        <v>1.1000000000000001</v>
      </c>
      <c r="E778" s="3" t="s">
        <v>31</v>
      </c>
      <c r="F778" s="4">
        <v>0</v>
      </c>
      <c r="G778" s="4">
        <v>44080</v>
      </c>
      <c r="H778" s="4">
        <v>0</v>
      </c>
      <c r="I778" s="4">
        <v>44080</v>
      </c>
      <c r="J778" s="4">
        <v>44080</v>
      </c>
    </row>
    <row r="779" spans="1:10">
      <c r="A779" s="3" t="s">
        <v>112</v>
      </c>
      <c r="B779" s="3" t="s">
        <v>11</v>
      </c>
      <c r="C779" s="3" t="s">
        <v>37</v>
      </c>
      <c r="D779" s="3">
        <v>1.1000000000000001</v>
      </c>
      <c r="E779" s="3" t="s">
        <v>42</v>
      </c>
      <c r="F779" s="4">
        <v>2500</v>
      </c>
      <c r="G779" s="4">
        <v>0</v>
      </c>
      <c r="H779" s="4">
        <v>0</v>
      </c>
      <c r="I779" s="4">
        <v>0</v>
      </c>
      <c r="J779" s="4">
        <v>0</v>
      </c>
    </row>
    <row r="780" spans="1:10">
      <c r="A780" s="3" t="s">
        <v>112</v>
      </c>
      <c r="B780" s="3" t="s">
        <v>11</v>
      </c>
      <c r="C780" s="3" t="s">
        <v>37</v>
      </c>
      <c r="D780" s="3">
        <v>1.1000000000000001</v>
      </c>
      <c r="E780" s="3" t="s">
        <v>46</v>
      </c>
      <c r="F780" s="4">
        <v>15000</v>
      </c>
      <c r="G780" s="4">
        <v>0</v>
      </c>
      <c r="H780" s="4">
        <v>0</v>
      </c>
      <c r="I780" s="4">
        <v>3222.06</v>
      </c>
      <c r="J780" s="4">
        <v>3222.06</v>
      </c>
    </row>
    <row r="781" spans="1:10">
      <c r="A781" s="3" t="s">
        <v>112</v>
      </c>
      <c r="B781" s="3" t="s">
        <v>11</v>
      </c>
      <c r="C781" s="3" t="s">
        <v>37</v>
      </c>
      <c r="D781" s="3">
        <v>1.5</v>
      </c>
      <c r="E781" s="3" t="s">
        <v>46</v>
      </c>
      <c r="F781" s="4">
        <v>0</v>
      </c>
      <c r="G781" s="4">
        <v>15000</v>
      </c>
      <c r="H781" s="4">
        <v>0</v>
      </c>
      <c r="I781" s="4">
        <v>0</v>
      </c>
      <c r="J781" s="4">
        <v>0</v>
      </c>
    </row>
    <row r="782" spans="1:10">
      <c r="A782" s="3" t="s">
        <v>112</v>
      </c>
      <c r="B782" s="3" t="s">
        <v>11</v>
      </c>
      <c r="C782" s="3" t="s">
        <v>62</v>
      </c>
      <c r="D782" s="3">
        <v>1.1000000000000001</v>
      </c>
      <c r="E782" s="3" t="s">
        <v>64</v>
      </c>
      <c r="F782" s="4">
        <v>0</v>
      </c>
      <c r="G782" s="4">
        <v>240000</v>
      </c>
      <c r="H782" s="4">
        <v>0</v>
      </c>
      <c r="I782" s="4">
        <v>0</v>
      </c>
      <c r="J782" s="4">
        <v>0</v>
      </c>
    </row>
    <row r="783" spans="1:10">
      <c r="A783" s="3" t="s">
        <v>112</v>
      </c>
      <c r="B783" s="3" t="s">
        <v>11</v>
      </c>
      <c r="C783" s="3" t="s">
        <v>62</v>
      </c>
      <c r="D783" s="3">
        <v>1.1000000000000001</v>
      </c>
      <c r="E783" s="3" t="s">
        <v>63</v>
      </c>
      <c r="F783" s="4">
        <v>25000</v>
      </c>
      <c r="G783" s="4">
        <v>0</v>
      </c>
      <c r="H783" s="4">
        <v>0</v>
      </c>
      <c r="I783" s="4">
        <v>0</v>
      </c>
      <c r="J783" s="4">
        <v>0</v>
      </c>
    </row>
    <row r="784" spans="1:10">
      <c r="A784" s="3" t="s">
        <v>112</v>
      </c>
      <c r="B784" s="3" t="s">
        <v>11</v>
      </c>
      <c r="C784" s="3" t="s">
        <v>62</v>
      </c>
      <c r="D784" s="3">
        <v>1.5</v>
      </c>
      <c r="E784" s="3" t="s">
        <v>64</v>
      </c>
      <c r="F784" s="4">
        <v>0</v>
      </c>
      <c r="G784" s="4">
        <v>60000</v>
      </c>
      <c r="H784" s="4">
        <v>0</v>
      </c>
      <c r="I784" s="4">
        <v>0</v>
      </c>
      <c r="J784" s="4">
        <v>0</v>
      </c>
    </row>
    <row r="785" spans="1:10">
      <c r="A785" s="3" t="s">
        <v>112</v>
      </c>
      <c r="B785" s="3" t="s">
        <v>11</v>
      </c>
      <c r="C785" s="3" t="s">
        <v>62</v>
      </c>
      <c r="D785" s="3">
        <v>1.6</v>
      </c>
      <c r="E785" s="3" t="s">
        <v>64</v>
      </c>
      <c r="F785" s="4">
        <v>0</v>
      </c>
      <c r="G785" s="4">
        <v>90845.759999999995</v>
      </c>
      <c r="H785" s="4">
        <v>0</v>
      </c>
      <c r="I785" s="4">
        <v>0</v>
      </c>
      <c r="J785" s="4">
        <v>0</v>
      </c>
    </row>
    <row r="786" spans="1:10">
      <c r="A786" s="3" t="s">
        <v>112</v>
      </c>
      <c r="B786" s="3" t="s">
        <v>11</v>
      </c>
      <c r="C786" s="3" t="s">
        <v>62</v>
      </c>
      <c r="D786" s="3">
        <v>1.6</v>
      </c>
      <c r="E786" s="3" t="s">
        <v>66</v>
      </c>
      <c r="F786" s="4">
        <v>0</v>
      </c>
      <c r="G786" s="4">
        <v>90845.759999999995</v>
      </c>
      <c r="H786" s="4">
        <v>-90845.759999999995</v>
      </c>
      <c r="I786" s="4">
        <v>0</v>
      </c>
      <c r="J786" s="4">
        <v>0</v>
      </c>
    </row>
    <row r="787" spans="1:10">
      <c r="A787" s="3" t="s">
        <v>112</v>
      </c>
      <c r="B787" s="3" t="s">
        <v>11</v>
      </c>
      <c r="C787" s="3" t="s">
        <v>71</v>
      </c>
      <c r="D787" s="3">
        <v>1.1000000000000001</v>
      </c>
      <c r="E787" s="3" t="s">
        <v>73</v>
      </c>
      <c r="F787" s="4">
        <v>9500</v>
      </c>
      <c r="G787" s="4">
        <v>0</v>
      </c>
      <c r="H787" s="4">
        <v>-3000</v>
      </c>
      <c r="I787" s="4">
        <v>839.01</v>
      </c>
      <c r="J787" s="4">
        <v>721.01</v>
      </c>
    </row>
    <row r="788" spans="1:10">
      <c r="A788" s="3" t="s">
        <v>113</v>
      </c>
      <c r="B788" s="3" t="s">
        <v>11</v>
      </c>
      <c r="C788" s="3" t="s">
        <v>12</v>
      </c>
      <c r="D788" s="3">
        <v>1.1000000000000001</v>
      </c>
      <c r="E788" s="3" t="s">
        <v>13</v>
      </c>
      <c r="F788" s="4">
        <v>75000</v>
      </c>
      <c r="G788" s="4">
        <v>0</v>
      </c>
      <c r="H788" s="4">
        <v>-20000</v>
      </c>
      <c r="I788" s="4">
        <v>30437.68</v>
      </c>
      <c r="J788" s="4">
        <v>29580.44</v>
      </c>
    </row>
    <row r="789" spans="1:10">
      <c r="A789" s="3" t="s">
        <v>113</v>
      </c>
      <c r="B789" s="3" t="s">
        <v>11</v>
      </c>
      <c r="C789" s="3" t="s">
        <v>19</v>
      </c>
      <c r="D789" s="3">
        <v>1.1000000000000001</v>
      </c>
      <c r="E789" s="3" t="s">
        <v>20</v>
      </c>
      <c r="F789" s="4">
        <v>5000</v>
      </c>
      <c r="G789" s="4">
        <v>0</v>
      </c>
      <c r="H789" s="4">
        <v>0</v>
      </c>
      <c r="I789" s="4">
        <v>0</v>
      </c>
      <c r="J789" s="4">
        <v>0</v>
      </c>
    </row>
    <row r="790" spans="1:10">
      <c r="A790" s="3" t="s">
        <v>113</v>
      </c>
      <c r="B790" s="3" t="s">
        <v>11</v>
      </c>
      <c r="C790" s="3" t="s">
        <v>19</v>
      </c>
      <c r="D790" s="3">
        <v>1.1000000000000001</v>
      </c>
      <c r="E790" s="3" t="s">
        <v>39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</row>
    <row r="791" spans="1:10">
      <c r="A791" s="3" t="s">
        <v>113</v>
      </c>
      <c r="B791" s="3" t="s">
        <v>11</v>
      </c>
      <c r="C791" s="3" t="s">
        <v>22</v>
      </c>
      <c r="D791" s="3">
        <v>1.1000000000000001</v>
      </c>
      <c r="E791" s="3" t="s">
        <v>23</v>
      </c>
      <c r="F791" s="4">
        <v>3500</v>
      </c>
      <c r="G791" s="4">
        <v>0</v>
      </c>
      <c r="H791" s="4">
        <v>0</v>
      </c>
      <c r="I791" s="4">
        <v>0</v>
      </c>
      <c r="J791" s="4">
        <v>0</v>
      </c>
    </row>
    <row r="792" spans="1:10">
      <c r="A792" s="3" t="s">
        <v>113</v>
      </c>
      <c r="B792" s="3" t="s">
        <v>11</v>
      </c>
      <c r="C792" s="3" t="s">
        <v>24</v>
      </c>
      <c r="D792" s="3">
        <v>1.1000000000000001</v>
      </c>
      <c r="E792" s="3" t="s">
        <v>25</v>
      </c>
      <c r="F792" s="4">
        <v>25000</v>
      </c>
      <c r="G792" s="4">
        <v>0</v>
      </c>
      <c r="H792" s="4">
        <v>0</v>
      </c>
      <c r="I792" s="4">
        <v>20737.77</v>
      </c>
      <c r="J792" s="4">
        <v>19570.61</v>
      </c>
    </row>
    <row r="793" spans="1:10">
      <c r="A793" s="3" t="s">
        <v>113</v>
      </c>
      <c r="B793" s="3" t="s">
        <v>11</v>
      </c>
      <c r="C793" s="3" t="s">
        <v>27</v>
      </c>
      <c r="D793" s="3">
        <v>1.1000000000000001</v>
      </c>
      <c r="E793" s="3" t="s">
        <v>28</v>
      </c>
      <c r="F793" s="4">
        <v>0</v>
      </c>
      <c r="G793" s="4">
        <v>5000</v>
      </c>
      <c r="H793" s="4">
        <v>0</v>
      </c>
      <c r="I793" s="4">
        <v>1576.51</v>
      </c>
      <c r="J793" s="4">
        <v>988.71</v>
      </c>
    </row>
    <row r="794" spans="1:10">
      <c r="A794" s="3" t="s">
        <v>113</v>
      </c>
      <c r="B794" s="3" t="s">
        <v>11</v>
      </c>
      <c r="C794" s="3" t="s">
        <v>29</v>
      </c>
      <c r="D794" s="3">
        <v>1.1000000000000001</v>
      </c>
      <c r="E794" s="3" t="s">
        <v>31</v>
      </c>
      <c r="F794" s="4">
        <v>630000</v>
      </c>
      <c r="G794" s="4">
        <v>0</v>
      </c>
      <c r="H794" s="4">
        <v>-375000</v>
      </c>
      <c r="I794" s="4">
        <v>67855.39</v>
      </c>
      <c r="J794" s="4">
        <v>64848.959999999999</v>
      </c>
    </row>
    <row r="795" spans="1:10">
      <c r="A795" s="3" t="s">
        <v>113</v>
      </c>
      <c r="B795" s="3" t="s">
        <v>11</v>
      </c>
      <c r="C795" s="3" t="s">
        <v>32</v>
      </c>
      <c r="D795" s="3">
        <v>1.1000000000000001</v>
      </c>
      <c r="E795" s="3" t="s">
        <v>33</v>
      </c>
      <c r="F795" s="4">
        <v>7500</v>
      </c>
      <c r="G795" s="4">
        <v>0</v>
      </c>
      <c r="H795" s="4">
        <v>0</v>
      </c>
      <c r="I795" s="4">
        <v>0</v>
      </c>
      <c r="J795" s="4">
        <v>0</v>
      </c>
    </row>
    <row r="796" spans="1:10">
      <c r="A796" s="3" t="s">
        <v>113</v>
      </c>
      <c r="B796" s="3" t="s">
        <v>11</v>
      </c>
      <c r="C796" s="3" t="s">
        <v>34</v>
      </c>
      <c r="D796" s="3">
        <v>1.1000000000000001</v>
      </c>
      <c r="E796" s="3" t="s">
        <v>36</v>
      </c>
      <c r="F796" s="4">
        <v>7500</v>
      </c>
      <c r="G796" s="4">
        <v>0</v>
      </c>
      <c r="H796" s="4">
        <v>-7500</v>
      </c>
      <c r="I796" s="4">
        <v>0</v>
      </c>
      <c r="J796" s="4">
        <v>0</v>
      </c>
    </row>
    <row r="797" spans="1:10">
      <c r="A797" s="3" t="s">
        <v>113</v>
      </c>
      <c r="B797" s="3" t="s">
        <v>11</v>
      </c>
      <c r="C797" s="3" t="s">
        <v>37</v>
      </c>
      <c r="D797" s="3">
        <v>1.1000000000000001</v>
      </c>
      <c r="E797" s="3" t="s">
        <v>41</v>
      </c>
      <c r="F797" s="4">
        <v>5000</v>
      </c>
      <c r="G797" s="4">
        <v>0</v>
      </c>
      <c r="H797" s="4">
        <v>0</v>
      </c>
      <c r="I797" s="4">
        <v>0</v>
      </c>
      <c r="J797" s="4">
        <v>0</v>
      </c>
    </row>
    <row r="798" spans="1:10">
      <c r="A798" s="3" t="s">
        <v>113</v>
      </c>
      <c r="B798" s="3" t="s">
        <v>11</v>
      </c>
      <c r="C798" s="3" t="s">
        <v>37</v>
      </c>
      <c r="D798" s="3">
        <v>1.1000000000000001</v>
      </c>
      <c r="E798" s="3" t="s">
        <v>42</v>
      </c>
      <c r="F798" s="4">
        <v>40000</v>
      </c>
      <c r="G798" s="4">
        <v>30000</v>
      </c>
      <c r="H798" s="4">
        <v>0</v>
      </c>
      <c r="I798" s="4">
        <v>50194.62</v>
      </c>
      <c r="J798" s="4">
        <v>50194.62</v>
      </c>
    </row>
    <row r="799" spans="1:10">
      <c r="A799" s="3" t="s">
        <v>113</v>
      </c>
      <c r="B799" s="3" t="s">
        <v>11</v>
      </c>
      <c r="C799" s="3" t="s">
        <v>37</v>
      </c>
      <c r="D799" s="3">
        <v>1.1000000000000001</v>
      </c>
      <c r="E799" s="3" t="s">
        <v>43</v>
      </c>
      <c r="F799" s="4">
        <v>2000</v>
      </c>
      <c r="G799" s="4">
        <v>11000</v>
      </c>
      <c r="H799" s="4">
        <v>0</v>
      </c>
      <c r="I799" s="4">
        <v>9142.2099999999991</v>
      </c>
      <c r="J799" s="4">
        <v>9142.2099999999991</v>
      </c>
    </row>
    <row r="800" spans="1:10">
      <c r="A800" s="3" t="s">
        <v>113</v>
      </c>
      <c r="B800" s="3" t="s">
        <v>11</v>
      </c>
      <c r="C800" s="3" t="s">
        <v>37</v>
      </c>
      <c r="D800" s="3">
        <v>1.1000000000000001</v>
      </c>
      <c r="E800" s="3" t="s">
        <v>39</v>
      </c>
      <c r="F800" s="4">
        <v>1500000</v>
      </c>
      <c r="G800" s="4">
        <v>1000000</v>
      </c>
      <c r="H800" s="4">
        <v>-816000</v>
      </c>
      <c r="I800" s="4">
        <v>1680366.88</v>
      </c>
      <c r="J800" s="4">
        <v>1679295.31</v>
      </c>
    </row>
    <row r="801" spans="1:10">
      <c r="A801" s="3" t="s">
        <v>113</v>
      </c>
      <c r="B801" s="3" t="s">
        <v>11</v>
      </c>
      <c r="C801" s="3" t="s">
        <v>37</v>
      </c>
      <c r="D801" s="3">
        <v>1.1000000000000001</v>
      </c>
      <c r="E801" s="3" t="s">
        <v>44</v>
      </c>
      <c r="F801" s="4">
        <v>31000</v>
      </c>
      <c r="G801" s="4">
        <v>0</v>
      </c>
      <c r="H801" s="4">
        <v>0</v>
      </c>
      <c r="I801" s="4">
        <v>31000</v>
      </c>
      <c r="J801" s="4">
        <v>31000</v>
      </c>
    </row>
    <row r="802" spans="1:10">
      <c r="A802" s="3" t="s">
        <v>113</v>
      </c>
      <c r="B802" s="3" t="s">
        <v>11</v>
      </c>
      <c r="C802" s="3" t="s">
        <v>37</v>
      </c>
      <c r="D802" s="3">
        <v>1.1000000000000001</v>
      </c>
      <c r="E802" s="3" t="s">
        <v>45</v>
      </c>
      <c r="F802" s="4">
        <v>6500</v>
      </c>
      <c r="G802" s="4">
        <v>0</v>
      </c>
      <c r="H802" s="4">
        <v>0</v>
      </c>
      <c r="I802" s="4">
        <v>4321.12</v>
      </c>
      <c r="J802" s="4">
        <v>4321.12</v>
      </c>
    </row>
    <row r="803" spans="1:10">
      <c r="A803" s="3" t="s">
        <v>113</v>
      </c>
      <c r="B803" s="3" t="s">
        <v>11</v>
      </c>
      <c r="C803" s="3" t="s">
        <v>37</v>
      </c>
      <c r="D803" s="3">
        <v>1.1000000000000001</v>
      </c>
      <c r="E803" s="3" t="s">
        <v>46</v>
      </c>
      <c r="F803" s="4">
        <v>85000</v>
      </c>
      <c r="G803" s="4">
        <v>0</v>
      </c>
      <c r="H803" s="4">
        <v>-34821.97</v>
      </c>
      <c r="I803" s="4">
        <v>46960.12</v>
      </c>
      <c r="J803" s="4">
        <v>45247.83</v>
      </c>
    </row>
    <row r="804" spans="1:10">
      <c r="A804" s="3" t="s">
        <v>113</v>
      </c>
      <c r="B804" s="3" t="s">
        <v>11</v>
      </c>
      <c r="C804" s="3" t="s">
        <v>37</v>
      </c>
      <c r="D804" s="3">
        <v>1.1000000000000001</v>
      </c>
      <c r="E804" s="3" t="s">
        <v>40</v>
      </c>
      <c r="F804" s="4">
        <v>12000</v>
      </c>
      <c r="G804" s="4">
        <v>0</v>
      </c>
      <c r="H804" s="4">
        <v>0</v>
      </c>
      <c r="I804" s="4">
        <v>6080.74</v>
      </c>
      <c r="J804" s="4">
        <v>6049.98</v>
      </c>
    </row>
    <row r="805" spans="1:10">
      <c r="A805" s="3" t="s">
        <v>113</v>
      </c>
      <c r="B805" s="3" t="s">
        <v>11</v>
      </c>
      <c r="C805" s="3" t="s">
        <v>37</v>
      </c>
      <c r="D805" s="3">
        <v>1.5</v>
      </c>
      <c r="E805" s="3" t="s">
        <v>46</v>
      </c>
      <c r="F805" s="4">
        <v>0</v>
      </c>
      <c r="G805" s="4">
        <v>115000</v>
      </c>
      <c r="H805" s="4">
        <v>-71334.399999999994</v>
      </c>
      <c r="I805" s="4">
        <v>5851.6</v>
      </c>
      <c r="J805" s="4">
        <v>5851.6</v>
      </c>
    </row>
    <row r="806" spans="1:10">
      <c r="A806" s="3" t="s">
        <v>113</v>
      </c>
      <c r="B806" s="3" t="s">
        <v>11</v>
      </c>
      <c r="C806" s="3" t="s">
        <v>49</v>
      </c>
      <c r="D806" s="3">
        <v>1.1000000000000001</v>
      </c>
      <c r="E806" s="3" t="s">
        <v>50</v>
      </c>
      <c r="F806" s="4">
        <v>15000</v>
      </c>
      <c r="G806" s="4">
        <v>0</v>
      </c>
      <c r="H806" s="4">
        <v>0</v>
      </c>
      <c r="I806" s="4">
        <v>1065.76</v>
      </c>
      <c r="J806" s="4">
        <v>1065.76</v>
      </c>
    </row>
    <row r="807" spans="1:10">
      <c r="A807" s="3" t="s">
        <v>113</v>
      </c>
      <c r="B807" s="3" t="s">
        <v>11</v>
      </c>
      <c r="C807" s="3" t="s">
        <v>51</v>
      </c>
      <c r="D807" s="3">
        <v>1.1000000000000001</v>
      </c>
      <c r="E807" s="3" t="s">
        <v>52</v>
      </c>
      <c r="F807" s="4">
        <v>4600</v>
      </c>
      <c r="G807" s="4">
        <v>11000</v>
      </c>
      <c r="H807" s="4">
        <v>0</v>
      </c>
      <c r="I807" s="4">
        <v>15495.6</v>
      </c>
      <c r="J807" s="4">
        <v>15495.6</v>
      </c>
    </row>
    <row r="808" spans="1:10">
      <c r="A808" s="3" t="s">
        <v>113</v>
      </c>
      <c r="B808" s="3" t="s">
        <v>11</v>
      </c>
      <c r="C808" s="3" t="s">
        <v>51</v>
      </c>
      <c r="D808" s="3">
        <v>1.1000000000000001</v>
      </c>
      <c r="E808" s="3" t="s">
        <v>53</v>
      </c>
      <c r="F808" s="4">
        <v>12000</v>
      </c>
      <c r="G808" s="4">
        <v>0</v>
      </c>
      <c r="H808" s="4">
        <v>0</v>
      </c>
      <c r="I808" s="4">
        <v>362.26</v>
      </c>
      <c r="J808" s="4">
        <v>0</v>
      </c>
    </row>
    <row r="809" spans="1:10">
      <c r="A809" s="3" t="s">
        <v>113</v>
      </c>
      <c r="B809" s="3" t="s">
        <v>11</v>
      </c>
      <c r="C809" s="3" t="s">
        <v>54</v>
      </c>
      <c r="D809" s="3">
        <v>1.1000000000000001</v>
      </c>
      <c r="E809" s="3" t="s">
        <v>55</v>
      </c>
      <c r="F809" s="4">
        <v>46000</v>
      </c>
      <c r="G809" s="4">
        <v>4000</v>
      </c>
      <c r="H809" s="4">
        <v>0</v>
      </c>
      <c r="I809" s="4">
        <v>46859.89</v>
      </c>
      <c r="J809" s="4">
        <v>45675.14</v>
      </c>
    </row>
    <row r="810" spans="1:10">
      <c r="A810" s="3" t="s">
        <v>113</v>
      </c>
      <c r="B810" s="3" t="s">
        <v>11</v>
      </c>
      <c r="C810" s="3" t="s">
        <v>56</v>
      </c>
      <c r="D810" s="3">
        <v>1.1000000000000001</v>
      </c>
      <c r="E810" s="3" t="s">
        <v>57</v>
      </c>
      <c r="F810" s="4">
        <v>700000</v>
      </c>
      <c r="G810" s="4">
        <v>0</v>
      </c>
      <c r="H810" s="4">
        <v>0</v>
      </c>
      <c r="I810" s="4">
        <v>2594.4</v>
      </c>
      <c r="J810" s="4">
        <v>2594.4</v>
      </c>
    </row>
    <row r="811" spans="1:10">
      <c r="A811" s="3" t="s">
        <v>113</v>
      </c>
      <c r="B811" s="3" t="s">
        <v>11</v>
      </c>
      <c r="C811" s="3" t="s">
        <v>58</v>
      </c>
      <c r="D811" s="3">
        <v>1.1000000000000001</v>
      </c>
      <c r="E811" s="3" t="s">
        <v>59</v>
      </c>
      <c r="F811" s="4">
        <v>1500000</v>
      </c>
      <c r="G811" s="4">
        <v>0</v>
      </c>
      <c r="H811" s="4">
        <v>0</v>
      </c>
      <c r="I811" s="4">
        <v>813330.57</v>
      </c>
      <c r="J811" s="4">
        <v>810297.45</v>
      </c>
    </row>
    <row r="812" spans="1:10">
      <c r="A812" s="3" t="s">
        <v>113</v>
      </c>
      <c r="B812" s="3" t="s">
        <v>11</v>
      </c>
      <c r="C812" s="3" t="s">
        <v>58</v>
      </c>
      <c r="D812" s="3">
        <v>1.1000000000000001</v>
      </c>
      <c r="E812" s="3" t="s">
        <v>60</v>
      </c>
      <c r="F812" s="4">
        <v>85000</v>
      </c>
      <c r="G812" s="4">
        <v>0</v>
      </c>
      <c r="H812" s="4">
        <v>-10000</v>
      </c>
      <c r="I812" s="4">
        <v>10143.14</v>
      </c>
      <c r="J812" s="4">
        <v>2454.87</v>
      </c>
    </row>
    <row r="813" spans="1:10">
      <c r="A813" s="3" t="s">
        <v>113</v>
      </c>
      <c r="B813" s="3" t="s">
        <v>11</v>
      </c>
      <c r="C813" s="3" t="s">
        <v>58</v>
      </c>
      <c r="D813" s="3">
        <v>1.1000000000000001</v>
      </c>
      <c r="E813" s="3" t="s">
        <v>61</v>
      </c>
      <c r="F813" s="4">
        <v>5000</v>
      </c>
      <c r="G813" s="4">
        <v>0</v>
      </c>
      <c r="H813" s="4">
        <v>0</v>
      </c>
      <c r="I813" s="4">
        <v>642.03</v>
      </c>
      <c r="J813" s="4">
        <v>427.02</v>
      </c>
    </row>
    <row r="814" spans="1:10">
      <c r="A814" s="3" t="s">
        <v>113</v>
      </c>
      <c r="B814" s="3" t="s">
        <v>11</v>
      </c>
      <c r="C814" s="3" t="s">
        <v>62</v>
      </c>
      <c r="D814" s="3">
        <v>1.1000000000000001</v>
      </c>
      <c r="E814" s="3" t="s">
        <v>64</v>
      </c>
      <c r="F814" s="4">
        <v>65000</v>
      </c>
      <c r="G814" s="4">
        <v>0</v>
      </c>
      <c r="H814" s="4">
        <v>-18000</v>
      </c>
      <c r="I814" s="4">
        <v>7837.29</v>
      </c>
      <c r="J814" s="4">
        <v>7837.29</v>
      </c>
    </row>
    <row r="815" spans="1:10">
      <c r="A815" s="3" t="s">
        <v>113</v>
      </c>
      <c r="B815" s="3" t="s">
        <v>11</v>
      </c>
      <c r="C815" s="3" t="s">
        <v>62</v>
      </c>
      <c r="D815" s="3">
        <v>1.1000000000000001</v>
      </c>
      <c r="E815" s="3" t="s">
        <v>63</v>
      </c>
      <c r="F815" s="4">
        <v>28000</v>
      </c>
      <c r="G815" s="4">
        <v>0</v>
      </c>
      <c r="H815" s="4">
        <v>0</v>
      </c>
      <c r="I815" s="4">
        <v>5252.06</v>
      </c>
      <c r="J815" s="4">
        <v>5252.06</v>
      </c>
    </row>
    <row r="816" spans="1:10">
      <c r="A816" s="3" t="s">
        <v>113</v>
      </c>
      <c r="B816" s="3" t="s">
        <v>11</v>
      </c>
      <c r="C816" s="3" t="s">
        <v>65</v>
      </c>
      <c r="D816" s="3">
        <v>1.1000000000000001</v>
      </c>
      <c r="E816" s="3" t="s">
        <v>66</v>
      </c>
      <c r="F816" s="4">
        <v>32000</v>
      </c>
      <c r="G816" s="4">
        <v>155000</v>
      </c>
      <c r="H816" s="4">
        <v>0</v>
      </c>
      <c r="I816" s="4">
        <v>60646.84</v>
      </c>
      <c r="J816" s="4">
        <v>45253.919999999998</v>
      </c>
    </row>
    <row r="817" spans="1:10">
      <c r="A817" s="3" t="s">
        <v>113</v>
      </c>
      <c r="B817" s="3" t="s">
        <v>11</v>
      </c>
      <c r="C817" s="3" t="s">
        <v>67</v>
      </c>
      <c r="D817" s="3">
        <v>1.1000000000000001</v>
      </c>
      <c r="E817" s="3" t="s">
        <v>68</v>
      </c>
      <c r="F817" s="4">
        <v>7500</v>
      </c>
      <c r="G817" s="4">
        <v>0</v>
      </c>
      <c r="H817" s="4">
        <v>0</v>
      </c>
      <c r="I817" s="4">
        <v>0</v>
      </c>
      <c r="J817" s="4">
        <v>0</v>
      </c>
    </row>
    <row r="818" spans="1:10">
      <c r="A818" s="3" t="s">
        <v>113</v>
      </c>
      <c r="B818" s="3" t="s">
        <v>11</v>
      </c>
      <c r="C818" s="3" t="s">
        <v>69</v>
      </c>
      <c r="D818" s="3">
        <v>1.1000000000000001</v>
      </c>
      <c r="E818" s="3" t="s">
        <v>70</v>
      </c>
      <c r="F818" s="4">
        <v>30000</v>
      </c>
      <c r="G818" s="4">
        <v>0</v>
      </c>
      <c r="H818" s="4">
        <v>0</v>
      </c>
      <c r="I818" s="4">
        <v>1980.05</v>
      </c>
      <c r="J818" s="4">
        <v>1980.05</v>
      </c>
    </row>
    <row r="819" spans="1:10">
      <c r="A819" s="3" t="s">
        <v>113</v>
      </c>
      <c r="B819" s="3" t="s">
        <v>11</v>
      </c>
      <c r="C819" s="3" t="s">
        <v>71</v>
      </c>
      <c r="D819" s="3">
        <v>1.1000000000000001</v>
      </c>
      <c r="E819" s="3" t="s">
        <v>73</v>
      </c>
      <c r="F819" s="4">
        <v>115000</v>
      </c>
      <c r="G819" s="4">
        <v>50000</v>
      </c>
      <c r="H819" s="4">
        <v>0</v>
      </c>
      <c r="I819" s="4">
        <v>165000</v>
      </c>
      <c r="J819" s="4">
        <v>165000</v>
      </c>
    </row>
    <row r="820" spans="1:10">
      <c r="A820" s="3" t="s">
        <v>113</v>
      </c>
      <c r="B820" s="3" t="s">
        <v>11</v>
      </c>
      <c r="C820" s="3" t="s">
        <v>71</v>
      </c>
      <c r="D820" s="3">
        <v>1.1000000000000001</v>
      </c>
      <c r="E820" s="3" t="s">
        <v>74</v>
      </c>
      <c r="F820" s="4">
        <v>85000</v>
      </c>
      <c r="G820" s="4">
        <v>50000</v>
      </c>
      <c r="H820" s="4">
        <v>0</v>
      </c>
      <c r="I820" s="4">
        <v>8926.14</v>
      </c>
      <c r="J820" s="4">
        <v>8926.14</v>
      </c>
    </row>
    <row r="821" spans="1:10">
      <c r="A821" s="3" t="s">
        <v>113</v>
      </c>
      <c r="B821" s="3" t="s">
        <v>11</v>
      </c>
      <c r="C821" s="3" t="s">
        <v>71</v>
      </c>
      <c r="D821" s="3">
        <v>1.1000000000000001</v>
      </c>
      <c r="E821" s="3" t="s">
        <v>75</v>
      </c>
      <c r="F821" s="4">
        <v>35000</v>
      </c>
      <c r="G821" s="4">
        <v>0</v>
      </c>
      <c r="H821" s="4">
        <v>0</v>
      </c>
      <c r="I821" s="4">
        <v>13629.34</v>
      </c>
      <c r="J821" s="4">
        <v>13629.34</v>
      </c>
    </row>
    <row r="822" spans="1:10">
      <c r="A822" s="3" t="s">
        <v>113</v>
      </c>
      <c r="B822" s="3" t="s">
        <v>11</v>
      </c>
      <c r="C822" s="3" t="s">
        <v>76</v>
      </c>
      <c r="D822" s="3">
        <v>1.1000000000000001</v>
      </c>
      <c r="E822" s="3" t="s">
        <v>77</v>
      </c>
      <c r="F822" s="4">
        <v>5000</v>
      </c>
      <c r="G822" s="4">
        <v>0</v>
      </c>
      <c r="H822" s="4">
        <v>0</v>
      </c>
      <c r="I822" s="4">
        <v>0</v>
      </c>
      <c r="J822" s="4">
        <v>0</v>
      </c>
    </row>
    <row r="823" spans="1:10">
      <c r="A823" s="3" t="s">
        <v>113</v>
      </c>
      <c r="B823" s="3" t="s">
        <v>11</v>
      </c>
      <c r="C823" s="3" t="s">
        <v>78</v>
      </c>
      <c r="D823" s="3">
        <v>1.1000000000000001</v>
      </c>
      <c r="E823" s="3" t="s">
        <v>79</v>
      </c>
      <c r="F823" s="4">
        <v>8500</v>
      </c>
      <c r="G823" s="4">
        <v>70000</v>
      </c>
      <c r="H823" s="4">
        <v>0</v>
      </c>
      <c r="I823" s="4">
        <v>21552.93</v>
      </c>
      <c r="J823" s="4">
        <v>21552.93</v>
      </c>
    </row>
    <row r="824" spans="1:10">
      <c r="A824" s="3" t="s">
        <v>113</v>
      </c>
      <c r="B824" s="3" t="s">
        <v>11</v>
      </c>
      <c r="C824" s="3" t="s">
        <v>80</v>
      </c>
      <c r="D824" s="3">
        <v>1.1000000000000001</v>
      </c>
      <c r="E824" s="3" t="s">
        <v>81</v>
      </c>
      <c r="F824" s="4">
        <v>15000</v>
      </c>
      <c r="G824" s="4">
        <v>0</v>
      </c>
      <c r="H824" s="4">
        <v>0</v>
      </c>
      <c r="I824" s="4">
        <v>0</v>
      </c>
      <c r="J824" s="4">
        <v>0</v>
      </c>
    </row>
    <row r="825" spans="1:10">
      <c r="A825" s="3" t="s">
        <v>114</v>
      </c>
      <c r="B825" s="3" t="s">
        <v>11</v>
      </c>
      <c r="C825" s="3" t="s">
        <v>27</v>
      </c>
      <c r="D825" s="3">
        <v>1.1000000000000001</v>
      </c>
      <c r="E825" s="3" t="s">
        <v>28</v>
      </c>
      <c r="F825" s="4">
        <v>15000</v>
      </c>
      <c r="G825" s="4">
        <v>0</v>
      </c>
      <c r="H825" s="4">
        <v>0</v>
      </c>
      <c r="I825" s="4">
        <v>0</v>
      </c>
      <c r="J825" s="4">
        <v>0</v>
      </c>
    </row>
    <row r="826" spans="1:10">
      <c r="A826" s="3" t="s">
        <v>114</v>
      </c>
      <c r="B826" s="3" t="s">
        <v>11</v>
      </c>
      <c r="C826" s="3" t="s">
        <v>37</v>
      </c>
      <c r="D826" s="3">
        <v>1.1000000000000001</v>
      </c>
      <c r="E826" s="3" t="s">
        <v>41</v>
      </c>
      <c r="F826" s="4">
        <v>2500</v>
      </c>
      <c r="G826" s="4">
        <v>0</v>
      </c>
      <c r="H826" s="4">
        <v>0</v>
      </c>
      <c r="I826" s="4">
        <v>0</v>
      </c>
      <c r="J826" s="4">
        <v>0</v>
      </c>
    </row>
    <row r="827" spans="1:10">
      <c r="A827" s="3" t="s">
        <v>114</v>
      </c>
      <c r="B827" s="3" t="s">
        <v>11</v>
      </c>
      <c r="C827" s="3" t="s">
        <v>37</v>
      </c>
      <c r="D827" s="3">
        <v>1.1000000000000001</v>
      </c>
      <c r="E827" s="3" t="s">
        <v>40</v>
      </c>
      <c r="F827" s="4">
        <v>8500</v>
      </c>
      <c r="G827" s="4">
        <v>0</v>
      </c>
      <c r="H827" s="4">
        <v>0</v>
      </c>
      <c r="I827" s="4">
        <v>6964.9</v>
      </c>
      <c r="J827" s="4">
        <v>6964.9</v>
      </c>
    </row>
    <row r="828" spans="1:10">
      <c r="A828" s="3" t="s">
        <v>114</v>
      </c>
      <c r="B828" s="3" t="s">
        <v>11</v>
      </c>
      <c r="C828" s="3" t="s">
        <v>58</v>
      </c>
      <c r="D828" s="3">
        <v>1.1000000000000001</v>
      </c>
      <c r="E828" s="3" t="s">
        <v>60</v>
      </c>
      <c r="F828" s="4">
        <v>0</v>
      </c>
      <c r="G828" s="4">
        <v>5000</v>
      </c>
      <c r="H828" s="4">
        <v>0</v>
      </c>
      <c r="I828" s="4">
        <v>4749.97</v>
      </c>
      <c r="J828" s="4">
        <v>4749.97</v>
      </c>
    </row>
    <row r="829" spans="1:10">
      <c r="A829" s="3" t="s">
        <v>114</v>
      </c>
      <c r="B829" s="3" t="s">
        <v>11</v>
      </c>
      <c r="C829" s="3" t="s">
        <v>62</v>
      </c>
      <c r="D829" s="3">
        <v>1.1000000000000001</v>
      </c>
      <c r="E829" s="3" t="s">
        <v>64</v>
      </c>
      <c r="F829" s="4">
        <v>3000</v>
      </c>
      <c r="G829" s="4">
        <v>0</v>
      </c>
      <c r="H829" s="4">
        <v>0</v>
      </c>
      <c r="I829" s="4">
        <v>0</v>
      </c>
      <c r="J829" s="4">
        <v>0</v>
      </c>
    </row>
    <row r="830" spans="1:10">
      <c r="A830" s="3" t="s">
        <v>114</v>
      </c>
      <c r="B830" s="3" t="s">
        <v>11</v>
      </c>
      <c r="C830" s="3" t="s">
        <v>71</v>
      </c>
      <c r="D830" s="3">
        <v>1.1000000000000001</v>
      </c>
      <c r="E830" s="3" t="s">
        <v>73</v>
      </c>
      <c r="F830" s="4">
        <v>0</v>
      </c>
      <c r="G830" s="4">
        <v>20000</v>
      </c>
      <c r="H830" s="4">
        <v>0</v>
      </c>
      <c r="I830" s="4">
        <v>16523.240000000002</v>
      </c>
      <c r="J830" s="4">
        <v>16523.240000000002</v>
      </c>
    </row>
    <row r="831" spans="1:10">
      <c r="A831" s="3" t="s">
        <v>114</v>
      </c>
      <c r="B831" s="3" t="s">
        <v>11</v>
      </c>
      <c r="C831" s="3" t="s">
        <v>71</v>
      </c>
      <c r="D831" s="3">
        <v>1.1000000000000001</v>
      </c>
      <c r="E831" s="3" t="s">
        <v>74</v>
      </c>
      <c r="F831" s="4">
        <v>18000</v>
      </c>
      <c r="G831" s="4">
        <v>0</v>
      </c>
      <c r="H831" s="4">
        <v>0</v>
      </c>
      <c r="I831" s="4">
        <v>0</v>
      </c>
      <c r="J831" s="4">
        <v>0</v>
      </c>
    </row>
    <row r="832" spans="1:10">
      <c r="A832" s="3" t="s">
        <v>114</v>
      </c>
      <c r="B832" s="3" t="s">
        <v>11</v>
      </c>
      <c r="C832" s="3" t="s">
        <v>71</v>
      </c>
      <c r="D832" s="3">
        <v>1.1000000000000001</v>
      </c>
      <c r="E832" s="3" t="s">
        <v>75</v>
      </c>
      <c r="F832" s="4">
        <v>7500</v>
      </c>
      <c r="G832" s="4">
        <v>0</v>
      </c>
      <c r="H832" s="4">
        <v>0</v>
      </c>
      <c r="I832" s="4">
        <v>1071.98</v>
      </c>
      <c r="J832" s="4">
        <v>1071.98</v>
      </c>
    </row>
    <row r="833" spans="1:10">
      <c r="A833" s="3" t="s">
        <v>114</v>
      </c>
      <c r="B833" s="3" t="s">
        <v>11</v>
      </c>
      <c r="C833" s="3" t="s">
        <v>78</v>
      </c>
      <c r="D833" s="3">
        <v>1.1000000000000001</v>
      </c>
      <c r="E833" s="3" t="s">
        <v>79</v>
      </c>
      <c r="F833" s="4">
        <v>17000</v>
      </c>
      <c r="G833" s="4">
        <v>30000</v>
      </c>
      <c r="H833" s="4">
        <v>0</v>
      </c>
      <c r="I833" s="4">
        <v>23316</v>
      </c>
      <c r="J833" s="4">
        <v>23316</v>
      </c>
    </row>
    <row r="834" spans="1:10">
      <c r="A834" s="3" t="s">
        <v>115</v>
      </c>
      <c r="B834" s="3" t="s">
        <v>11</v>
      </c>
      <c r="C834" s="3" t="s">
        <v>27</v>
      </c>
      <c r="D834" s="3">
        <v>1.1000000000000001</v>
      </c>
      <c r="E834" s="3" t="s">
        <v>28</v>
      </c>
      <c r="F834" s="4">
        <v>24000</v>
      </c>
      <c r="G834" s="4">
        <v>0</v>
      </c>
      <c r="H834" s="4">
        <v>0</v>
      </c>
      <c r="I834" s="4">
        <v>6285</v>
      </c>
      <c r="J834" s="4">
        <v>6285</v>
      </c>
    </row>
    <row r="835" spans="1:10">
      <c r="A835" s="3" t="s">
        <v>115</v>
      </c>
      <c r="B835" s="3" t="s">
        <v>11</v>
      </c>
      <c r="C835" s="3" t="s">
        <v>58</v>
      </c>
      <c r="D835" s="3">
        <v>1.1000000000000001</v>
      </c>
      <c r="E835" s="3" t="s">
        <v>61</v>
      </c>
      <c r="F835" s="4">
        <v>36000</v>
      </c>
      <c r="G835" s="4">
        <v>0</v>
      </c>
      <c r="H835" s="4">
        <v>0</v>
      </c>
      <c r="I835" s="4">
        <v>0</v>
      </c>
      <c r="J835" s="4">
        <v>0</v>
      </c>
    </row>
    <row r="836" spans="1:10">
      <c r="A836" s="3" t="s">
        <v>115</v>
      </c>
      <c r="B836" s="3" t="s">
        <v>11</v>
      </c>
      <c r="C836" s="3" t="s">
        <v>62</v>
      </c>
      <c r="D836" s="3">
        <v>1.1000000000000001</v>
      </c>
      <c r="E836" s="3" t="s">
        <v>64</v>
      </c>
      <c r="F836" s="4">
        <v>6000</v>
      </c>
      <c r="G836" s="4">
        <v>75000</v>
      </c>
      <c r="H836" s="4">
        <v>0</v>
      </c>
      <c r="I836" s="4">
        <v>1680</v>
      </c>
      <c r="J836" s="4">
        <v>1680</v>
      </c>
    </row>
    <row r="837" spans="1:10">
      <c r="A837" s="3" t="s">
        <v>115</v>
      </c>
      <c r="B837" s="3" t="s">
        <v>11</v>
      </c>
      <c r="C837" s="3" t="s">
        <v>62</v>
      </c>
      <c r="D837" s="3">
        <v>1.1000000000000001</v>
      </c>
      <c r="E837" s="3" t="s">
        <v>63</v>
      </c>
      <c r="F837" s="4">
        <v>10000</v>
      </c>
      <c r="G837" s="4">
        <v>0</v>
      </c>
      <c r="H837" s="4">
        <v>0</v>
      </c>
      <c r="I837" s="4">
        <v>0</v>
      </c>
      <c r="J837" s="4">
        <v>0</v>
      </c>
    </row>
    <row r="838" spans="1:10">
      <c r="A838" s="3" t="s">
        <v>115</v>
      </c>
      <c r="B838" s="3" t="s">
        <v>11</v>
      </c>
      <c r="C838" s="3" t="s">
        <v>65</v>
      </c>
      <c r="D838" s="3">
        <v>1.1000000000000001</v>
      </c>
      <c r="E838" s="3" t="s">
        <v>66</v>
      </c>
      <c r="F838" s="4">
        <v>0</v>
      </c>
      <c r="G838" s="4">
        <v>300</v>
      </c>
      <c r="H838" s="4">
        <v>0</v>
      </c>
      <c r="I838" s="4">
        <v>195.5</v>
      </c>
      <c r="J838" s="4">
        <v>0</v>
      </c>
    </row>
    <row r="839" spans="1:10">
      <c r="A839" s="3" t="s">
        <v>115</v>
      </c>
      <c r="B839" s="3" t="s">
        <v>11</v>
      </c>
      <c r="C839" s="3" t="s">
        <v>69</v>
      </c>
      <c r="D839" s="3">
        <v>1.1000000000000001</v>
      </c>
      <c r="E839" s="3" t="s">
        <v>70</v>
      </c>
      <c r="F839" s="4">
        <v>30000</v>
      </c>
      <c r="G839" s="4">
        <v>0</v>
      </c>
      <c r="H839" s="4">
        <v>0</v>
      </c>
      <c r="I839" s="4">
        <v>4860</v>
      </c>
      <c r="J839" s="4">
        <v>4860</v>
      </c>
    </row>
    <row r="840" spans="1:10">
      <c r="A840" s="3" t="s">
        <v>115</v>
      </c>
      <c r="B840" s="3" t="s">
        <v>11</v>
      </c>
      <c r="C840" s="3" t="s">
        <v>78</v>
      </c>
      <c r="D840" s="3">
        <v>1.1000000000000001</v>
      </c>
      <c r="E840" s="3" t="s">
        <v>79</v>
      </c>
      <c r="F840" s="4">
        <v>5200</v>
      </c>
      <c r="G840" s="4">
        <v>0</v>
      </c>
      <c r="H840" s="4">
        <v>0</v>
      </c>
      <c r="I840" s="4">
        <v>0</v>
      </c>
      <c r="J840" s="4">
        <v>0</v>
      </c>
    </row>
    <row r="841" spans="1:10">
      <c r="A841" s="3" t="s">
        <v>116</v>
      </c>
      <c r="B841" s="3" t="s">
        <v>11</v>
      </c>
      <c r="C841" s="3" t="s">
        <v>22</v>
      </c>
      <c r="D841" s="3">
        <v>1.1000000000000001</v>
      </c>
      <c r="E841" s="3" t="s">
        <v>23</v>
      </c>
      <c r="F841" s="4">
        <v>5000</v>
      </c>
      <c r="G841" s="4">
        <v>0</v>
      </c>
      <c r="H841" s="4">
        <v>0</v>
      </c>
      <c r="I841" s="4">
        <v>0</v>
      </c>
      <c r="J841" s="4">
        <v>0</v>
      </c>
    </row>
    <row r="842" spans="1:10">
      <c r="A842" s="3" t="s">
        <v>116</v>
      </c>
      <c r="B842" s="3" t="s">
        <v>11</v>
      </c>
      <c r="C842" s="3" t="s">
        <v>27</v>
      </c>
      <c r="D842" s="3">
        <v>1.1000000000000001</v>
      </c>
      <c r="E842" s="3" t="s">
        <v>28</v>
      </c>
      <c r="F842" s="4">
        <v>15000</v>
      </c>
      <c r="G842" s="4">
        <v>0</v>
      </c>
      <c r="H842" s="4">
        <v>0</v>
      </c>
      <c r="I842" s="4">
        <v>0</v>
      </c>
      <c r="J842" s="4">
        <v>0</v>
      </c>
    </row>
    <row r="843" spans="1:10">
      <c r="A843" s="3" t="s">
        <v>116</v>
      </c>
      <c r="B843" s="3" t="s">
        <v>11</v>
      </c>
      <c r="C843" s="3" t="s">
        <v>29</v>
      </c>
      <c r="D843" s="3">
        <v>1.1000000000000001</v>
      </c>
      <c r="E843" s="3" t="s">
        <v>31</v>
      </c>
      <c r="F843" s="4">
        <v>35000</v>
      </c>
      <c r="G843" s="4">
        <v>0</v>
      </c>
      <c r="H843" s="4">
        <v>0</v>
      </c>
      <c r="I843" s="4">
        <v>9292.76</v>
      </c>
      <c r="J843" s="4">
        <v>9292.76</v>
      </c>
    </row>
    <row r="844" spans="1:10">
      <c r="A844" s="3" t="s">
        <v>116</v>
      </c>
      <c r="B844" s="3" t="s">
        <v>11</v>
      </c>
      <c r="C844" s="3" t="s">
        <v>37</v>
      </c>
      <c r="D844" s="3">
        <v>1.1000000000000001</v>
      </c>
      <c r="E844" s="3" t="s">
        <v>44</v>
      </c>
      <c r="F844" s="4">
        <v>1000</v>
      </c>
      <c r="G844" s="4">
        <v>0</v>
      </c>
      <c r="H844" s="4">
        <v>0</v>
      </c>
      <c r="I844" s="4">
        <v>232</v>
      </c>
      <c r="J844" s="4">
        <v>232</v>
      </c>
    </row>
    <row r="845" spans="1:10">
      <c r="A845" s="3" t="s">
        <v>116</v>
      </c>
      <c r="B845" s="3" t="s">
        <v>11</v>
      </c>
      <c r="C845" s="3" t="s">
        <v>49</v>
      </c>
      <c r="D845" s="3">
        <v>1.1000000000000001</v>
      </c>
      <c r="E845" s="3" t="s">
        <v>50</v>
      </c>
      <c r="F845" s="4">
        <v>10000</v>
      </c>
      <c r="G845" s="4">
        <v>80000</v>
      </c>
      <c r="H845" s="4">
        <v>-16000</v>
      </c>
      <c r="I845" s="4">
        <v>370</v>
      </c>
      <c r="J845" s="4">
        <v>370</v>
      </c>
    </row>
    <row r="846" spans="1:10">
      <c r="A846" s="3" t="s">
        <v>116</v>
      </c>
      <c r="B846" s="3" t="s">
        <v>11</v>
      </c>
      <c r="C846" s="3" t="s">
        <v>51</v>
      </c>
      <c r="D846" s="3">
        <v>1.1000000000000001</v>
      </c>
      <c r="E846" s="3" t="s">
        <v>52</v>
      </c>
      <c r="F846" s="4">
        <v>5000</v>
      </c>
      <c r="G846" s="4">
        <v>0</v>
      </c>
      <c r="H846" s="4">
        <v>0</v>
      </c>
      <c r="I846" s="4">
        <v>0</v>
      </c>
      <c r="J846" s="4">
        <v>0</v>
      </c>
    </row>
    <row r="847" spans="1:10">
      <c r="A847" s="3" t="s">
        <v>116</v>
      </c>
      <c r="B847" s="3" t="s">
        <v>11</v>
      </c>
      <c r="C847" s="3" t="s">
        <v>58</v>
      </c>
      <c r="D847" s="3">
        <v>1.1000000000000001</v>
      </c>
      <c r="E847" s="3" t="s">
        <v>61</v>
      </c>
      <c r="F847" s="4">
        <v>3500</v>
      </c>
      <c r="G847" s="4">
        <v>0</v>
      </c>
      <c r="H847" s="4">
        <v>0</v>
      </c>
      <c r="I847" s="4">
        <v>0</v>
      </c>
      <c r="J847" s="4">
        <v>0</v>
      </c>
    </row>
    <row r="848" spans="1:10">
      <c r="A848" s="3" t="s">
        <v>116</v>
      </c>
      <c r="B848" s="3" t="s">
        <v>11</v>
      </c>
      <c r="C848" s="3" t="s">
        <v>62</v>
      </c>
      <c r="D848" s="3">
        <v>1.1000000000000001</v>
      </c>
      <c r="E848" s="3" t="s">
        <v>64</v>
      </c>
      <c r="F848" s="4">
        <v>6000</v>
      </c>
      <c r="G848" s="4">
        <v>15000</v>
      </c>
      <c r="H848" s="4">
        <v>0</v>
      </c>
      <c r="I848" s="4">
        <v>5791.8</v>
      </c>
      <c r="J848" s="4">
        <v>5791.8</v>
      </c>
    </row>
    <row r="849" spans="1:10">
      <c r="A849" s="3" t="s">
        <v>116</v>
      </c>
      <c r="B849" s="3" t="s">
        <v>11</v>
      </c>
      <c r="C849" s="3" t="s">
        <v>62</v>
      </c>
      <c r="D849" s="3">
        <v>1.1000000000000001</v>
      </c>
      <c r="E849" s="3" t="s">
        <v>63</v>
      </c>
      <c r="F849" s="4">
        <v>1000</v>
      </c>
      <c r="G849" s="4">
        <v>0</v>
      </c>
      <c r="H849" s="4">
        <v>0</v>
      </c>
      <c r="I849" s="4">
        <v>165.88</v>
      </c>
      <c r="J849" s="4">
        <v>165.88</v>
      </c>
    </row>
    <row r="850" spans="1:10">
      <c r="A850" s="3" t="s">
        <v>117</v>
      </c>
      <c r="B850" s="3" t="s">
        <v>11</v>
      </c>
      <c r="C850" s="3" t="s">
        <v>22</v>
      </c>
      <c r="D850" s="3">
        <v>1.1000000000000001</v>
      </c>
      <c r="E850" s="3" t="s">
        <v>23</v>
      </c>
      <c r="F850" s="4">
        <v>15000</v>
      </c>
      <c r="G850" s="4">
        <v>0</v>
      </c>
      <c r="H850" s="4">
        <v>0</v>
      </c>
      <c r="I850" s="4">
        <v>812</v>
      </c>
      <c r="J850" s="4">
        <v>812</v>
      </c>
    </row>
    <row r="851" spans="1:10">
      <c r="A851" s="3" t="s">
        <v>117</v>
      </c>
      <c r="B851" s="3" t="s">
        <v>11</v>
      </c>
      <c r="C851" s="3" t="s">
        <v>27</v>
      </c>
      <c r="D851" s="3">
        <v>1.1000000000000001</v>
      </c>
      <c r="E851" s="3" t="s">
        <v>28</v>
      </c>
      <c r="F851" s="4">
        <v>25000</v>
      </c>
      <c r="G851" s="4">
        <v>0</v>
      </c>
      <c r="H851" s="4">
        <v>0</v>
      </c>
      <c r="I851" s="4">
        <v>21402</v>
      </c>
      <c r="J851" s="4">
        <v>21402</v>
      </c>
    </row>
    <row r="852" spans="1:10">
      <c r="A852" s="3" t="s">
        <v>117</v>
      </c>
      <c r="B852" s="3" t="s">
        <v>11</v>
      </c>
      <c r="C852" s="3" t="s">
        <v>29</v>
      </c>
      <c r="D852" s="3">
        <v>1.1000000000000001</v>
      </c>
      <c r="E852" s="3" t="s">
        <v>31</v>
      </c>
      <c r="F852" s="4">
        <v>35000</v>
      </c>
      <c r="G852" s="4">
        <v>0</v>
      </c>
      <c r="H852" s="4">
        <v>0</v>
      </c>
      <c r="I852" s="4">
        <v>11692.8</v>
      </c>
      <c r="J852" s="4">
        <v>11692.8</v>
      </c>
    </row>
    <row r="853" spans="1:10">
      <c r="A853" s="3" t="s">
        <v>117</v>
      </c>
      <c r="B853" s="3" t="s">
        <v>11</v>
      </c>
      <c r="C853" s="3" t="s">
        <v>49</v>
      </c>
      <c r="D853" s="3">
        <v>1.1000000000000001</v>
      </c>
      <c r="E853" s="3" t="s">
        <v>50</v>
      </c>
      <c r="F853" s="4">
        <v>0</v>
      </c>
      <c r="G853" s="4">
        <v>80000</v>
      </c>
      <c r="H853" s="4">
        <v>-3000</v>
      </c>
      <c r="I853" s="4">
        <v>1304</v>
      </c>
      <c r="J853" s="4">
        <v>1304</v>
      </c>
    </row>
    <row r="854" spans="1:10">
      <c r="A854" s="3" t="s">
        <v>117</v>
      </c>
      <c r="B854" s="3" t="s">
        <v>11</v>
      </c>
      <c r="C854" s="3" t="s">
        <v>65</v>
      </c>
      <c r="D854" s="3">
        <v>1.1000000000000001</v>
      </c>
      <c r="E854" s="3" t="s">
        <v>66</v>
      </c>
      <c r="F854" s="4">
        <v>1000</v>
      </c>
      <c r="G854" s="4">
        <v>0</v>
      </c>
      <c r="H854" s="4">
        <v>0</v>
      </c>
      <c r="I854" s="4">
        <v>0</v>
      </c>
      <c r="J854" s="4">
        <v>0</v>
      </c>
    </row>
    <row r="855" spans="1:10">
      <c r="A855" s="3" t="s">
        <v>118</v>
      </c>
      <c r="B855" s="3" t="s">
        <v>11</v>
      </c>
      <c r="C855" s="3" t="s">
        <v>29</v>
      </c>
      <c r="D855" s="3">
        <v>1.1000000000000001</v>
      </c>
      <c r="E855" s="3" t="s">
        <v>31</v>
      </c>
      <c r="F855" s="4">
        <v>5000</v>
      </c>
      <c r="G855" s="4">
        <v>0</v>
      </c>
      <c r="H855" s="4">
        <v>0</v>
      </c>
      <c r="I855" s="4">
        <v>0</v>
      </c>
      <c r="J855" s="4">
        <v>0</v>
      </c>
    </row>
    <row r="856" spans="1:10">
      <c r="A856" s="3" t="s">
        <v>118</v>
      </c>
      <c r="B856" s="3" t="s">
        <v>11</v>
      </c>
      <c r="C856" s="3" t="s">
        <v>54</v>
      </c>
      <c r="D856" s="3">
        <v>1.1000000000000001</v>
      </c>
      <c r="E856" s="3" t="s">
        <v>55</v>
      </c>
      <c r="F856" s="4">
        <v>40000</v>
      </c>
      <c r="G856" s="4">
        <v>0</v>
      </c>
      <c r="H856" s="4">
        <v>-30000</v>
      </c>
      <c r="I856" s="4">
        <v>0</v>
      </c>
      <c r="J856" s="4">
        <v>0</v>
      </c>
    </row>
    <row r="857" spans="1:10">
      <c r="A857" s="3" t="s">
        <v>118</v>
      </c>
      <c r="B857" s="3" t="s">
        <v>11</v>
      </c>
      <c r="C857" s="3" t="s">
        <v>78</v>
      </c>
      <c r="D857" s="3">
        <v>1.1000000000000001</v>
      </c>
      <c r="E857" s="3" t="s">
        <v>79</v>
      </c>
      <c r="F857" s="4">
        <v>100000</v>
      </c>
      <c r="G857" s="4">
        <v>0</v>
      </c>
      <c r="H857" s="4">
        <v>0</v>
      </c>
      <c r="I857" s="4">
        <v>52208.12</v>
      </c>
      <c r="J857" s="4">
        <v>52208.12</v>
      </c>
    </row>
    <row r="858" spans="1:10">
      <c r="A858" s="3" t="s">
        <v>67</v>
      </c>
      <c r="B858" s="3" t="s">
        <v>11</v>
      </c>
      <c r="C858" s="3" t="s">
        <v>12</v>
      </c>
      <c r="D858" s="3">
        <v>1.1000000000000001</v>
      </c>
      <c r="E858" s="3" t="s">
        <v>13</v>
      </c>
      <c r="F858" s="4">
        <v>7500</v>
      </c>
      <c r="G858" s="4">
        <v>0</v>
      </c>
      <c r="H858" s="4">
        <v>0</v>
      </c>
      <c r="I858" s="4">
        <v>0</v>
      </c>
      <c r="J858" s="4">
        <v>0</v>
      </c>
    </row>
    <row r="859" spans="1:10">
      <c r="A859" s="3" t="s">
        <v>67</v>
      </c>
      <c r="B859" s="3" t="s">
        <v>11</v>
      </c>
      <c r="C859" s="3" t="s">
        <v>19</v>
      </c>
      <c r="D859" s="3">
        <v>1.1000000000000001</v>
      </c>
      <c r="E859" s="3" t="s">
        <v>20</v>
      </c>
      <c r="F859" s="4">
        <v>5000</v>
      </c>
      <c r="G859" s="4">
        <v>0</v>
      </c>
      <c r="H859" s="4">
        <v>0</v>
      </c>
      <c r="I859" s="4">
        <v>0</v>
      </c>
      <c r="J859" s="4">
        <v>0</v>
      </c>
    </row>
    <row r="860" spans="1:10">
      <c r="A860" s="3" t="s">
        <v>67</v>
      </c>
      <c r="B860" s="3" t="s">
        <v>11</v>
      </c>
      <c r="C860" s="3" t="s">
        <v>27</v>
      </c>
      <c r="D860" s="3">
        <v>1.1000000000000001</v>
      </c>
      <c r="E860" s="3" t="s">
        <v>28</v>
      </c>
      <c r="F860" s="4">
        <v>0</v>
      </c>
      <c r="G860" s="4">
        <v>2500</v>
      </c>
      <c r="H860" s="4">
        <v>0</v>
      </c>
      <c r="I860" s="4">
        <v>220.52</v>
      </c>
      <c r="J860" s="4">
        <v>220.52</v>
      </c>
    </row>
    <row r="861" spans="1:10">
      <c r="A861" s="3" t="s">
        <v>67</v>
      </c>
      <c r="B861" s="3" t="s">
        <v>11</v>
      </c>
      <c r="C861" s="3" t="s">
        <v>29</v>
      </c>
      <c r="D861" s="3">
        <v>1.1000000000000001</v>
      </c>
      <c r="E861" s="3" t="s">
        <v>30</v>
      </c>
      <c r="F861" s="4">
        <v>3000</v>
      </c>
      <c r="G861" s="4">
        <v>0</v>
      </c>
      <c r="H861" s="4">
        <v>-3000</v>
      </c>
      <c r="I861" s="4">
        <v>0</v>
      </c>
      <c r="J861" s="4">
        <v>0</v>
      </c>
    </row>
    <row r="862" spans="1:10">
      <c r="A862" s="3" t="s">
        <v>67</v>
      </c>
      <c r="B862" s="3" t="s">
        <v>11</v>
      </c>
      <c r="C862" s="3" t="s">
        <v>29</v>
      </c>
      <c r="D862" s="3">
        <v>1.1000000000000001</v>
      </c>
      <c r="E862" s="3" t="s">
        <v>31</v>
      </c>
      <c r="F862" s="4">
        <v>6000</v>
      </c>
      <c r="G862" s="4">
        <v>0</v>
      </c>
      <c r="H862" s="4">
        <v>0</v>
      </c>
      <c r="I862" s="4">
        <v>5240.25</v>
      </c>
      <c r="J862" s="4">
        <v>5240.25</v>
      </c>
    </row>
    <row r="863" spans="1:10">
      <c r="A863" s="3" t="s">
        <v>67</v>
      </c>
      <c r="B863" s="3" t="s">
        <v>11</v>
      </c>
      <c r="C863" s="3" t="s">
        <v>37</v>
      </c>
      <c r="D863" s="3">
        <v>1.1000000000000001</v>
      </c>
      <c r="E863" s="3" t="s">
        <v>41</v>
      </c>
      <c r="F863" s="4">
        <v>2000</v>
      </c>
      <c r="G863" s="4">
        <v>0</v>
      </c>
      <c r="H863" s="4">
        <v>0</v>
      </c>
      <c r="I863" s="4">
        <v>0</v>
      </c>
      <c r="J863" s="4">
        <v>0</v>
      </c>
    </row>
    <row r="864" spans="1:10">
      <c r="A864" s="3" t="s">
        <v>67</v>
      </c>
      <c r="B864" s="3" t="s">
        <v>11</v>
      </c>
      <c r="C864" s="3" t="s">
        <v>37</v>
      </c>
      <c r="D864" s="3">
        <v>1.1000000000000001</v>
      </c>
      <c r="E864" s="3" t="s">
        <v>42</v>
      </c>
      <c r="F864" s="4">
        <v>7000</v>
      </c>
      <c r="G864" s="4">
        <v>0</v>
      </c>
      <c r="H864" s="4">
        <v>0</v>
      </c>
      <c r="I864" s="4">
        <v>0</v>
      </c>
      <c r="J864" s="4">
        <v>0</v>
      </c>
    </row>
    <row r="865" spans="1:10">
      <c r="A865" s="3" t="s">
        <v>67</v>
      </c>
      <c r="B865" s="3" t="s">
        <v>11</v>
      </c>
      <c r="C865" s="3" t="s">
        <v>37</v>
      </c>
      <c r="D865" s="3">
        <v>1.1000000000000001</v>
      </c>
      <c r="E865" s="3" t="s">
        <v>44</v>
      </c>
      <c r="F865" s="4">
        <v>1000</v>
      </c>
      <c r="G865" s="4">
        <v>0</v>
      </c>
      <c r="H865" s="4">
        <v>0</v>
      </c>
      <c r="I865" s="4">
        <v>0</v>
      </c>
      <c r="J865" s="4">
        <v>0</v>
      </c>
    </row>
    <row r="866" spans="1:10">
      <c r="A866" s="3" t="s">
        <v>67</v>
      </c>
      <c r="B866" s="3" t="s">
        <v>11</v>
      </c>
      <c r="C866" s="3" t="s">
        <v>37</v>
      </c>
      <c r="D866" s="3">
        <v>1.1000000000000001</v>
      </c>
      <c r="E866" s="3" t="s">
        <v>46</v>
      </c>
      <c r="F866" s="4">
        <v>2500</v>
      </c>
      <c r="G866" s="4">
        <v>0</v>
      </c>
      <c r="H866" s="4">
        <v>0</v>
      </c>
      <c r="I866" s="4">
        <v>440.48</v>
      </c>
      <c r="J866" s="4">
        <v>440.48</v>
      </c>
    </row>
    <row r="867" spans="1:10">
      <c r="A867" s="3" t="s">
        <v>67</v>
      </c>
      <c r="B867" s="3" t="s">
        <v>11</v>
      </c>
      <c r="C867" s="3" t="s">
        <v>49</v>
      </c>
      <c r="D867" s="3">
        <v>1.1000000000000001</v>
      </c>
      <c r="E867" s="3" t="s">
        <v>50</v>
      </c>
      <c r="F867" s="4">
        <v>15000</v>
      </c>
      <c r="G867" s="4">
        <v>0</v>
      </c>
      <c r="H867" s="4">
        <v>0</v>
      </c>
      <c r="I867" s="4">
        <v>232</v>
      </c>
      <c r="J867" s="4">
        <v>232</v>
      </c>
    </row>
    <row r="868" spans="1:10">
      <c r="A868" s="3" t="s">
        <v>67</v>
      </c>
      <c r="B868" s="3" t="s">
        <v>11</v>
      </c>
      <c r="C868" s="3" t="s">
        <v>56</v>
      </c>
      <c r="D868" s="3">
        <v>1.1000000000000001</v>
      </c>
      <c r="E868" s="3" t="s">
        <v>57</v>
      </c>
      <c r="F868" s="4">
        <v>20000</v>
      </c>
      <c r="G868" s="4">
        <v>0</v>
      </c>
      <c r="H868" s="4">
        <v>0</v>
      </c>
      <c r="I868" s="4">
        <v>3268.8</v>
      </c>
      <c r="J868" s="4">
        <v>3268.8</v>
      </c>
    </row>
    <row r="869" spans="1:10">
      <c r="A869" s="3" t="s">
        <v>67</v>
      </c>
      <c r="B869" s="3" t="s">
        <v>11</v>
      </c>
      <c r="C869" s="3" t="s">
        <v>58</v>
      </c>
      <c r="D869" s="3">
        <v>1.1000000000000001</v>
      </c>
      <c r="E869" s="3" t="s">
        <v>60</v>
      </c>
      <c r="F869" s="4">
        <v>45000</v>
      </c>
      <c r="G869" s="4">
        <v>0</v>
      </c>
      <c r="H869" s="4">
        <v>-10000</v>
      </c>
      <c r="I869" s="4">
        <v>1322.4</v>
      </c>
      <c r="J869" s="4">
        <v>1322.4</v>
      </c>
    </row>
    <row r="870" spans="1:10">
      <c r="A870" s="3" t="s">
        <v>67</v>
      </c>
      <c r="B870" s="3" t="s">
        <v>11</v>
      </c>
      <c r="C870" s="3" t="s">
        <v>58</v>
      </c>
      <c r="D870" s="3">
        <v>1.1000000000000001</v>
      </c>
      <c r="E870" s="3" t="s">
        <v>61</v>
      </c>
      <c r="F870" s="4">
        <v>8500</v>
      </c>
      <c r="G870" s="4">
        <v>0</v>
      </c>
      <c r="H870" s="4">
        <v>0</v>
      </c>
      <c r="I870" s="4">
        <v>0</v>
      </c>
      <c r="J870" s="4">
        <v>0</v>
      </c>
    </row>
    <row r="871" spans="1:10">
      <c r="A871" s="3" t="s">
        <v>67</v>
      </c>
      <c r="B871" s="3" t="s">
        <v>11</v>
      </c>
      <c r="C871" s="3" t="s">
        <v>62</v>
      </c>
      <c r="D871" s="3">
        <v>1.1000000000000001</v>
      </c>
      <c r="E871" s="3" t="s">
        <v>64</v>
      </c>
      <c r="F871" s="4">
        <v>2500</v>
      </c>
      <c r="G871" s="4">
        <v>0</v>
      </c>
      <c r="H871" s="4">
        <v>0</v>
      </c>
      <c r="I871" s="4">
        <v>290.26</v>
      </c>
      <c r="J871" s="4">
        <v>290.26</v>
      </c>
    </row>
    <row r="872" spans="1:10">
      <c r="A872" s="3" t="s">
        <v>67</v>
      </c>
      <c r="B872" s="3" t="s">
        <v>11</v>
      </c>
      <c r="C872" s="3" t="s">
        <v>62</v>
      </c>
      <c r="D872" s="3">
        <v>1.1000000000000001</v>
      </c>
      <c r="E872" s="3" t="s">
        <v>63</v>
      </c>
      <c r="F872" s="4">
        <v>15000</v>
      </c>
      <c r="G872" s="4">
        <v>17000</v>
      </c>
      <c r="H872" s="4">
        <v>0</v>
      </c>
      <c r="I872" s="4">
        <v>128.99</v>
      </c>
      <c r="J872" s="4">
        <v>128.99</v>
      </c>
    </row>
    <row r="873" spans="1:10">
      <c r="A873" s="3" t="s">
        <v>67</v>
      </c>
      <c r="B873" s="3" t="s">
        <v>11</v>
      </c>
      <c r="C873" s="3" t="s">
        <v>65</v>
      </c>
      <c r="D873" s="3">
        <v>1.1000000000000001</v>
      </c>
      <c r="E873" s="3" t="s">
        <v>66</v>
      </c>
      <c r="F873" s="4">
        <v>15600</v>
      </c>
      <c r="G873" s="4">
        <v>0</v>
      </c>
      <c r="H873" s="4">
        <v>0</v>
      </c>
      <c r="I873" s="4">
        <v>4868.5200000000004</v>
      </c>
      <c r="J873" s="4">
        <v>4593.6000000000004</v>
      </c>
    </row>
    <row r="874" spans="1:10">
      <c r="A874" s="3" t="s">
        <v>67</v>
      </c>
      <c r="B874" s="3" t="s">
        <v>11</v>
      </c>
      <c r="C874" s="3" t="s">
        <v>71</v>
      </c>
      <c r="D874" s="3">
        <v>1.1000000000000001</v>
      </c>
      <c r="E874" s="3" t="s">
        <v>73</v>
      </c>
      <c r="F874" s="4">
        <v>18000</v>
      </c>
      <c r="G874" s="4">
        <v>6010.87</v>
      </c>
      <c r="H874" s="4">
        <v>0</v>
      </c>
      <c r="I874" s="4">
        <v>21924.25</v>
      </c>
      <c r="J874" s="4">
        <v>15881.36</v>
      </c>
    </row>
    <row r="875" spans="1:10">
      <c r="A875" s="3" t="s">
        <v>67</v>
      </c>
      <c r="B875" s="3" t="s">
        <v>11</v>
      </c>
      <c r="C875" s="3" t="s">
        <v>71</v>
      </c>
      <c r="D875" s="3">
        <v>1.1000000000000001</v>
      </c>
      <c r="E875" s="3" t="s">
        <v>74</v>
      </c>
      <c r="F875" s="4">
        <v>3500</v>
      </c>
      <c r="G875" s="4">
        <v>0</v>
      </c>
      <c r="H875" s="4">
        <v>0</v>
      </c>
      <c r="I875" s="4">
        <v>2048.16</v>
      </c>
      <c r="J875" s="4">
        <v>2048.16</v>
      </c>
    </row>
    <row r="876" spans="1:10">
      <c r="A876" s="3" t="s">
        <v>67</v>
      </c>
      <c r="B876" s="3" t="s">
        <v>11</v>
      </c>
      <c r="C876" s="3" t="s">
        <v>71</v>
      </c>
      <c r="D876" s="3">
        <v>1.1000000000000001</v>
      </c>
      <c r="E876" s="3" t="s">
        <v>75</v>
      </c>
      <c r="F876" s="4">
        <v>5000</v>
      </c>
      <c r="G876" s="4">
        <v>0</v>
      </c>
      <c r="H876" s="4">
        <v>0</v>
      </c>
      <c r="I876" s="4">
        <v>0</v>
      </c>
      <c r="J876" s="4">
        <v>0</v>
      </c>
    </row>
    <row r="877" spans="1:10">
      <c r="A877" s="3" t="s">
        <v>67</v>
      </c>
      <c r="B877" s="3" t="s">
        <v>11</v>
      </c>
      <c r="C877" s="3" t="s">
        <v>78</v>
      </c>
      <c r="D877" s="3">
        <v>1.1000000000000001</v>
      </c>
      <c r="E877" s="3" t="s">
        <v>79</v>
      </c>
      <c r="F877" s="4">
        <v>15000</v>
      </c>
      <c r="G877" s="4">
        <v>0</v>
      </c>
      <c r="H877" s="4">
        <v>0</v>
      </c>
      <c r="I877" s="4">
        <v>11014.2</v>
      </c>
      <c r="J877" s="4">
        <v>11014.2</v>
      </c>
    </row>
    <row r="878" spans="1:10">
      <c r="A878" s="3" t="s">
        <v>119</v>
      </c>
      <c r="B878" s="3" t="s">
        <v>11</v>
      </c>
      <c r="C878" s="3" t="s">
        <v>14</v>
      </c>
      <c r="D878" s="3">
        <v>2.5</v>
      </c>
      <c r="E878" s="3" t="s">
        <v>15</v>
      </c>
      <c r="F878" s="4">
        <v>0</v>
      </c>
      <c r="G878" s="4">
        <v>600000</v>
      </c>
      <c r="H878" s="4">
        <v>0</v>
      </c>
      <c r="I878" s="4">
        <v>559092.6</v>
      </c>
      <c r="J878" s="4">
        <v>296553</v>
      </c>
    </row>
    <row r="879" spans="1:10">
      <c r="A879" s="3" t="s">
        <v>119</v>
      </c>
      <c r="B879" s="3" t="s">
        <v>11</v>
      </c>
      <c r="C879" s="3" t="s">
        <v>29</v>
      </c>
      <c r="D879" s="3">
        <v>1.1000000000000001</v>
      </c>
      <c r="E879" s="3" t="s">
        <v>31</v>
      </c>
      <c r="F879" s="4">
        <v>0</v>
      </c>
      <c r="G879" s="4">
        <v>0</v>
      </c>
      <c r="H879" s="4">
        <v>0</v>
      </c>
      <c r="I879" s="4">
        <v>-332.82</v>
      </c>
      <c r="J879" s="4">
        <v>700.03</v>
      </c>
    </row>
    <row r="880" spans="1:10">
      <c r="A880" s="3" t="s">
        <v>119</v>
      </c>
      <c r="B880" s="3" t="s">
        <v>11</v>
      </c>
      <c r="C880" s="3" t="s">
        <v>29</v>
      </c>
      <c r="D880" s="3">
        <v>2.5</v>
      </c>
      <c r="E880" s="3" t="s">
        <v>31</v>
      </c>
      <c r="F880" s="4">
        <v>70000</v>
      </c>
      <c r="G880" s="4">
        <v>0</v>
      </c>
      <c r="H880" s="4">
        <v>0</v>
      </c>
      <c r="I880" s="4">
        <v>69584.27</v>
      </c>
      <c r="J880" s="4">
        <v>11887.13</v>
      </c>
    </row>
    <row r="881" spans="1:10">
      <c r="A881" s="3" t="s">
        <v>119</v>
      </c>
      <c r="B881" s="3" t="s">
        <v>11</v>
      </c>
      <c r="C881" s="3" t="s">
        <v>37</v>
      </c>
      <c r="D881" s="3">
        <v>1.1000000000000001</v>
      </c>
      <c r="E881" s="3" t="s">
        <v>47</v>
      </c>
      <c r="F881" s="4">
        <v>650000</v>
      </c>
      <c r="G881" s="4">
        <v>0</v>
      </c>
      <c r="H881" s="4">
        <v>-82000</v>
      </c>
      <c r="I881" s="4">
        <v>352012.34</v>
      </c>
      <c r="J881" s="4">
        <v>350532.24</v>
      </c>
    </row>
    <row r="882" spans="1:10">
      <c r="A882" s="3" t="s">
        <v>119</v>
      </c>
      <c r="B882" s="3" t="s">
        <v>11</v>
      </c>
      <c r="C882" s="3" t="s">
        <v>37</v>
      </c>
      <c r="D882" s="3">
        <v>2.5</v>
      </c>
      <c r="E882" s="3" t="s">
        <v>47</v>
      </c>
      <c r="F882" s="4">
        <v>16000000</v>
      </c>
      <c r="G882" s="4">
        <v>3700000</v>
      </c>
      <c r="H882" s="4">
        <v>0</v>
      </c>
      <c r="I882" s="4">
        <v>19663060.41</v>
      </c>
      <c r="J882" s="4">
        <v>19552683.079999998</v>
      </c>
    </row>
    <row r="883" spans="1:10">
      <c r="A883" s="3" t="s">
        <v>119</v>
      </c>
      <c r="B883" s="3" t="s">
        <v>11</v>
      </c>
      <c r="C883" s="3" t="s">
        <v>54</v>
      </c>
      <c r="D883" s="3">
        <v>1.1000000000000001</v>
      </c>
      <c r="E883" s="3" t="s">
        <v>55</v>
      </c>
      <c r="F883" s="4">
        <v>0</v>
      </c>
      <c r="G883" s="4">
        <v>231000</v>
      </c>
      <c r="H883" s="4">
        <v>0</v>
      </c>
      <c r="I883" s="4">
        <v>220332.15</v>
      </c>
      <c r="J883" s="4">
        <v>0</v>
      </c>
    </row>
    <row r="884" spans="1:10">
      <c r="A884" s="3" t="s">
        <v>119</v>
      </c>
      <c r="B884" s="3" t="s">
        <v>11</v>
      </c>
      <c r="C884" s="3" t="s">
        <v>62</v>
      </c>
      <c r="D884" s="3">
        <v>1.1000000000000001</v>
      </c>
      <c r="E884" s="3" t="s">
        <v>63</v>
      </c>
      <c r="F884" s="4">
        <v>0</v>
      </c>
      <c r="G884" s="4">
        <v>20000</v>
      </c>
      <c r="H884" s="4">
        <v>0</v>
      </c>
      <c r="I884" s="4">
        <v>592.83000000000004</v>
      </c>
      <c r="J884" s="4">
        <v>592.83000000000004</v>
      </c>
    </row>
    <row r="885" spans="1:10">
      <c r="A885" s="3" t="s">
        <v>119</v>
      </c>
      <c r="B885" s="3" t="s">
        <v>11</v>
      </c>
      <c r="C885" s="3" t="s">
        <v>71</v>
      </c>
      <c r="D885" s="3">
        <v>1.1000000000000001</v>
      </c>
      <c r="E885" s="3" t="s">
        <v>73</v>
      </c>
      <c r="F885" s="4">
        <v>500000</v>
      </c>
      <c r="G885" s="4">
        <v>0</v>
      </c>
      <c r="H885" s="4">
        <v>-129445.7</v>
      </c>
      <c r="I885" s="4">
        <v>0</v>
      </c>
      <c r="J885" s="4">
        <v>0</v>
      </c>
    </row>
    <row r="886" spans="1:10">
      <c r="A886" s="3" t="s">
        <v>119</v>
      </c>
      <c r="B886" s="3" t="s">
        <v>11</v>
      </c>
      <c r="C886" s="3" t="s">
        <v>78</v>
      </c>
      <c r="D886" s="3">
        <v>1.1000000000000001</v>
      </c>
      <c r="E886" s="3" t="s">
        <v>79</v>
      </c>
      <c r="F886" s="4">
        <v>7500</v>
      </c>
      <c r="G886" s="4">
        <v>25000</v>
      </c>
      <c r="H886" s="4">
        <v>0</v>
      </c>
      <c r="I886" s="4">
        <v>11195</v>
      </c>
      <c r="J886" s="4">
        <v>11195</v>
      </c>
    </row>
    <row r="887" spans="1:10">
      <c r="A887" s="3" t="s">
        <v>69</v>
      </c>
      <c r="B887" s="3" t="s">
        <v>11</v>
      </c>
      <c r="C887" s="3" t="s">
        <v>19</v>
      </c>
      <c r="D887" s="3">
        <v>1.1000000000000001</v>
      </c>
      <c r="E887" s="3" t="s">
        <v>21</v>
      </c>
      <c r="F887" s="4">
        <v>0</v>
      </c>
      <c r="G887" s="4">
        <v>5000</v>
      </c>
      <c r="H887" s="4">
        <v>0</v>
      </c>
      <c r="I887" s="4">
        <v>0</v>
      </c>
      <c r="J887" s="4">
        <v>0</v>
      </c>
    </row>
    <row r="888" spans="1:10">
      <c r="A888" s="3" t="s">
        <v>69</v>
      </c>
      <c r="B888" s="3" t="s">
        <v>11</v>
      </c>
      <c r="C888" s="3" t="s">
        <v>24</v>
      </c>
      <c r="D888" s="3">
        <v>1.1000000000000001</v>
      </c>
      <c r="E888" s="3" t="s">
        <v>26</v>
      </c>
      <c r="F888" s="4">
        <v>15000</v>
      </c>
      <c r="G888" s="4">
        <v>0</v>
      </c>
      <c r="H888" s="4">
        <v>0</v>
      </c>
      <c r="I888" s="4">
        <v>0</v>
      </c>
      <c r="J888" s="4">
        <v>0</v>
      </c>
    </row>
    <row r="889" spans="1:10">
      <c r="A889" s="3" t="s">
        <v>69</v>
      </c>
      <c r="B889" s="3" t="s">
        <v>11</v>
      </c>
      <c r="C889" s="3" t="s">
        <v>27</v>
      </c>
      <c r="D889" s="3">
        <v>1.1000000000000001</v>
      </c>
      <c r="E889" s="3" t="s">
        <v>28</v>
      </c>
      <c r="F889" s="4">
        <v>0</v>
      </c>
      <c r="G889" s="4">
        <v>65000</v>
      </c>
      <c r="H889" s="4">
        <v>0</v>
      </c>
      <c r="I889" s="4">
        <v>0</v>
      </c>
      <c r="J889" s="4">
        <v>0</v>
      </c>
    </row>
    <row r="890" spans="1:10">
      <c r="A890" s="3" t="s">
        <v>69</v>
      </c>
      <c r="B890" s="3" t="s">
        <v>11</v>
      </c>
      <c r="C890" s="3" t="s">
        <v>29</v>
      </c>
      <c r="D890" s="3">
        <v>2.5</v>
      </c>
      <c r="E890" s="3" t="s">
        <v>31</v>
      </c>
      <c r="F890" s="4">
        <v>2000000</v>
      </c>
      <c r="G890" s="4">
        <v>728192</v>
      </c>
      <c r="H890" s="4">
        <v>0</v>
      </c>
      <c r="I890" s="4">
        <v>2685722.2</v>
      </c>
      <c r="J890" s="4">
        <v>1965919</v>
      </c>
    </row>
    <row r="891" spans="1:10">
      <c r="A891" s="3" t="s">
        <v>69</v>
      </c>
      <c r="B891" s="3" t="s">
        <v>11</v>
      </c>
      <c r="C891" s="3" t="s">
        <v>34</v>
      </c>
      <c r="D891" s="3">
        <v>1.1000000000000001</v>
      </c>
      <c r="E891" s="3" t="s">
        <v>36</v>
      </c>
      <c r="F891" s="4">
        <v>15000</v>
      </c>
      <c r="G891" s="4">
        <v>0</v>
      </c>
      <c r="H891" s="4">
        <v>0</v>
      </c>
      <c r="I891" s="4">
        <v>0</v>
      </c>
      <c r="J891" s="4">
        <v>0</v>
      </c>
    </row>
    <row r="892" spans="1:10">
      <c r="A892" s="3" t="s">
        <v>69</v>
      </c>
      <c r="B892" s="3" t="s">
        <v>11</v>
      </c>
      <c r="C892" s="3" t="s">
        <v>37</v>
      </c>
      <c r="D892" s="3">
        <v>1.1000000000000001</v>
      </c>
      <c r="E892" s="3" t="s">
        <v>43</v>
      </c>
      <c r="F892" s="4">
        <v>30000</v>
      </c>
      <c r="G892" s="4">
        <v>0</v>
      </c>
      <c r="H892" s="4">
        <v>0</v>
      </c>
      <c r="I892" s="4">
        <v>0</v>
      </c>
      <c r="J892" s="4">
        <v>0</v>
      </c>
    </row>
    <row r="893" spans="1:10">
      <c r="A893" s="3" t="s">
        <v>69</v>
      </c>
      <c r="B893" s="3" t="s">
        <v>11</v>
      </c>
      <c r="C893" s="3" t="s">
        <v>37</v>
      </c>
      <c r="D893" s="3">
        <v>1.1000000000000001</v>
      </c>
      <c r="E893" s="3" t="s">
        <v>39</v>
      </c>
      <c r="F893" s="4">
        <v>800000</v>
      </c>
      <c r="G893" s="4">
        <v>812020.44</v>
      </c>
      <c r="H893" s="4">
        <v>0</v>
      </c>
      <c r="I893" s="4">
        <v>798787.6</v>
      </c>
      <c r="J893" s="4">
        <v>798787.6</v>
      </c>
    </row>
    <row r="894" spans="1:10">
      <c r="A894" s="3" t="s">
        <v>69</v>
      </c>
      <c r="B894" s="3" t="s">
        <v>11</v>
      </c>
      <c r="C894" s="3" t="s">
        <v>37</v>
      </c>
      <c r="D894" s="3">
        <v>1.1000000000000001</v>
      </c>
      <c r="E894" s="3" t="s">
        <v>46</v>
      </c>
      <c r="F894" s="4">
        <v>25000</v>
      </c>
      <c r="G894" s="4">
        <v>0</v>
      </c>
      <c r="H894" s="4">
        <v>0</v>
      </c>
      <c r="I894" s="4">
        <v>0</v>
      </c>
      <c r="J894" s="4">
        <v>0</v>
      </c>
    </row>
    <row r="895" spans="1:10">
      <c r="A895" s="3" t="s">
        <v>69</v>
      </c>
      <c r="B895" s="3" t="s">
        <v>11</v>
      </c>
      <c r="C895" s="3" t="s">
        <v>49</v>
      </c>
      <c r="D895" s="3">
        <v>1.1000000000000001</v>
      </c>
      <c r="E895" s="3" t="s">
        <v>50</v>
      </c>
      <c r="F895" s="4">
        <v>15000</v>
      </c>
      <c r="G895" s="4">
        <v>0</v>
      </c>
      <c r="H895" s="4">
        <v>0</v>
      </c>
      <c r="I895" s="4">
        <v>14981.4</v>
      </c>
      <c r="J895" s="4">
        <v>14981.4</v>
      </c>
    </row>
    <row r="896" spans="1:10">
      <c r="A896" s="3" t="s">
        <v>69</v>
      </c>
      <c r="B896" s="3" t="s">
        <v>11</v>
      </c>
      <c r="C896" s="3" t="s">
        <v>51</v>
      </c>
      <c r="D896" s="3">
        <v>1.1000000000000001</v>
      </c>
      <c r="E896" s="3" t="s">
        <v>53</v>
      </c>
      <c r="F896" s="4">
        <v>20000</v>
      </c>
      <c r="G896" s="4">
        <v>0</v>
      </c>
      <c r="H896" s="4">
        <v>0</v>
      </c>
      <c r="I896" s="4">
        <v>0</v>
      </c>
      <c r="J896" s="4">
        <v>0</v>
      </c>
    </row>
    <row r="897" spans="1:10">
      <c r="A897" s="3" t="s">
        <v>69</v>
      </c>
      <c r="B897" s="3" t="s">
        <v>11</v>
      </c>
      <c r="C897" s="3" t="s">
        <v>58</v>
      </c>
      <c r="D897" s="3">
        <v>1.1000000000000001</v>
      </c>
      <c r="E897" s="3" t="s">
        <v>59</v>
      </c>
      <c r="F897" s="4">
        <v>35000</v>
      </c>
      <c r="G897" s="4">
        <v>0</v>
      </c>
      <c r="H897" s="4">
        <v>-35000</v>
      </c>
      <c r="I897" s="4">
        <v>0</v>
      </c>
      <c r="J897" s="4">
        <v>0</v>
      </c>
    </row>
    <row r="898" spans="1:10">
      <c r="A898" s="3" t="s">
        <v>69</v>
      </c>
      <c r="B898" s="3" t="s">
        <v>11</v>
      </c>
      <c r="C898" s="3" t="s">
        <v>58</v>
      </c>
      <c r="D898" s="3">
        <v>1.1000000000000001</v>
      </c>
      <c r="E898" s="3" t="s">
        <v>61</v>
      </c>
      <c r="F898" s="4">
        <v>25000</v>
      </c>
      <c r="G898" s="4">
        <v>0</v>
      </c>
      <c r="H898" s="4">
        <v>-25000</v>
      </c>
      <c r="I898" s="4">
        <v>0</v>
      </c>
      <c r="J898" s="4">
        <v>0</v>
      </c>
    </row>
    <row r="899" spans="1:10">
      <c r="A899" s="3" t="s">
        <v>69</v>
      </c>
      <c r="B899" s="3" t="s">
        <v>11</v>
      </c>
      <c r="C899" s="3" t="s">
        <v>67</v>
      </c>
      <c r="D899" s="3">
        <v>1.1000000000000001</v>
      </c>
      <c r="E899" s="3" t="s">
        <v>68</v>
      </c>
      <c r="F899" s="4">
        <v>58000</v>
      </c>
      <c r="G899" s="4">
        <v>0</v>
      </c>
      <c r="H899" s="4">
        <v>0</v>
      </c>
      <c r="I899" s="4">
        <v>45045.05</v>
      </c>
      <c r="J899" s="4">
        <v>45045.05</v>
      </c>
    </row>
    <row r="900" spans="1:10">
      <c r="A900" s="3" t="s">
        <v>69</v>
      </c>
      <c r="B900" s="3" t="s">
        <v>11</v>
      </c>
      <c r="C900" s="3" t="s">
        <v>71</v>
      </c>
      <c r="D900" s="3">
        <v>1.1000000000000001</v>
      </c>
      <c r="E900" s="3" t="s">
        <v>73</v>
      </c>
      <c r="F900" s="4">
        <v>1500000</v>
      </c>
      <c r="G900" s="4">
        <v>0</v>
      </c>
      <c r="H900" s="4">
        <v>-1100000</v>
      </c>
      <c r="I900" s="4">
        <v>208.8</v>
      </c>
      <c r="J900" s="4">
        <v>208.8</v>
      </c>
    </row>
    <row r="901" spans="1:10">
      <c r="A901" s="3" t="s">
        <v>69</v>
      </c>
      <c r="B901" s="3" t="s">
        <v>11</v>
      </c>
      <c r="C901" s="3" t="s">
        <v>76</v>
      </c>
      <c r="D901" s="3">
        <v>1.1000000000000001</v>
      </c>
      <c r="E901" s="3" t="s">
        <v>77</v>
      </c>
      <c r="F901" s="4">
        <v>2000000</v>
      </c>
      <c r="G901" s="4">
        <v>0</v>
      </c>
      <c r="H901" s="4">
        <v>0</v>
      </c>
      <c r="I901" s="4">
        <v>1900213.52</v>
      </c>
      <c r="J901" s="4">
        <v>1900213.52</v>
      </c>
    </row>
    <row r="902" spans="1:10">
      <c r="A902" s="3" t="s">
        <v>69</v>
      </c>
      <c r="B902" s="3" t="s">
        <v>11</v>
      </c>
      <c r="C902" s="3" t="s">
        <v>76</v>
      </c>
      <c r="D902" s="3">
        <v>1.5</v>
      </c>
      <c r="E902" s="3" t="s">
        <v>77</v>
      </c>
      <c r="F902" s="4">
        <v>0</v>
      </c>
      <c r="G902" s="4">
        <v>300000</v>
      </c>
      <c r="H902" s="4">
        <v>0</v>
      </c>
      <c r="I902" s="4">
        <v>279977.59999999998</v>
      </c>
      <c r="J902" s="4">
        <v>279977.59999999998</v>
      </c>
    </row>
    <row r="903" spans="1:10">
      <c r="A903" s="3" t="s">
        <v>120</v>
      </c>
      <c r="B903" s="3" t="s">
        <v>11</v>
      </c>
      <c r="C903" s="3" t="s">
        <v>12</v>
      </c>
      <c r="D903" s="3">
        <v>1.1000000000000001</v>
      </c>
      <c r="E903" s="3" t="s">
        <v>13</v>
      </c>
      <c r="F903" s="4">
        <v>2500</v>
      </c>
      <c r="G903" s="4">
        <v>10000</v>
      </c>
      <c r="H903" s="4">
        <v>0</v>
      </c>
      <c r="I903" s="4">
        <v>8282.4</v>
      </c>
      <c r="J903" s="4">
        <v>8282.4</v>
      </c>
    </row>
    <row r="904" spans="1:10">
      <c r="A904" s="3" t="s">
        <v>120</v>
      </c>
      <c r="B904" s="3" t="s">
        <v>11</v>
      </c>
      <c r="C904" s="3" t="s">
        <v>24</v>
      </c>
      <c r="D904" s="3">
        <v>1.1000000000000001</v>
      </c>
      <c r="E904" s="3" t="s">
        <v>25</v>
      </c>
      <c r="F904" s="4">
        <v>2500</v>
      </c>
      <c r="G904" s="4">
        <v>0</v>
      </c>
      <c r="H904" s="4">
        <v>0</v>
      </c>
      <c r="I904" s="4">
        <v>798</v>
      </c>
      <c r="J904" s="4">
        <v>798</v>
      </c>
    </row>
    <row r="905" spans="1:10">
      <c r="A905" s="3" t="s">
        <v>120</v>
      </c>
      <c r="B905" s="3" t="s">
        <v>11</v>
      </c>
      <c r="C905" s="3" t="s">
        <v>27</v>
      </c>
      <c r="D905" s="3">
        <v>1.1000000000000001</v>
      </c>
      <c r="E905" s="3" t="s">
        <v>28</v>
      </c>
      <c r="F905" s="4">
        <v>45000</v>
      </c>
      <c r="G905" s="4">
        <v>0</v>
      </c>
      <c r="H905" s="4">
        <v>0</v>
      </c>
      <c r="I905" s="4">
        <v>4699.51</v>
      </c>
      <c r="J905" s="4">
        <v>4699.51</v>
      </c>
    </row>
    <row r="906" spans="1:10">
      <c r="A906" s="3" t="s">
        <v>120</v>
      </c>
      <c r="B906" s="3" t="s">
        <v>11</v>
      </c>
      <c r="C906" s="3" t="s">
        <v>29</v>
      </c>
      <c r="D906" s="3">
        <v>1.1000000000000001</v>
      </c>
      <c r="E906" s="3" t="s">
        <v>31</v>
      </c>
      <c r="F906" s="4">
        <v>7000</v>
      </c>
      <c r="G906" s="4">
        <v>6000</v>
      </c>
      <c r="H906" s="4">
        <v>0</v>
      </c>
      <c r="I906" s="4">
        <v>6627</v>
      </c>
      <c r="J906" s="4">
        <v>6627</v>
      </c>
    </row>
    <row r="907" spans="1:10">
      <c r="A907" s="3" t="s">
        <v>120</v>
      </c>
      <c r="B907" s="3" t="s">
        <v>11</v>
      </c>
      <c r="C907" s="3" t="s">
        <v>29</v>
      </c>
      <c r="D907" s="3">
        <v>2.5</v>
      </c>
      <c r="E907" s="3" t="s">
        <v>31</v>
      </c>
      <c r="F907" s="4">
        <v>1000000</v>
      </c>
      <c r="G907" s="4">
        <v>18748.78</v>
      </c>
      <c r="H907" s="4">
        <v>0</v>
      </c>
      <c r="I907" s="4">
        <v>999108.32</v>
      </c>
      <c r="J907" s="4">
        <v>160776</v>
      </c>
    </row>
    <row r="908" spans="1:10">
      <c r="A908" s="3" t="s">
        <v>120</v>
      </c>
      <c r="B908" s="3" t="s">
        <v>11</v>
      </c>
      <c r="C908" s="3" t="s">
        <v>34</v>
      </c>
      <c r="D908" s="3">
        <v>1.1000000000000001</v>
      </c>
      <c r="E908" s="3" t="s">
        <v>36</v>
      </c>
      <c r="F908" s="4">
        <v>0</v>
      </c>
      <c r="G908" s="4">
        <v>300</v>
      </c>
      <c r="H908" s="4">
        <v>0</v>
      </c>
      <c r="I908" s="4">
        <v>260</v>
      </c>
      <c r="J908" s="4">
        <v>0</v>
      </c>
    </row>
    <row r="909" spans="1:10">
      <c r="A909" s="3" t="s">
        <v>120</v>
      </c>
      <c r="B909" s="3" t="s">
        <v>11</v>
      </c>
      <c r="C909" s="3" t="s">
        <v>37</v>
      </c>
      <c r="D909" s="3">
        <v>1.1000000000000001</v>
      </c>
      <c r="E909" s="3" t="s">
        <v>41</v>
      </c>
      <c r="F909" s="4">
        <v>7000</v>
      </c>
      <c r="G909" s="4">
        <v>0</v>
      </c>
      <c r="H909" s="4">
        <v>0</v>
      </c>
      <c r="I909" s="4">
        <v>0</v>
      </c>
      <c r="J909" s="4">
        <v>0</v>
      </c>
    </row>
    <row r="910" spans="1:10">
      <c r="A910" s="3" t="s">
        <v>120</v>
      </c>
      <c r="B910" s="3" t="s">
        <v>11</v>
      </c>
      <c r="C910" s="3" t="s">
        <v>37</v>
      </c>
      <c r="D910" s="3">
        <v>1.1000000000000001</v>
      </c>
      <c r="E910" s="3" t="s">
        <v>43</v>
      </c>
      <c r="F910" s="4">
        <v>20000</v>
      </c>
      <c r="G910" s="4">
        <v>0</v>
      </c>
      <c r="H910" s="4">
        <v>0</v>
      </c>
      <c r="I910" s="4">
        <v>0</v>
      </c>
      <c r="J910" s="4">
        <v>0</v>
      </c>
    </row>
    <row r="911" spans="1:10">
      <c r="A911" s="3" t="s">
        <v>120</v>
      </c>
      <c r="B911" s="3" t="s">
        <v>11</v>
      </c>
      <c r="C911" s="3" t="s">
        <v>37</v>
      </c>
      <c r="D911" s="3">
        <v>1.1000000000000001</v>
      </c>
      <c r="E911" s="3" t="s">
        <v>39</v>
      </c>
      <c r="F911" s="4">
        <v>500000</v>
      </c>
      <c r="G911" s="4">
        <v>0</v>
      </c>
      <c r="H911" s="4">
        <v>-500000</v>
      </c>
      <c r="I911" s="4">
        <v>0</v>
      </c>
      <c r="J911" s="4">
        <v>0</v>
      </c>
    </row>
    <row r="912" spans="1:10">
      <c r="A912" s="3" t="s">
        <v>120</v>
      </c>
      <c r="B912" s="3" t="s">
        <v>11</v>
      </c>
      <c r="C912" s="3" t="s">
        <v>37</v>
      </c>
      <c r="D912" s="3">
        <v>1.1000000000000001</v>
      </c>
      <c r="E912" s="3" t="s">
        <v>46</v>
      </c>
      <c r="F912" s="4">
        <v>5500</v>
      </c>
      <c r="G912" s="4">
        <v>0</v>
      </c>
      <c r="H912" s="4">
        <v>0</v>
      </c>
      <c r="I912" s="4">
        <v>0</v>
      </c>
      <c r="J912" s="4">
        <v>0</v>
      </c>
    </row>
    <row r="913" spans="1:10">
      <c r="A913" s="3" t="s">
        <v>120</v>
      </c>
      <c r="B913" s="3" t="s">
        <v>11</v>
      </c>
      <c r="C913" s="3" t="s">
        <v>37</v>
      </c>
      <c r="D913" s="3">
        <v>1.5</v>
      </c>
      <c r="E913" s="3" t="s">
        <v>46</v>
      </c>
      <c r="F913" s="4">
        <v>0</v>
      </c>
      <c r="G913" s="4">
        <v>44500</v>
      </c>
      <c r="H913" s="4">
        <v>0</v>
      </c>
      <c r="I913" s="4">
        <v>0</v>
      </c>
      <c r="J913" s="4">
        <v>0</v>
      </c>
    </row>
    <row r="914" spans="1:10">
      <c r="A914" s="3" t="s">
        <v>120</v>
      </c>
      <c r="B914" s="3" t="s">
        <v>11</v>
      </c>
      <c r="C914" s="3" t="s">
        <v>49</v>
      </c>
      <c r="D914" s="3">
        <v>1.1000000000000001</v>
      </c>
      <c r="E914" s="3" t="s">
        <v>50</v>
      </c>
      <c r="F914" s="4">
        <v>55000</v>
      </c>
      <c r="G914" s="4">
        <v>0</v>
      </c>
      <c r="H914" s="4">
        <v>0</v>
      </c>
      <c r="I914" s="4">
        <v>4506.6000000000004</v>
      </c>
      <c r="J914" s="4">
        <v>4506.6000000000004</v>
      </c>
    </row>
    <row r="915" spans="1:10">
      <c r="A915" s="3" t="s">
        <v>120</v>
      </c>
      <c r="B915" s="3" t="s">
        <v>11</v>
      </c>
      <c r="C915" s="3" t="s">
        <v>51</v>
      </c>
      <c r="D915" s="3">
        <v>1.1000000000000001</v>
      </c>
      <c r="E915" s="3" t="s">
        <v>52</v>
      </c>
      <c r="F915" s="4">
        <v>25000</v>
      </c>
      <c r="G915" s="4">
        <v>0</v>
      </c>
      <c r="H915" s="4">
        <v>0</v>
      </c>
      <c r="I915" s="4">
        <v>0</v>
      </c>
      <c r="J915" s="4">
        <v>0</v>
      </c>
    </row>
    <row r="916" spans="1:10">
      <c r="A916" s="3" t="s">
        <v>120</v>
      </c>
      <c r="B916" s="3" t="s">
        <v>11</v>
      </c>
      <c r="C916" s="3" t="s">
        <v>56</v>
      </c>
      <c r="D916" s="3">
        <v>1.1000000000000001</v>
      </c>
      <c r="E916" s="3" t="s">
        <v>57</v>
      </c>
      <c r="F916" s="4">
        <v>20000</v>
      </c>
      <c r="G916" s="4">
        <v>0</v>
      </c>
      <c r="H916" s="4">
        <v>0</v>
      </c>
      <c r="I916" s="4">
        <v>3649.94</v>
      </c>
      <c r="J916" s="4">
        <v>3649.94</v>
      </c>
    </row>
    <row r="917" spans="1:10">
      <c r="A917" s="3" t="s">
        <v>120</v>
      </c>
      <c r="B917" s="3" t="s">
        <v>11</v>
      </c>
      <c r="C917" s="3" t="s">
        <v>58</v>
      </c>
      <c r="D917" s="3">
        <v>1.1000000000000001</v>
      </c>
      <c r="E917" s="3" t="s">
        <v>59</v>
      </c>
      <c r="F917" s="4">
        <v>10400</v>
      </c>
      <c r="G917" s="4">
        <v>85000</v>
      </c>
      <c r="H917" s="4">
        <v>0</v>
      </c>
      <c r="I917" s="4">
        <v>31139.25</v>
      </c>
      <c r="J917" s="4">
        <v>31139.25</v>
      </c>
    </row>
    <row r="918" spans="1:10">
      <c r="A918" s="3" t="s">
        <v>120</v>
      </c>
      <c r="B918" s="3" t="s">
        <v>11</v>
      </c>
      <c r="C918" s="3" t="s">
        <v>58</v>
      </c>
      <c r="D918" s="3">
        <v>1.1000000000000001</v>
      </c>
      <c r="E918" s="3" t="s">
        <v>60</v>
      </c>
      <c r="F918" s="4">
        <v>0</v>
      </c>
      <c r="G918" s="4">
        <v>300000</v>
      </c>
      <c r="H918" s="4">
        <v>0</v>
      </c>
      <c r="I918" s="4">
        <v>0</v>
      </c>
      <c r="J918" s="4">
        <v>0</v>
      </c>
    </row>
    <row r="919" spans="1:10">
      <c r="A919" s="3" t="s">
        <v>120</v>
      </c>
      <c r="B919" s="3" t="s">
        <v>11</v>
      </c>
      <c r="C919" s="3" t="s">
        <v>58</v>
      </c>
      <c r="D919" s="3">
        <v>1.1000000000000001</v>
      </c>
      <c r="E919" s="3" t="s">
        <v>61</v>
      </c>
      <c r="F919" s="4">
        <v>8500</v>
      </c>
      <c r="G919" s="4">
        <v>0</v>
      </c>
      <c r="H919" s="4">
        <v>0</v>
      </c>
      <c r="I919" s="4">
        <v>0</v>
      </c>
      <c r="J919" s="4">
        <v>0</v>
      </c>
    </row>
    <row r="920" spans="1:10">
      <c r="A920" s="3" t="s">
        <v>120</v>
      </c>
      <c r="B920" s="3" t="s">
        <v>11</v>
      </c>
      <c r="C920" s="3" t="s">
        <v>62</v>
      </c>
      <c r="D920" s="3">
        <v>1.1000000000000001</v>
      </c>
      <c r="E920" s="3" t="s">
        <v>64</v>
      </c>
      <c r="F920" s="4">
        <v>1000</v>
      </c>
      <c r="G920" s="4">
        <v>0</v>
      </c>
      <c r="H920" s="4">
        <v>0</v>
      </c>
      <c r="I920" s="4">
        <v>672.8</v>
      </c>
      <c r="J920" s="4">
        <v>672.8</v>
      </c>
    </row>
    <row r="921" spans="1:10">
      <c r="A921" s="3" t="s">
        <v>120</v>
      </c>
      <c r="B921" s="3" t="s">
        <v>11</v>
      </c>
      <c r="C921" s="3" t="s">
        <v>62</v>
      </c>
      <c r="D921" s="3">
        <v>1.1000000000000001</v>
      </c>
      <c r="E921" s="3" t="s">
        <v>63</v>
      </c>
      <c r="F921" s="4">
        <v>5000</v>
      </c>
      <c r="G921" s="4">
        <v>0</v>
      </c>
      <c r="H921" s="4">
        <v>0</v>
      </c>
      <c r="I921" s="4">
        <v>802.72</v>
      </c>
      <c r="J921" s="4">
        <v>802.72</v>
      </c>
    </row>
    <row r="922" spans="1:10">
      <c r="A922" s="3" t="s">
        <v>120</v>
      </c>
      <c r="B922" s="3" t="s">
        <v>11</v>
      </c>
      <c r="C922" s="3" t="s">
        <v>65</v>
      </c>
      <c r="D922" s="3">
        <v>1.1000000000000001</v>
      </c>
      <c r="E922" s="3" t="s">
        <v>66</v>
      </c>
      <c r="F922" s="4">
        <v>1500</v>
      </c>
      <c r="G922" s="4">
        <v>5000</v>
      </c>
      <c r="H922" s="4">
        <v>0</v>
      </c>
      <c r="I922" s="4">
        <v>469.6</v>
      </c>
      <c r="J922" s="4">
        <v>301.60000000000002</v>
      </c>
    </row>
    <row r="923" spans="1:10">
      <c r="A923" s="3" t="s">
        <v>120</v>
      </c>
      <c r="B923" s="3" t="s">
        <v>11</v>
      </c>
      <c r="C923" s="3" t="s">
        <v>71</v>
      </c>
      <c r="D923" s="3">
        <v>1.1000000000000001</v>
      </c>
      <c r="E923" s="3" t="s">
        <v>73</v>
      </c>
      <c r="F923" s="4">
        <v>2500</v>
      </c>
      <c r="G923" s="4">
        <v>0</v>
      </c>
      <c r="H923" s="4">
        <v>0</v>
      </c>
      <c r="I923" s="4">
        <v>1508</v>
      </c>
      <c r="J923" s="4">
        <v>1508</v>
      </c>
    </row>
    <row r="924" spans="1:10">
      <c r="A924" s="3" t="s">
        <v>120</v>
      </c>
      <c r="B924" s="3" t="s">
        <v>11</v>
      </c>
      <c r="C924" s="3" t="s">
        <v>71</v>
      </c>
      <c r="D924" s="3">
        <v>1.1000000000000001</v>
      </c>
      <c r="E924" s="3" t="s">
        <v>75</v>
      </c>
      <c r="F924" s="4">
        <v>2500</v>
      </c>
      <c r="G924" s="4">
        <v>0</v>
      </c>
      <c r="H924" s="4">
        <v>0</v>
      </c>
      <c r="I924" s="4">
        <v>0</v>
      </c>
      <c r="J924" s="4">
        <v>0</v>
      </c>
    </row>
    <row r="925" spans="1:10">
      <c r="A925" s="3" t="s">
        <v>120</v>
      </c>
      <c r="B925" s="3" t="s">
        <v>11</v>
      </c>
      <c r="C925" s="3" t="s">
        <v>76</v>
      </c>
      <c r="D925" s="3">
        <v>1.1000000000000001</v>
      </c>
      <c r="E925" s="3" t="s">
        <v>77</v>
      </c>
      <c r="F925" s="4">
        <v>380000</v>
      </c>
      <c r="G925" s="4">
        <v>500000</v>
      </c>
      <c r="H925" s="4">
        <v>0</v>
      </c>
      <c r="I925" s="4">
        <v>484373.08</v>
      </c>
      <c r="J925" s="4">
        <v>484373.08</v>
      </c>
    </row>
    <row r="926" spans="1:10">
      <c r="A926" s="3" t="s">
        <v>120</v>
      </c>
      <c r="B926" s="3" t="s">
        <v>11</v>
      </c>
      <c r="C926" s="3" t="s">
        <v>76</v>
      </c>
      <c r="D926" s="3">
        <v>1.5</v>
      </c>
      <c r="E926" s="3" t="s">
        <v>77</v>
      </c>
      <c r="F926" s="4">
        <v>0</v>
      </c>
      <c r="G926" s="4">
        <v>400000</v>
      </c>
      <c r="H926" s="4">
        <v>0</v>
      </c>
      <c r="I926" s="4">
        <v>398164.2</v>
      </c>
      <c r="J926" s="4">
        <v>398164.2</v>
      </c>
    </row>
    <row r="927" spans="1:10">
      <c r="A927" s="3" t="s">
        <v>120</v>
      </c>
      <c r="B927" s="3" t="s">
        <v>11</v>
      </c>
      <c r="C927" s="3" t="s">
        <v>78</v>
      </c>
      <c r="D927" s="3">
        <v>1.1000000000000001</v>
      </c>
      <c r="E927" s="3" t="s">
        <v>79</v>
      </c>
      <c r="F927" s="4">
        <v>25000</v>
      </c>
      <c r="G927" s="4">
        <v>0</v>
      </c>
      <c r="H927" s="4">
        <v>0</v>
      </c>
      <c r="I927" s="4">
        <v>10486.21</v>
      </c>
      <c r="J927" s="4">
        <v>10486.21</v>
      </c>
    </row>
    <row r="928" spans="1:10">
      <c r="A928" s="3" t="s">
        <v>121</v>
      </c>
      <c r="B928" s="3" t="s">
        <v>11</v>
      </c>
      <c r="C928" s="3" t="s">
        <v>29</v>
      </c>
      <c r="D928" s="3">
        <v>1.1000000000000001</v>
      </c>
      <c r="E928" s="3" t="s">
        <v>31</v>
      </c>
      <c r="F928" s="4">
        <v>20000</v>
      </c>
      <c r="G928" s="4">
        <v>0</v>
      </c>
      <c r="H928" s="4">
        <v>0</v>
      </c>
      <c r="I928" s="4">
        <v>9600</v>
      </c>
      <c r="J928" s="4">
        <v>9600</v>
      </c>
    </row>
    <row r="929" spans="1:10">
      <c r="A929" s="3" t="s">
        <v>121</v>
      </c>
      <c r="B929" s="3" t="s">
        <v>11</v>
      </c>
      <c r="C929" s="3" t="s">
        <v>62</v>
      </c>
      <c r="D929" s="3">
        <v>1.1000000000000001</v>
      </c>
      <c r="E929" s="3" t="s">
        <v>64</v>
      </c>
      <c r="F929" s="4">
        <v>350000</v>
      </c>
      <c r="G929" s="4">
        <v>0</v>
      </c>
      <c r="H929" s="4">
        <v>-30000</v>
      </c>
      <c r="I929" s="4">
        <v>58931.8</v>
      </c>
      <c r="J929" s="4">
        <v>58931.8</v>
      </c>
    </row>
    <row r="930" spans="1:10">
      <c r="A930" s="3" t="s">
        <v>121</v>
      </c>
      <c r="B930" s="3" t="s">
        <v>11</v>
      </c>
      <c r="C930" s="3" t="s">
        <v>67</v>
      </c>
      <c r="D930" s="3">
        <v>1.1000000000000001</v>
      </c>
      <c r="E930" s="3" t="s">
        <v>68</v>
      </c>
      <c r="F930" s="4">
        <v>10000</v>
      </c>
      <c r="G930" s="4">
        <v>0</v>
      </c>
      <c r="H930" s="4">
        <v>0</v>
      </c>
      <c r="I930" s="4">
        <v>0</v>
      </c>
      <c r="J930" s="4">
        <v>0</v>
      </c>
    </row>
    <row r="931" spans="1:10">
      <c r="A931" s="3" t="s">
        <v>122</v>
      </c>
      <c r="B931" s="3" t="s">
        <v>11</v>
      </c>
      <c r="C931" s="3" t="s">
        <v>12</v>
      </c>
      <c r="D931" s="3">
        <v>1.1000000000000001</v>
      </c>
      <c r="E931" s="3" t="s">
        <v>13</v>
      </c>
      <c r="F931" s="4">
        <v>3500</v>
      </c>
      <c r="G931" s="4">
        <v>0</v>
      </c>
      <c r="H931" s="4">
        <v>0</v>
      </c>
      <c r="I931" s="4">
        <v>0</v>
      </c>
      <c r="J931" s="4">
        <v>0</v>
      </c>
    </row>
    <row r="932" spans="1:10">
      <c r="A932" s="3" t="s">
        <v>122</v>
      </c>
      <c r="B932" s="3" t="s">
        <v>11</v>
      </c>
      <c r="C932" s="3" t="s">
        <v>27</v>
      </c>
      <c r="D932" s="3">
        <v>1.1000000000000001</v>
      </c>
      <c r="E932" s="3" t="s">
        <v>28</v>
      </c>
      <c r="F932" s="4">
        <v>220000</v>
      </c>
      <c r="G932" s="4">
        <v>0</v>
      </c>
      <c r="H932" s="4">
        <v>0</v>
      </c>
      <c r="I932" s="4">
        <v>0</v>
      </c>
      <c r="J932" s="4">
        <v>0</v>
      </c>
    </row>
    <row r="933" spans="1:10">
      <c r="A933" s="3" t="s">
        <v>122</v>
      </c>
      <c r="B933" s="3" t="s">
        <v>11</v>
      </c>
      <c r="C933" s="3" t="s">
        <v>37</v>
      </c>
      <c r="D933" s="3">
        <v>1.1000000000000001</v>
      </c>
      <c r="E933" s="3" t="s">
        <v>42</v>
      </c>
      <c r="F933" s="4">
        <v>5000</v>
      </c>
      <c r="G933" s="4">
        <v>0</v>
      </c>
      <c r="H933" s="4">
        <v>0</v>
      </c>
      <c r="I933" s="4">
        <v>1608.92</v>
      </c>
      <c r="J933" s="4">
        <v>1608.92</v>
      </c>
    </row>
    <row r="934" spans="1:10">
      <c r="A934" s="3" t="s">
        <v>122</v>
      </c>
      <c r="B934" s="3" t="s">
        <v>11</v>
      </c>
      <c r="C934" s="3" t="s">
        <v>37</v>
      </c>
      <c r="D934" s="3">
        <v>1.1000000000000001</v>
      </c>
      <c r="E934" s="3" t="s">
        <v>46</v>
      </c>
      <c r="F934" s="4">
        <v>0</v>
      </c>
      <c r="G934" s="4">
        <v>800</v>
      </c>
      <c r="H934" s="4">
        <v>0</v>
      </c>
      <c r="I934" s="4">
        <v>0</v>
      </c>
      <c r="J934" s="4">
        <v>0</v>
      </c>
    </row>
    <row r="935" spans="1:10">
      <c r="A935" s="3" t="s">
        <v>122</v>
      </c>
      <c r="B935" s="3" t="s">
        <v>11</v>
      </c>
      <c r="C935" s="3" t="s">
        <v>54</v>
      </c>
      <c r="D935" s="3">
        <v>1.1000000000000001</v>
      </c>
      <c r="E935" s="3" t="s">
        <v>55</v>
      </c>
      <c r="F935" s="4">
        <v>2500</v>
      </c>
      <c r="G935" s="4">
        <v>0</v>
      </c>
      <c r="H935" s="4">
        <v>0</v>
      </c>
      <c r="I935" s="4">
        <v>0</v>
      </c>
      <c r="J935" s="4">
        <v>0</v>
      </c>
    </row>
    <row r="936" spans="1:10">
      <c r="A936" s="3" t="s">
        <v>122</v>
      </c>
      <c r="B936" s="3" t="s">
        <v>11</v>
      </c>
      <c r="C936" s="3" t="s">
        <v>58</v>
      </c>
      <c r="D936" s="3">
        <v>1.1000000000000001</v>
      </c>
      <c r="E936" s="3" t="s">
        <v>61</v>
      </c>
      <c r="F936" s="4">
        <v>4000</v>
      </c>
      <c r="G936" s="4">
        <v>0</v>
      </c>
      <c r="H936" s="4">
        <v>0</v>
      </c>
      <c r="I936" s="4">
        <v>0</v>
      </c>
      <c r="J936" s="4">
        <v>0</v>
      </c>
    </row>
    <row r="937" spans="1:10">
      <c r="A937" s="3" t="s">
        <v>122</v>
      </c>
      <c r="B937" s="3" t="s">
        <v>11</v>
      </c>
      <c r="C937" s="3" t="s">
        <v>65</v>
      </c>
      <c r="D937" s="3">
        <v>1.1000000000000001</v>
      </c>
      <c r="E937" s="3" t="s">
        <v>66</v>
      </c>
      <c r="F937" s="4">
        <v>30000</v>
      </c>
      <c r="G937" s="4">
        <v>0</v>
      </c>
      <c r="H937" s="4">
        <v>0</v>
      </c>
      <c r="I937" s="4">
        <v>638.66999999999996</v>
      </c>
      <c r="J937" s="4">
        <v>638.66999999999996</v>
      </c>
    </row>
    <row r="938" spans="1:10">
      <c r="A938" s="3" t="s">
        <v>123</v>
      </c>
      <c r="B938" s="3" t="s">
        <v>11</v>
      </c>
      <c r="C938" s="3" t="s">
        <v>29</v>
      </c>
      <c r="D938" s="3">
        <v>1.1000000000000001</v>
      </c>
      <c r="E938" s="3" t="s">
        <v>31</v>
      </c>
      <c r="F938" s="4">
        <v>0</v>
      </c>
      <c r="G938" s="4">
        <v>150000</v>
      </c>
      <c r="H938" s="4">
        <v>-72510</v>
      </c>
      <c r="I938" s="4">
        <v>72917.600000000006</v>
      </c>
      <c r="J938" s="4">
        <v>72917.600000000006</v>
      </c>
    </row>
    <row r="939" spans="1:10">
      <c r="A939" s="3" t="s">
        <v>123</v>
      </c>
      <c r="B939" s="3" t="s">
        <v>11</v>
      </c>
      <c r="C939" s="3" t="s">
        <v>29</v>
      </c>
      <c r="D939" s="3">
        <v>2.5</v>
      </c>
      <c r="E939" s="3" t="s">
        <v>31</v>
      </c>
      <c r="F939" s="4">
        <v>0</v>
      </c>
      <c r="G939" s="4">
        <v>150000</v>
      </c>
      <c r="H939" s="4">
        <v>0</v>
      </c>
      <c r="I939" s="4">
        <v>149361.60000000001</v>
      </c>
      <c r="J939" s="4">
        <v>149361.60000000001</v>
      </c>
    </row>
    <row r="940" spans="1:10">
      <c r="A940" s="3" t="s">
        <v>124</v>
      </c>
      <c r="B940" s="3" t="s">
        <v>11</v>
      </c>
      <c r="C940" s="3" t="s">
        <v>29</v>
      </c>
      <c r="D940" s="3">
        <v>2.5</v>
      </c>
      <c r="E940" s="3" t="s">
        <v>31</v>
      </c>
      <c r="F940" s="4">
        <v>1000000</v>
      </c>
      <c r="G940" s="4">
        <v>0</v>
      </c>
      <c r="H940" s="4">
        <v>-1000000</v>
      </c>
      <c r="I940" s="4">
        <v>0</v>
      </c>
      <c r="J940" s="4">
        <v>0</v>
      </c>
    </row>
    <row r="941" spans="1:10">
      <c r="A941" s="3" t="s">
        <v>125</v>
      </c>
      <c r="B941" s="3" t="s">
        <v>11</v>
      </c>
      <c r="C941" s="3" t="s">
        <v>29</v>
      </c>
      <c r="D941" s="3">
        <v>2.5</v>
      </c>
      <c r="E941" s="3" t="s">
        <v>31</v>
      </c>
      <c r="F941" s="4">
        <v>500000</v>
      </c>
      <c r="G941" s="4">
        <v>1630000</v>
      </c>
      <c r="H941" s="4">
        <v>0</v>
      </c>
      <c r="I941" s="4">
        <v>2129903.36</v>
      </c>
      <c r="J941" s="4">
        <v>2129903.36</v>
      </c>
    </row>
    <row r="942" spans="1:10">
      <c r="A942" s="3" t="s">
        <v>126</v>
      </c>
      <c r="B942" s="3" t="s">
        <v>11</v>
      </c>
      <c r="C942" s="3" t="s">
        <v>12</v>
      </c>
      <c r="D942" s="3">
        <v>1.1000000000000001</v>
      </c>
      <c r="E942" s="3" t="s">
        <v>13</v>
      </c>
      <c r="F942" s="4">
        <v>5000</v>
      </c>
      <c r="G942" s="4">
        <v>0</v>
      </c>
      <c r="H942" s="4">
        <v>0</v>
      </c>
      <c r="I942" s="4">
        <v>0</v>
      </c>
      <c r="J942" s="4">
        <v>0</v>
      </c>
    </row>
    <row r="943" spans="1:10">
      <c r="A943" s="3" t="s">
        <v>126</v>
      </c>
      <c r="B943" s="3" t="s">
        <v>11</v>
      </c>
      <c r="C943" s="3" t="s">
        <v>14</v>
      </c>
      <c r="D943" s="3">
        <v>1.1000000000000001</v>
      </c>
      <c r="E943" s="3" t="s">
        <v>15</v>
      </c>
      <c r="F943" s="4">
        <v>5000</v>
      </c>
      <c r="G943" s="4">
        <v>0</v>
      </c>
      <c r="H943" s="4">
        <v>0</v>
      </c>
      <c r="I943" s="4">
        <v>0</v>
      </c>
      <c r="J943" s="4">
        <v>0</v>
      </c>
    </row>
    <row r="944" spans="1:10">
      <c r="A944" s="3" t="s">
        <v>126</v>
      </c>
      <c r="B944" s="3" t="s">
        <v>11</v>
      </c>
      <c r="C944" s="3" t="s">
        <v>22</v>
      </c>
      <c r="D944" s="3">
        <v>1.1000000000000001</v>
      </c>
      <c r="E944" s="3" t="s">
        <v>23</v>
      </c>
      <c r="F944" s="4">
        <v>5000</v>
      </c>
      <c r="G944" s="4">
        <v>0</v>
      </c>
      <c r="H944" s="4">
        <v>-5000</v>
      </c>
      <c r="I944" s="4">
        <v>0</v>
      </c>
      <c r="J944" s="4">
        <v>0</v>
      </c>
    </row>
    <row r="945" spans="1:10">
      <c r="A945" s="3" t="s">
        <v>126</v>
      </c>
      <c r="B945" s="3" t="s">
        <v>11</v>
      </c>
      <c r="C945" s="3" t="s">
        <v>24</v>
      </c>
      <c r="D945" s="3">
        <v>1.1000000000000001</v>
      </c>
      <c r="E945" s="3" t="s">
        <v>26</v>
      </c>
      <c r="F945" s="4">
        <v>5200</v>
      </c>
      <c r="G945" s="4">
        <v>0</v>
      </c>
      <c r="H945" s="4">
        <v>0</v>
      </c>
      <c r="I945" s="4">
        <v>0</v>
      </c>
      <c r="J945" s="4">
        <v>0</v>
      </c>
    </row>
    <row r="946" spans="1:10">
      <c r="A946" s="3" t="s">
        <v>126</v>
      </c>
      <c r="B946" s="3" t="s">
        <v>11</v>
      </c>
      <c r="C946" s="3" t="s">
        <v>27</v>
      </c>
      <c r="D946" s="3">
        <v>1.1000000000000001</v>
      </c>
      <c r="E946" s="3" t="s">
        <v>28</v>
      </c>
      <c r="F946" s="4">
        <v>0</v>
      </c>
      <c r="G946" s="4">
        <v>3000</v>
      </c>
      <c r="H946" s="4">
        <v>0</v>
      </c>
      <c r="I946" s="4">
        <v>0</v>
      </c>
      <c r="J946" s="4">
        <v>0</v>
      </c>
    </row>
    <row r="947" spans="1:10">
      <c r="A947" s="3" t="s">
        <v>126</v>
      </c>
      <c r="B947" s="3" t="s">
        <v>11</v>
      </c>
      <c r="C947" s="3" t="s">
        <v>29</v>
      </c>
      <c r="D947" s="3">
        <v>1.1000000000000001</v>
      </c>
      <c r="E947" s="3" t="s">
        <v>31</v>
      </c>
      <c r="F947" s="4">
        <v>8000</v>
      </c>
      <c r="G947" s="4">
        <v>0</v>
      </c>
      <c r="H947" s="4">
        <v>0</v>
      </c>
      <c r="I947" s="4">
        <v>333.38</v>
      </c>
      <c r="J947" s="4">
        <v>333.38</v>
      </c>
    </row>
    <row r="948" spans="1:10">
      <c r="A948" s="3" t="s">
        <v>126</v>
      </c>
      <c r="B948" s="3" t="s">
        <v>11</v>
      </c>
      <c r="C948" s="3" t="s">
        <v>34</v>
      </c>
      <c r="D948" s="3">
        <v>1.1000000000000001</v>
      </c>
      <c r="E948" s="3" t="s">
        <v>36</v>
      </c>
      <c r="F948" s="4">
        <v>3500</v>
      </c>
      <c r="G948" s="4">
        <v>0</v>
      </c>
      <c r="H948" s="4">
        <v>-300</v>
      </c>
      <c r="I948" s="4">
        <v>75</v>
      </c>
      <c r="J948" s="4">
        <v>75</v>
      </c>
    </row>
    <row r="949" spans="1:10">
      <c r="A949" s="3" t="s">
        <v>126</v>
      </c>
      <c r="B949" s="3" t="s">
        <v>11</v>
      </c>
      <c r="C949" s="3" t="s">
        <v>37</v>
      </c>
      <c r="D949" s="3">
        <v>1.1000000000000001</v>
      </c>
      <c r="E949" s="3" t="s">
        <v>42</v>
      </c>
      <c r="F949" s="4">
        <v>25000</v>
      </c>
      <c r="G949" s="4">
        <v>132948</v>
      </c>
      <c r="H949" s="4">
        <v>0</v>
      </c>
      <c r="I949" s="4">
        <v>70759.759999999995</v>
      </c>
      <c r="J949" s="4">
        <v>70759.759999999995</v>
      </c>
    </row>
    <row r="950" spans="1:10">
      <c r="A950" s="3" t="s">
        <v>126</v>
      </c>
      <c r="B950" s="3" t="s">
        <v>11</v>
      </c>
      <c r="C950" s="3" t="s">
        <v>37</v>
      </c>
      <c r="D950" s="3">
        <v>1.1000000000000001</v>
      </c>
      <c r="E950" s="3" t="s">
        <v>45</v>
      </c>
      <c r="F950" s="4">
        <v>7500</v>
      </c>
      <c r="G950" s="4">
        <v>0</v>
      </c>
      <c r="H950" s="4">
        <v>0</v>
      </c>
      <c r="I950" s="4">
        <v>580</v>
      </c>
      <c r="J950" s="4">
        <v>580</v>
      </c>
    </row>
    <row r="951" spans="1:10">
      <c r="A951" s="3" t="s">
        <v>126</v>
      </c>
      <c r="B951" s="3" t="s">
        <v>11</v>
      </c>
      <c r="C951" s="3" t="s">
        <v>37</v>
      </c>
      <c r="D951" s="3">
        <v>1.1000000000000001</v>
      </c>
      <c r="E951" s="3" t="s">
        <v>46</v>
      </c>
      <c r="F951" s="4">
        <v>32500</v>
      </c>
      <c r="G951" s="4">
        <v>12000</v>
      </c>
      <c r="H951" s="4">
        <v>0</v>
      </c>
      <c r="I951" s="4">
        <v>26707.81</v>
      </c>
      <c r="J951" s="4">
        <v>26707.81</v>
      </c>
    </row>
    <row r="952" spans="1:10">
      <c r="A952" s="3" t="s">
        <v>126</v>
      </c>
      <c r="B952" s="3" t="s">
        <v>11</v>
      </c>
      <c r="C952" s="3" t="s">
        <v>37</v>
      </c>
      <c r="D952" s="3">
        <v>1.5</v>
      </c>
      <c r="E952" s="3" t="s">
        <v>46</v>
      </c>
      <c r="F952" s="4">
        <v>0</v>
      </c>
      <c r="G952" s="4">
        <v>67500</v>
      </c>
      <c r="H952" s="4">
        <v>0</v>
      </c>
      <c r="I952" s="4">
        <v>40277</v>
      </c>
      <c r="J952" s="4">
        <v>40277</v>
      </c>
    </row>
    <row r="953" spans="1:10">
      <c r="A953" s="3" t="s">
        <v>126</v>
      </c>
      <c r="B953" s="3" t="s">
        <v>11</v>
      </c>
      <c r="C953" s="3" t="s">
        <v>49</v>
      </c>
      <c r="D953" s="3">
        <v>1.1000000000000001</v>
      </c>
      <c r="E953" s="3" t="s">
        <v>50</v>
      </c>
      <c r="F953" s="4">
        <v>30000</v>
      </c>
      <c r="G953" s="4">
        <v>0</v>
      </c>
      <c r="H953" s="4">
        <v>0</v>
      </c>
      <c r="I953" s="4">
        <v>3480</v>
      </c>
      <c r="J953" s="4">
        <v>3480</v>
      </c>
    </row>
    <row r="954" spans="1:10">
      <c r="A954" s="3" t="s">
        <v>126</v>
      </c>
      <c r="B954" s="3" t="s">
        <v>11</v>
      </c>
      <c r="C954" s="3" t="s">
        <v>51</v>
      </c>
      <c r="D954" s="3">
        <v>1.1000000000000001</v>
      </c>
      <c r="E954" s="3" t="s">
        <v>52</v>
      </c>
      <c r="F954" s="4">
        <v>35000</v>
      </c>
      <c r="G954" s="4">
        <v>0</v>
      </c>
      <c r="H954" s="4">
        <v>-10000</v>
      </c>
      <c r="I954" s="4">
        <v>0</v>
      </c>
      <c r="J954" s="4">
        <v>0</v>
      </c>
    </row>
    <row r="955" spans="1:10">
      <c r="A955" s="3" t="s">
        <v>126</v>
      </c>
      <c r="B955" s="3" t="s">
        <v>11</v>
      </c>
      <c r="C955" s="3" t="s">
        <v>54</v>
      </c>
      <c r="D955" s="3">
        <v>1.1000000000000001</v>
      </c>
      <c r="E955" s="3" t="s">
        <v>55</v>
      </c>
      <c r="F955" s="4">
        <v>7500</v>
      </c>
      <c r="G955" s="4">
        <v>0</v>
      </c>
      <c r="H955" s="4">
        <v>0</v>
      </c>
      <c r="I955" s="4">
        <v>0</v>
      </c>
      <c r="J955" s="4">
        <v>0</v>
      </c>
    </row>
    <row r="956" spans="1:10">
      <c r="A956" s="3" t="s">
        <v>126</v>
      </c>
      <c r="B956" s="3" t="s">
        <v>11</v>
      </c>
      <c r="C956" s="3" t="s">
        <v>56</v>
      </c>
      <c r="D956" s="3">
        <v>1.1000000000000001</v>
      </c>
      <c r="E956" s="3" t="s">
        <v>57</v>
      </c>
      <c r="F956" s="4">
        <v>25000</v>
      </c>
      <c r="G956" s="4">
        <v>0</v>
      </c>
      <c r="H956" s="4">
        <v>0</v>
      </c>
      <c r="I956" s="4">
        <v>610.16</v>
      </c>
      <c r="J956" s="4">
        <v>610.16</v>
      </c>
    </row>
    <row r="957" spans="1:10">
      <c r="A957" s="3" t="s">
        <v>126</v>
      </c>
      <c r="B957" s="3" t="s">
        <v>11</v>
      </c>
      <c r="C957" s="3" t="s">
        <v>58</v>
      </c>
      <c r="D957" s="3">
        <v>1.1000000000000001</v>
      </c>
      <c r="E957" s="3" t="s">
        <v>59</v>
      </c>
      <c r="F957" s="4">
        <v>26000</v>
      </c>
      <c r="G957" s="4">
        <v>30000</v>
      </c>
      <c r="H957" s="4">
        <v>0</v>
      </c>
      <c r="I957" s="4">
        <v>4033.97</v>
      </c>
      <c r="J957" s="4">
        <v>4033.97</v>
      </c>
    </row>
    <row r="958" spans="1:10">
      <c r="A958" s="3" t="s">
        <v>126</v>
      </c>
      <c r="B958" s="3" t="s">
        <v>11</v>
      </c>
      <c r="C958" s="3" t="s">
        <v>58</v>
      </c>
      <c r="D958" s="3">
        <v>1.1000000000000001</v>
      </c>
      <c r="E958" s="3" t="s">
        <v>60</v>
      </c>
      <c r="F958" s="4">
        <v>7500</v>
      </c>
      <c r="G958" s="4">
        <v>0</v>
      </c>
      <c r="H958" s="4">
        <v>0</v>
      </c>
      <c r="I958" s="4">
        <v>0</v>
      </c>
      <c r="J958" s="4">
        <v>0</v>
      </c>
    </row>
    <row r="959" spans="1:10">
      <c r="A959" s="3" t="s">
        <v>126</v>
      </c>
      <c r="B959" s="3" t="s">
        <v>11</v>
      </c>
      <c r="C959" s="3" t="s">
        <v>58</v>
      </c>
      <c r="D959" s="3">
        <v>1.1000000000000001</v>
      </c>
      <c r="E959" s="3" t="s">
        <v>61</v>
      </c>
      <c r="F959" s="4">
        <v>90000</v>
      </c>
      <c r="G959" s="4">
        <v>0</v>
      </c>
      <c r="H959" s="4">
        <v>0</v>
      </c>
      <c r="I959" s="4">
        <v>8553.7099999999991</v>
      </c>
      <c r="J959" s="4">
        <v>8553.7099999999991</v>
      </c>
    </row>
    <row r="960" spans="1:10">
      <c r="A960" s="3" t="s">
        <v>126</v>
      </c>
      <c r="B960" s="3" t="s">
        <v>11</v>
      </c>
      <c r="C960" s="3" t="s">
        <v>62</v>
      </c>
      <c r="D960" s="3">
        <v>1.1000000000000001</v>
      </c>
      <c r="E960" s="3" t="s">
        <v>64</v>
      </c>
      <c r="F960" s="4">
        <v>5000</v>
      </c>
      <c r="G960" s="4">
        <v>30000</v>
      </c>
      <c r="H960" s="4">
        <v>0</v>
      </c>
      <c r="I960" s="4">
        <v>58</v>
      </c>
      <c r="J960" s="4">
        <v>58</v>
      </c>
    </row>
    <row r="961" spans="1:10">
      <c r="A961" s="3" t="s">
        <v>126</v>
      </c>
      <c r="B961" s="3" t="s">
        <v>11</v>
      </c>
      <c r="C961" s="3" t="s">
        <v>62</v>
      </c>
      <c r="D961" s="3">
        <v>1.1000000000000001</v>
      </c>
      <c r="E961" s="3" t="s">
        <v>63</v>
      </c>
      <c r="F961" s="4">
        <v>5000</v>
      </c>
      <c r="G961" s="4">
        <v>0</v>
      </c>
      <c r="H961" s="4">
        <v>0</v>
      </c>
      <c r="I961" s="4">
        <v>110</v>
      </c>
      <c r="J961" s="4">
        <v>110</v>
      </c>
    </row>
    <row r="962" spans="1:10">
      <c r="A962" s="3" t="s">
        <v>126</v>
      </c>
      <c r="B962" s="3" t="s">
        <v>11</v>
      </c>
      <c r="C962" s="3" t="s">
        <v>65</v>
      </c>
      <c r="D962" s="3">
        <v>1.1000000000000001</v>
      </c>
      <c r="E962" s="3" t="s">
        <v>66</v>
      </c>
      <c r="F962" s="4">
        <v>10400</v>
      </c>
      <c r="G962" s="4">
        <v>15000</v>
      </c>
      <c r="H962" s="4">
        <v>0</v>
      </c>
      <c r="I962" s="4">
        <v>1119.03</v>
      </c>
      <c r="J962" s="4">
        <v>1068</v>
      </c>
    </row>
    <row r="963" spans="1:10">
      <c r="A963" s="3" t="s">
        <v>126</v>
      </c>
      <c r="B963" s="3" t="s">
        <v>11</v>
      </c>
      <c r="C963" s="3" t="s">
        <v>69</v>
      </c>
      <c r="D963" s="3">
        <v>1.1000000000000001</v>
      </c>
      <c r="E963" s="3" t="s">
        <v>70</v>
      </c>
      <c r="F963" s="4">
        <v>10000</v>
      </c>
      <c r="G963" s="4">
        <v>0</v>
      </c>
      <c r="H963" s="4">
        <v>0</v>
      </c>
      <c r="I963" s="4">
        <v>8612.48</v>
      </c>
      <c r="J963" s="4">
        <v>8612.48</v>
      </c>
    </row>
    <row r="964" spans="1:10">
      <c r="A964" s="3" t="s">
        <v>126</v>
      </c>
      <c r="B964" s="3" t="s">
        <v>11</v>
      </c>
      <c r="C964" s="3" t="s">
        <v>71</v>
      </c>
      <c r="D964" s="3">
        <v>1.1000000000000001</v>
      </c>
      <c r="E964" s="3" t="s">
        <v>73</v>
      </c>
      <c r="F964" s="4">
        <v>5200</v>
      </c>
      <c r="G964" s="4">
        <v>0</v>
      </c>
      <c r="H964" s="4">
        <v>0</v>
      </c>
      <c r="I964" s="4">
        <v>3834.63</v>
      </c>
      <c r="J964" s="4">
        <v>3534.63</v>
      </c>
    </row>
    <row r="965" spans="1:10">
      <c r="A965" s="3" t="s">
        <v>126</v>
      </c>
      <c r="B965" s="3" t="s">
        <v>11</v>
      </c>
      <c r="C965" s="3" t="s">
        <v>71</v>
      </c>
      <c r="D965" s="3">
        <v>1.1000000000000001</v>
      </c>
      <c r="E965" s="3" t="s">
        <v>74</v>
      </c>
      <c r="F965" s="4">
        <v>4500</v>
      </c>
      <c r="G965" s="4">
        <v>0</v>
      </c>
      <c r="H965" s="4">
        <v>0</v>
      </c>
      <c r="I965" s="4">
        <v>0</v>
      </c>
      <c r="J965" s="4">
        <v>0</v>
      </c>
    </row>
    <row r="966" spans="1:10">
      <c r="A966" s="3" t="s">
        <v>126</v>
      </c>
      <c r="B966" s="3" t="s">
        <v>11</v>
      </c>
      <c r="C966" s="3" t="s">
        <v>71</v>
      </c>
      <c r="D966" s="3">
        <v>1.1000000000000001</v>
      </c>
      <c r="E966" s="3" t="s">
        <v>75</v>
      </c>
      <c r="F966" s="4">
        <v>11000</v>
      </c>
      <c r="G966" s="4">
        <v>0</v>
      </c>
      <c r="H966" s="4">
        <v>0</v>
      </c>
      <c r="I966" s="4">
        <v>7975</v>
      </c>
      <c r="J966" s="4">
        <v>7975</v>
      </c>
    </row>
    <row r="967" spans="1:10">
      <c r="A967" s="3" t="s">
        <v>126</v>
      </c>
      <c r="B967" s="3" t="s">
        <v>11</v>
      </c>
      <c r="C967" s="3" t="s">
        <v>76</v>
      </c>
      <c r="D967" s="3">
        <v>1.1000000000000001</v>
      </c>
      <c r="E967" s="3" t="s">
        <v>77</v>
      </c>
      <c r="F967" s="4">
        <v>82000</v>
      </c>
      <c r="G967" s="4">
        <v>0</v>
      </c>
      <c r="H967" s="4">
        <v>0</v>
      </c>
      <c r="I967" s="4">
        <v>81959.8</v>
      </c>
      <c r="J967" s="4">
        <v>81959.8</v>
      </c>
    </row>
    <row r="968" spans="1:10">
      <c r="A968" s="3" t="s">
        <v>126</v>
      </c>
      <c r="B968" s="3" t="s">
        <v>11</v>
      </c>
      <c r="C968" s="3" t="s">
        <v>78</v>
      </c>
      <c r="D968" s="3">
        <v>1.1000000000000001</v>
      </c>
      <c r="E968" s="3" t="s">
        <v>79</v>
      </c>
      <c r="F968" s="4">
        <v>8500</v>
      </c>
      <c r="G968" s="4">
        <v>80000</v>
      </c>
      <c r="H968" s="4">
        <v>0</v>
      </c>
      <c r="I968" s="4">
        <v>8355.98</v>
      </c>
      <c r="J968" s="4">
        <v>8355.98</v>
      </c>
    </row>
    <row r="969" spans="1:10">
      <c r="A969" s="3" t="s">
        <v>127</v>
      </c>
      <c r="B969" s="3" t="s">
        <v>11</v>
      </c>
      <c r="C969" s="3" t="s">
        <v>22</v>
      </c>
      <c r="D969" s="3">
        <v>1.1000000000000001</v>
      </c>
      <c r="E969" s="3" t="s">
        <v>23</v>
      </c>
      <c r="F969" s="4">
        <v>3000</v>
      </c>
      <c r="G969" s="4">
        <v>0</v>
      </c>
      <c r="H969" s="4">
        <v>0</v>
      </c>
      <c r="I969" s="4">
        <v>0</v>
      </c>
      <c r="J969" s="4">
        <v>0</v>
      </c>
    </row>
    <row r="970" spans="1:10">
      <c r="A970" s="3" t="s">
        <v>127</v>
      </c>
      <c r="B970" s="3" t="s">
        <v>11</v>
      </c>
      <c r="C970" s="3" t="s">
        <v>24</v>
      </c>
      <c r="D970" s="3">
        <v>1.1000000000000001</v>
      </c>
      <c r="E970" s="3" t="s">
        <v>25</v>
      </c>
      <c r="F970" s="4">
        <v>15000</v>
      </c>
      <c r="G970" s="4">
        <v>0</v>
      </c>
      <c r="H970" s="4">
        <v>0</v>
      </c>
      <c r="I970" s="4">
        <v>7581.62</v>
      </c>
      <c r="J970" s="4">
        <v>7581.62</v>
      </c>
    </row>
    <row r="971" spans="1:10">
      <c r="A971" s="3" t="s">
        <v>127</v>
      </c>
      <c r="B971" s="3" t="s">
        <v>11</v>
      </c>
      <c r="C971" s="3" t="s">
        <v>27</v>
      </c>
      <c r="D971" s="3">
        <v>1.1000000000000001</v>
      </c>
      <c r="E971" s="3" t="s">
        <v>28</v>
      </c>
      <c r="F971" s="4">
        <v>3500</v>
      </c>
      <c r="G971" s="4">
        <v>0</v>
      </c>
      <c r="H971" s="4">
        <v>0</v>
      </c>
      <c r="I971" s="4">
        <v>1740</v>
      </c>
      <c r="J971" s="4">
        <v>1740</v>
      </c>
    </row>
    <row r="972" spans="1:10">
      <c r="A972" s="3" t="s">
        <v>127</v>
      </c>
      <c r="B972" s="3" t="s">
        <v>11</v>
      </c>
      <c r="C972" s="3" t="s">
        <v>29</v>
      </c>
      <c r="D972" s="3">
        <v>1.1000000000000001</v>
      </c>
      <c r="E972" s="3" t="s">
        <v>31</v>
      </c>
      <c r="F972" s="4">
        <v>20000</v>
      </c>
      <c r="G972" s="4">
        <v>100000</v>
      </c>
      <c r="H972" s="4">
        <v>0</v>
      </c>
      <c r="I972" s="4">
        <v>38175.06</v>
      </c>
      <c r="J972" s="4">
        <v>38175.06</v>
      </c>
    </row>
    <row r="973" spans="1:10">
      <c r="A973" s="3" t="s">
        <v>127</v>
      </c>
      <c r="B973" s="3" t="s">
        <v>11</v>
      </c>
      <c r="C973" s="3" t="s">
        <v>34</v>
      </c>
      <c r="D973" s="3">
        <v>1.1000000000000001</v>
      </c>
      <c r="E973" s="3" t="s">
        <v>35</v>
      </c>
      <c r="F973" s="4">
        <v>1000</v>
      </c>
      <c r="G973" s="4">
        <v>0</v>
      </c>
      <c r="H973" s="4">
        <v>0</v>
      </c>
      <c r="I973" s="4">
        <v>0</v>
      </c>
      <c r="J973" s="4">
        <v>0</v>
      </c>
    </row>
    <row r="974" spans="1:10">
      <c r="A974" s="3" t="s">
        <v>127</v>
      </c>
      <c r="B974" s="3" t="s">
        <v>11</v>
      </c>
      <c r="C974" s="3" t="s">
        <v>34</v>
      </c>
      <c r="D974" s="3">
        <v>1.1000000000000001</v>
      </c>
      <c r="E974" s="3" t="s">
        <v>36</v>
      </c>
      <c r="F974" s="4">
        <v>10400</v>
      </c>
      <c r="G974" s="4">
        <v>0</v>
      </c>
      <c r="H974" s="4">
        <v>-10000</v>
      </c>
      <c r="I974" s="4">
        <v>235</v>
      </c>
      <c r="J974" s="4">
        <v>0</v>
      </c>
    </row>
    <row r="975" spans="1:10">
      <c r="A975" s="3" t="s">
        <v>127</v>
      </c>
      <c r="B975" s="3" t="s">
        <v>11</v>
      </c>
      <c r="C975" s="3" t="s">
        <v>37</v>
      </c>
      <c r="D975" s="3">
        <v>1.1000000000000001</v>
      </c>
      <c r="E975" s="3" t="s">
        <v>42</v>
      </c>
      <c r="F975" s="4">
        <v>25000</v>
      </c>
      <c r="G975" s="4">
        <v>0</v>
      </c>
      <c r="H975" s="4">
        <v>0</v>
      </c>
      <c r="I975" s="4">
        <v>0</v>
      </c>
      <c r="J975" s="4">
        <v>0</v>
      </c>
    </row>
    <row r="976" spans="1:10">
      <c r="A976" s="3" t="s">
        <v>127</v>
      </c>
      <c r="B976" s="3" t="s">
        <v>11</v>
      </c>
      <c r="C976" s="3" t="s">
        <v>37</v>
      </c>
      <c r="D976" s="3">
        <v>1.1000000000000001</v>
      </c>
      <c r="E976" s="3" t="s">
        <v>44</v>
      </c>
      <c r="F976" s="4">
        <v>7000</v>
      </c>
      <c r="G976" s="4">
        <v>0</v>
      </c>
      <c r="H976" s="4">
        <v>0</v>
      </c>
      <c r="I976" s="4">
        <v>0</v>
      </c>
      <c r="J976" s="4">
        <v>0</v>
      </c>
    </row>
    <row r="977" spans="1:10">
      <c r="A977" s="3" t="s">
        <v>127</v>
      </c>
      <c r="B977" s="3" t="s">
        <v>11</v>
      </c>
      <c r="C977" s="3" t="s">
        <v>37</v>
      </c>
      <c r="D977" s="3">
        <v>1.1000000000000001</v>
      </c>
      <c r="E977" s="3" t="s">
        <v>46</v>
      </c>
      <c r="F977" s="4">
        <v>0</v>
      </c>
      <c r="G977" s="4">
        <v>17821.97</v>
      </c>
      <c r="H977" s="4">
        <v>0</v>
      </c>
      <c r="I977" s="4">
        <v>3912.45</v>
      </c>
      <c r="J977" s="4">
        <v>3912.45</v>
      </c>
    </row>
    <row r="978" spans="1:10">
      <c r="A978" s="3" t="s">
        <v>127</v>
      </c>
      <c r="B978" s="3" t="s">
        <v>11</v>
      </c>
      <c r="C978" s="3" t="s">
        <v>49</v>
      </c>
      <c r="D978" s="3">
        <v>1.1000000000000001</v>
      </c>
      <c r="E978" s="3" t="s">
        <v>50</v>
      </c>
      <c r="F978" s="4">
        <v>6000</v>
      </c>
      <c r="G978" s="4">
        <v>0</v>
      </c>
      <c r="H978" s="4">
        <v>0</v>
      </c>
      <c r="I978" s="4">
        <v>0</v>
      </c>
      <c r="J978" s="4">
        <v>0</v>
      </c>
    </row>
    <row r="979" spans="1:10">
      <c r="A979" s="3" t="s">
        <v>127</v>
      </c>
      <c r="B979" s="3" t="s">
        <v>11</v>
      </c>
      <c r="C979" s="3" t="s">
        <v>51</v>
      </c>
      <c r="D979" s="3">
        <v>1.1000000000000001</v>
      </c>
      <c r="E979" s="3" t="s">
        <v>52</v>
      </c>
      <c r="F979" s="4">
        <v>10000</v>
      </c>
      <c r="G979" s="4">
        <v>0</v>
      </c>
      <c r="H979" s="4">
        <v>0</v>
      </c>
      <c r="I979" s="4">
        <v>1102</v>
      </c>
      <c r="J979" s="4">
        <v>1102</v>
      </c>
    </row>
    <row r="980" spans="1:10">
      <c r="A980" s="3" t="s">
        <v>127</v>
      </c>
      <c r="B980" s="3" t="s">
        <v>11</v>
      </c>
      <c r="C980" s="3" t="s">
        <v>51</v>
      </c>
      <c r="D980" s="3">
        <v>1.1000000000000001</v>
      </c>
      <c r="E980" s="3" t="s">
        <v>53</v>
      </c>
      <c r="F980" s="4">
        <v>0</v>
      </c>
      <c r="G980" s="4">
        <v>2000</v>
      </c>
      <c r="H980" s="4">
        <v>0</v>
      </c>
      <c r="I980" s="4">
        <v>0</v>
      </c>
      <c r="J980" s="4">
        <v>0</v>
      </c>
    </row>
    <row r="981" spans="1:10">
      <c r="A981" s="3" t="s">
        <v>127</v>
      </c>
      <c r="B981" s="3" t="s">
        <v>11</v>
      </c>
      <c r="C981" s="3" t="s">
        <v>54</v>
      </c>
      <c r="D981" s="3">
        <v>1.1000000000000001</v>
      </c>
      <c r="E981" s="3" t="s">
        <v>55</v>
      </c>
      <c r="F981" s="4">
        <v>5000</v>
      </c>
      <c r="G981" s="4">
        <v>0</v>
      </c>
      <c r="H981" s="4">
        <v>0</v>
      </c>
      <c r="I981" s="4">
        <v>143.84</v>
      </c>
      <c r="J981" s="4">
        <v>143.84</v>
      </c>
    </row>
    <row r="982" spans="1:10">
      <c r="A982" s="3" t="s">
        <v>127</v>
      </c>
      <c r="B982" s="3" t="s">
        <v>11</v>
      </c>
      <c r="C982" s="3" t="s">
        <v>58</v>
      </c>
      <c r="D982" s="3">
        <v>1.1000000000000001</v>
      </c>
      <c r="E982" s="3" t="s">
        <v>59</v>
      </c>
      <c r="F982" s="4">
        <v>6500</v>
      </c>
      <c r="G982" s="4">
        <v>10000</v>
      </c>
      <c r="H982" s="4">
        <v>0</v>
      </c>
      <c r="I982" s="4">
        <v>4618.26</v>
      </c>
      <c r="J982" s="4">
        <v>4618.26</v>
      </c>
    </row>
    <row r="983" spans="1:10">
      <c r="A983" s="3" t="s">
        <v>127</v>
      </c>
      <c r="B983" s="3" t="s">
        <v>11</v>
      </c>
      <c r="C983" s="3" t="s">
        <v>58</v>
      </c>
      <c r="D983" s="3">
        <v>1.1000000000000001</v>
      </c>
      <c r="E983" s="3" t="s">
        <v>61</v>
      </c>
      <c r="F983" s="4">
        <v>5000</v>
      </c>
      <c r="G983" s="4">
        <v>0</v>
      </c>
      <c r="H983" s="4">
        <v>0</v>
      </c>
      <c r="I983" s="4">
        <v>0</v>
      </c>
      <c r="J983" s="4">
        <v>0</v>
      </c>
    </row>
    <row r="984" spans="1:10">
      <c r="A984" s="3" t="s">
        <v>127</v>
      </c>
      <c r="B984" s="3" t="s">
        <v>11</v>
      </c>
      <c r="C984" s="3" t="s">
        <v>62</v>
      </c>
      <c r="D984" s="3">
        <v>1.1000000000000001</v>
      </c>
      <c r="E984" s="3" t="s">
        <v>64</v>
      </c>
      <c r="F984" s="4">
        <v>2000</v>
      </c>
      <c r="G984" s="4">
        <v>25000</v>
      </c>
      <c r="H984" s="4">
        <v>0</v>
      </c>
      <c r="I984" s="4">
        <v>3278</v>
      </c>
      <c r="J984" s="4">
        <v>3278</v>
      </c>
    </row>
    <row r="985" spans="1:10">
      <c r="A985" s="3" t="s">
        <v>127</v>
      </c>
      <c r="B985" s="3" t="s">
        <v>11</v>
      </c>
      <c r="C985" s="3" t="s">
        <v>62</v>
      </c>
      <c r="D985" s="3">
        <v>1.1000000000000001</v>
      </c>
      <c r="E985" s="3" t="s">
        <v>63</v>
      </c>
      <c r="F985" s="4">
        <v>5200</v>
      </c>
      <c r="G985" s="4">
        <v>0</v>
      </c>
      <c r="H985" s="4">
        <v>0</v>
      </c>
      <c r="I985" s="4">
        <v>459.87</v>
      </c>
      <c r="J985" s="4">
        <v>459.87</v>
      </c>
    </row>
    <row r="986" spans="1:10">
      <c r="A986" s="3" t="s">
        <v>127</v>
      </c>
      <c r="B986" s="3" t="s">
        <v>11</v>
      </c>
      <c r="C986" s="3" t="s">
        <v>65</v>
      </c>
      <c r="D986" s="3">
        <v>1.1000000000000001</v>
      </c>
      <c r="E986" s="3" t="s">
        <v>66</v>
      </c>
      <c r="F986" s="4">
        <v>1500</v>
      </c>
      <c r="G986" s="4">
        <v>3500</v>
      </c>
      <c r="H986" s="4">
        <v>0</v>
      </c>
      <c r="I986" s="4">
        <v>4996.79</v>
      </c>
      <c r="J986" s="4">
        <v>4768.78</v>
      </c>
    </row>
    <row r="987" spans="1:10">
      <c r="A987" s="3" t="s">
        <v>127</v>
      </c>
      <c r="B987" s="3" t="s">
        <v>11</v>
      </c>
      <c r="C987" s="3" t="s">
        <v>69</v>
      </c>
      <c r="D987" s="3">
        <v>1.1000000000000001</v>
      </c>
      <c r="E987" s="3" t="s">
        <v>70</v>
      </c>
      <c r="F987" s="4">
        <v>10000</v>
      </c>
      <c r="G987" s="4">
        <v>0</v>
      </c>
      <c r="H987" s="4">
        <v>0</v>
      </c>
      <c r="I987" s="4">
        <v>0</v>
      </c>
      <c r="J987" s="4">
        <v>0</v>
      </c>
    </row>
    <row r="988" spans="1:10">
      <c r="A988" s="3" t="s">
        <v>127</v>
      </c>
      <c r="B988" s="3" t="s">
        <v>11</v>
      </c>
      <c r="C988" s="3" t="s">
        <v>71</v>
      </c>
      <c r="D988" s="3">
        <v>1.1000000000000001</v>
      </c>
      <c r="E988" s="3" t="s">
        <v>73</v>
      </c>
      <c r="F988" s="4">
        <v>30000</v>
      </c>
      <c r="G988" s="4">
        <v>0</v>
      </c>
      <c r="H988" s="4">
        <v>-10000</v>
      </c>
      <c r="I988" s="4">
        <v>19852.330000000002</v>
      </c>
      <c r="J988" s="4">
        <v>19852.330000000002</v>
      </c>
    </row>
    <row r="989" spans="1:10">
      <c r="A989" s="3" t="s">
        <v>127</v>
      </c>
      <c r="B989" s="3" t="s">
        <v>11</v>
      </c>
      <c r="C989" s="3" t="s">
        <v>71</v>
      </c>
      <c r="D989" s="3">
        <v>1.1000000000000001</v>
      </c>
      <c r="E989" s="3" t="s">
        <v>75</v>
      </c>
      <c r="F989" s="4">
        <v>15000</v>
      </c>
      <c r="G989" s="4">
        <v>0</v>
      </c>
      <c r="H989" s="4">
        <v>0</v>
      </c>
      <c r="I989" s="4">
        <v>7604.96</v>
      </c>
      <c r="J989" s="4">
        <v>7604.96</v>
      </c>
    </row>
    <row r="990" spans="1:10">
      <c r="A990" s="3" t="s">
        <v>127</v>
      </c>
      <c r="B990" s="3" t="s">
        <v>11</v>
      </c>
      <c r="C990" s="3" t="s">
        <v>80</v>
      </c>
      <c r="D990" s="3">
        <v>1.1000000000000001</v>
      </c>
      <c r="E990" s="3" t="s">
        <v>81</v>
      </c>
      <c r="F990" s="4">
        <v>3000</v>
      </c>
      <c r="G990" s="4">
        <v>0</v>
      </c>
      <c r="H990" s="4">
        <v>0</v>
      </c>
      <c r="I990" s="4">
        <v>0</v>
      </c>
      <c r="J990" s="4">
        <v>0</v>
      </c>
    </row>
    <row r="991" spans="1:10">
      <c r="A991" s="3" t="s">
        <v>128</v>
      </c>
      <c r="B991" s="3" t="s">
        <v>11</v>
      </c>
      <c r="C991" s="3" t="s">
        <v>12</v>
      </c>
      <c r="D991" s="3">
        <v>1.1000000000000001</v>
      </c>
      <c r="E991" s="3" t="s">
        <v>13</v>
      </c>
      <c r="F991" s="4">
        <v>45000</v>
      </c>
      <c r="G991" s="4">
        <v>0</v>
      </c>
      <c r="H991" s="4">
        <v>0</v>
      </c>
      <c r="I991" s="4">
        <v>10198.719999999999</v>
      </c>
      <c r="J991" s="4">
        <v>10198.719999999999</v>
      </c>
    </row>
    <row r="992" spans="1:10">
      <c r="A992" s="3" t="s">
        <v>128</v>
      </c>
      <c r="B992" s="3" t="s">
        <v>11</v>
      </c>
      <c r="C992" s="3" t="s">
        <v>19</v>
      </c>
      <c r="D992" s="3">
        <v>1.1000000000000001</v>
      </c>
      <c r="E992" s="3" t="s">
        <v>20</v>
      </c>
      <c r="F992" s="4">
        <v>2000</v>
      </c>
      <c r="G992" s="4">
        <v>0</v>
      </c>
      <c r="H992" s="4">
        <v>0</v>
      </c>
      <c r="I992" s="4">
        <v>0</v>
      </c>
      <c r="J992" s="4">
        <v>0</v>
      </c>
    </row>
    <row r="993" spans="1:10">
      <c r="A993" s="3" t="s">
        <v>128</v>
      </c>
      <c r="B993" s="3" t="s">
        <v>11</v>
      </c>
      <c r="C993" s="3" t="s">
        <v>22</v>
      </c>
      <c r="D993" s="3">
        <v>1.1000000000000001</v>
      </c>
      <c r="E993" s="3" t="s">
        <v>23</v>
      </c>
      <c r="F993" s="4">
        <v>25000</v>
      </c>
      <c r="G993" s="4">
        <v>0</v>
      </c>
      <c r="H993" s="4">
        <v>-25000</v>
      </c>
      <c r="I993" s="4">
        <v>0</v>
      </c>
      <c r="J993" s="4">
        <v>0</v>
      </c>
    </row>
    <row r="994" spans="1:10">
      <c r="A994" s="3" t="s">
        <v>128</v>
      </c>
      <c r="B994" s="3" t="s">
        <v>11</v>
      </c>
      <c r="C994" s="3" t="s">
        <v>24</v>
      </c>
      <c r="D994" s="3">
        <v>1.1000000000000001</v>
      </c>
      <c r="E994" s="3" t="s">
        <v>25</v>
      </c>
      <c r="F994" s="4">
        <v>15000</v>
      </c>
      <c r="G994" s="4">
        <v>0</v>
      </c>
      <c r="H994" s="4">
        <v>0</v>
      </c>
      <c r="I994" s="4">
        <v>0</v>
      </c>
      <c r="J994" s="4">
        <v>0</v>
      </c>
    </row>
    <row r="995" spans="1:10">
      <c r="A995" s="3" t="s">
        <v>128</v>
      </c>
      <c r="B995" s="3" t="s">
        <v>11</v>
      </c>
      <c r="C995" s="3" t="s">
        <v>24</v>
      </c>
      <c r="D995" s="3">
        <v>1.1000000000000001</v>
      </c>
      <c r="E995" s="3" t="s">
        <v>26</v>
      </c>
      <c r="F995" s="4">
        <v>7000</v>
      </c>
      <c r="G995" s="4">
        <v>0</v>
      </c>
      <c r="H995" s="4">
        <v>0</v>
      </c>
      <c r="I995" s="4">
        <v>0</v>
      </c>
      <c r="J995" s="4">
        <v>0</v>
      </c>
    </row>
    <row r="996" spans="1:10">
      <c r="A996" s="3" t="s">
        <v>128</v>
      </c>
      <c r="B996" s="3" t="s">
        <v>11</v>
      </c>
      <c r="C996" s="3" t="s">
        <v>29</v>
      </c>
      <c r="D996" s="3">
        <v>1.1000000000000001</v>
      </c>
      <c r="E996" s="3" t="s">
        <v>30</v>
      </c>
      <c r="F996" s="4">
        <v>0</v>
      </c>
      <c r="G996" s="4">
        <v>5500</v>
      </c>
      <c r="H996" s="4">
        <v>0</v>
      </c>
      <c r="I996" s="4">
        <v>5500</v>
      </c>
      <c r="J996" s="4">
        <v>0</v>
      </c>
    </row>
    <row r="997" spans="1:10">
      <c r="A997" s="3" t="s">
        <v>128</v>
      </c>
      <c r="B997" s="3" t="s">
        <v>11</v>
      </c>
      <c r="C997" s="3" t="s">
        <v>34</v>
      </c>
      <c r="D997" s="3">
        <v>1.1000000000000001</v>
      </c>
      <c r="E997" s="3" t="s">
        <v>36</v>
      </c>
      <c r="F997" s="4">
        <v>3000</v>
      </c>
      <c r="G997" s="4">
        <v>0</v>
      </c>
      <c r="H997" s="4">
        <v>-3000</v>
      </c>
      <c r="I997" s="4">
        <v>0</v>
      </c>
      <c r="J997" s="4">
        <v>0</v>
      </c>
    </row>
    <row r="998" spans="1:10">
      <c r="A998" s="3" t="s">
        <v>128</v>
      </c>
      <c r="B998" s="3" t="s">
        <v>11</v>
      </c>
      <c r="C998" s="3" t="s">
        <v>54</v>
      </c>
      <c r="D998" s="3">
        <v>1.1000000000000001</v>
      </c>
      <c r="E998" s="3" t="s">
        <v>55</v>
      </c>
      <c r="F998" s="4">
        <v>5500</v>
      </c>
      <c r="G998" s="4">
        <v>0</v>
      </c>
      <c r="H998" s="4">
        <v>0</v>
      </c>
      <c r="I998" s="4">
        <v>0</v>
      </c>
      <c r="J998" s="4">
        <v>0</v>
      </c>
    </row>
    <row r="999" spans="1:10">
      <c r="A999" s="3" t="s">
        <v>128</v>
      </c>
      <c r="B999" s="3" t="s">
        <v>11</v>
      </c>
      <c r="C999" s="3" t="s">
        <v>58</v>
      </c>
      <c r="D999" s="3">
        <v>1.1000000000000001</v>
      </c>
      <c r="E999" s="3" t="s">
        <v>59</v>
      </c>
      <c r="F999" s="4">
        <v>0</v>
      </c>
      <c r="G999" s="4">
        <v>25000</v>
      </c>
      <c r="H999" s="4">
        <v>0</v>
      </c>
      <c r="I999" s="4">
        <v>9587.4</v>
      </c>
      <c r="J999" s="4">
        <v>9587.4</v>
      </c>
    </row>
    <row r="1000" spans="1:10">
      <c r="A1000" s="3" t="s">
        <v>128</v>
      </c>
      <c r="B1000" s="3" t="s">
        <v>11</v>
      </c>
      <c r="C1000" s="3" t="s">
        <v>62</v>
      </c>
      <c r="D1000" s="3">
        <v>1.1000000000000001</v>
      </c>
      <c r="E1000" s="3" t="s">
        <v>63</v>
      </c>
      <c r="F1000" s="4">
        <v>25000</v>
      </c>
      <c r="G1000" s="4">
        <v>0</v>
      </c>
      <c r="H1000" s="4">
        <v>0</v>
      </c>
      <c r="I1000" s="4">
        <v>0</v>
      </c>
      <c r="J1000" s="4">
        <v>0</v>
      </c>
    </row>
    <row r="1001" spans="1:10">
      <c r="A1001" s="3" t="s">
        <v>128</v>
      </c>
      <c r="B1001" s="3" t="s">
        <v>11</v>
      </c>
      <c r="C1001" s="3" t="s">
        <v>65</v>
      </c>
      <c r="D1001" s="3">
        <v>1.1000000000000001</v>
      </c>
      <c r="E1001" s="3" t="s">
        <v>66</v>
      </c>
      <c r="F1001" s="4">
        <v>12000</v>
      </c>
      <c r="G1001" s="4">
        <v>0</v>
      </c>
      <c r="H1001" s="4">
        <v>0</v>
      </c>
      <c r="I1001" s="4">
        <v>0</v>
      </c>
      <c r="J1001" s="4">
        <v>0</v>
      </c>
    </row>
    <row r="1002" spans="1:10">
      <c r="A1002" s="3" t="s">
        <v>128</v>
      </c>
      <c r="B1002" s="3" t="s">
        <v>11</v>
      </c>
      <c r="C1002" s="3" t="s">
        <v>71</v>
      </c>
      <c r="D1002" s="3">
        <v>1.1000000000000001</v>
      </c>
      <c r="E1002" s="3" t="s">
        <v>73</v>
      </c>
      <c r="F1002" s="4">
        <v>0</v>
      </c>
      <c r="G1002" s="4">
        <v>20000</v>
      </c>
      <c r="H1002" s="4">
        <v>-16557.12</v>
      </c>
      <c r="I1002" s="4">
        <v>3442.88</v>
      </c>
      <c r="J1002" s="4">
        <v>3442.88</v>
      </c>
    </row>
    <row r="1003" spans="1:10">
      <c r="A1003" s="3" t="s">
        <v>128</v>
      </c>
      <c r="B1003" s="3" t="s">
        <v>11</v>
      </c>
      <c r="C1003" s="3" t="s">
        <v>76</v>
      </c>
      <c r="D1003" s="3">
        <v>1.1000000000000001</v>
      </c>
      <c r="E1003" s="3" t="s">
        <v>77</v>
      </c>
      <c r="F1003" s="4">
        <v>5000</v>
      </c>
      <c r="G1003" s="4">
        <v>0</v>
      </c>
      <c r="H1003" s="4">
        <v>0</v>
      </c>
      <c r="I1003" s="4">
        <v>0</v>
      </c>
      <c r="J1003" s="4">
        <v>0</v>
      </c>
    </row>
    <row r="1004" spans="1:10">
      <c r="A1004" s="3" t="s">
        <v>129</v>
      </c>
      <c r="B1004" s="3" t="s">
        <v>11</v>
      </c>
      <c r="C1004" s="3" t="s">
        <v>12</v>
      </c>
      <c r="D1004" s="3">
        <v>1.1000000000000001</v>
      </c>
      <c r="E1004" s="3" t="s">
        <v>13</v>
      </c>
      <c r="F1004" s="4">
        <v>4000</v>
      </c>
      <c r="G1004" s="4">
        <v>10000</v>
      </c>
      <c r="H1004" s="4">
        <v>0</v>
      </c>
      <c r="I1004" s="4">
        <v>12231.8</v>
      </c>
      <c r="J1004" s="4">
        <v>12231.8</v>
      </c>
    </row>
    <row r="1005" spans="1:10">
      <c r="A1005" s="3" t="s">
        <v>129</v>
      </c>
      <c r="B1005" s="3" t="s">
        <v>11</v>
      </c>
      <c r="C1005" s="3" t="s">
        <v>12</v>
      </c>
      <c r="D1005" s="3">
        <v>1.5</v>
      </c>
      <c r="E1005" s="3" t="s">
        <v>13</v>
      </c>
      <c r="F1005" s="4">
        <v>0</v>
      </c>
      <c r="G1005" s="4">
        <v>50000</v>
      </c>
      <c r="H1005" s="4">
        <v>0</v>
      </c>
      <c r="I1005" s="4">
        <v>0</v>
      </c>
      <c r="J1005" s="4">
        <v>0</v>
      </c>
    </row>
    <row r="1006" spans="1:10">
      <c r="A1006" s="3" t="s">
        <v>129</v>
      </c>
      <c r="B1006" s="3" t="s">
        <v>11</v>
      </c>
      <c r="C1006" s="3" t="s">
        <v>14</v>
      </c>
      <c r="D1006" s="3">
        <v>1.1000000000000001</v>
      </c>
      <c r="E1006" s="3" t="s">
        <v>15</v>
      </c>
      <c r="F1006" s="4">
        <v>2000</v>
      </c>
      <c r="G1006" s="4">
        <v>0</v>
      </c>
      <c r="H1006" s="4">
        <v>0</v>
      </c>
      <c r="I1006" s="4">
        <v>0</v>
      </c>
      <c r="J1006" s="4">
        <v>0</v>
      </c>
    </row>
    <row r="1007" spans="1:10">
      <c r="A1007" s="3" t="s">
        <v>129</v>
      </c>
      <c r="B1007" s="3" t="s">
        <v>11</v>
      </c>
      <c r="C1007" s="3" t="s">
        <v>17</v>
      </c>
      <c r="D1007" s="3">
        <v>1.1000000000000001</v>
      </c>
      <c r="E1007" s="3" t="s">
        <v>18</v>
      </c>
      <c r="F1007" s="4">
        <v>5000</v>
      </c>
      <c r="G1007" s="4">
        <v>0</v>
      </c>
      <c r="H1007" s="4">
        <v>0</v>
      </c>
      <c r="I1007" s="4">
        <v>0</v>
      </c>
      <c r="J1007" s="4">
        <v>0</v>
      </c>
    </row>
    <row r="1008" spans="1:10">
      <c r="A1008" s="3" t="s">
        <v>129</v>
      </c>
      <c r="B1008" s="3" t="s">
        <v>11</v>
      </c>
      <c r="C1008" s="3" t="s">
        <v>19</v>
      </c>
      <c r="D1008" s="3">
        <v>1.1000000000000001</v>
      </c>
      <c r="E1008" s="3" t="s">
        <v>20</v>
      </c>
      <c r="F1008" s="4">
        <v>2500</v>
      </c>
      <c r="G1008" s="4">
        <v>0</v>
      </c>
      <c r="H1008" s="4">
        <v>0</v>
      </c>
      <c r="I1008" s="4">
        <v>0</v>
      </c>
      <c r="J1008" s="4">
        <v>0</v>
      </c>
    </row>
    <row r="1009" spans="1:10">
      <c r="A1009" s="3" t="s">
        <v>129</v>
      </c>
      <c r="B1009" s="3" t="s">
        <v>11</v>
      </c>
      <c r="C1009" s="3" t="s">
        <v>19</v>
      </c>
      <c r="D1009" s="3">
        <v>1.1000000000000001</v>
      </c>
      <c r="E1009" s="3" t="s">
        <v>21</v>
      </c>
      <c r="F1009" s="4">
        <v>1000</v>
      </c>
      <c r="G1009" s="4">
        <v>0</v>
      </c>
      <c r="H1009" s="4">
        <v>0</v>
      </c>
      <c r="I1009" s="4">
        <v>0</v>
      </c>
      <c r="J1009" s="4">
        <v>0</v>
      </c>
    </row>
    <row r="1010" spans="1:10">
      <c r="A1010" s="3" t="s">
        <v>129</v>
      </c>
      <c r="B1010" s="3" t="s">
        <v>11</v>
      </c>
      <c r="C1010" s="3" t="s">
        <v>22</v>
      </c>
      <c r="D1010" s="3">
        <v>1.1000000000000001</v>
      </c>
      <c r="E1010" s="3" t="s">
        <v>23</v>
      </c>
      <c r="F1010" s="4">
        <v>2500</v>
      </c>
      <c r="G1010" s="4">
        <v>0</v>
      </c>
      <c r="H1010" s="4">
        <v>0</v>
      </c>
      <c r="I1010" s="4">
        <v>2480.0100000000002</v>
      </c>
      <c r="J1010" s="4">
        <v>2480.0100000000002</v>
      </c>
    </row>
    <row r="1011" spans="1:10">
      <c r="A1011" s="3" t="s">
        <v>129</v>
      </c>
      <c r="B1011" s="3" t="s">
        <v>11</v>
      </c>
      <c r="C1011" s="3" t="s">
        <v>24</v>
      </c>
      <c r="D1011" s="3">
        <v>1.1000000000000001</v>
      </c>
      <c r="E1011" s="3" t="s">
        <v>25</v>
      </c>
      <c r="F1011" s="4">
        <v>18000</v>
      </c>
      <c r="G1011" s="4">
        <v>0</v>
      </c>
      <c r="H1011" s="4">
        <v>0</v>
      </c>
      <c r="I1011" s="4">
        <v>15294.46</v>
      </c>
      <c r="J1011" s="4">
        <v>15294.46</v>
      </c>
    </row>
    <row r="1012" spans="1:10">
      <c r="A1012" s="3" t="s">
        <v>129</v>
      </c>
      <c r="B1012" s="3" t="s">
        <v>11</v>
      </c>
      <c r="C1012" s="3" t="s">
        <v>24</v>
      </c>
      <c r="D1012" s="3">
        <v>1.1000000000000001</v>
      </c>
      <c r="E1012" s="3" t="s">
        <v>26</v>
      </c>
      <c r="F1012" s="4">
        <v>7000</v>
      </c>
      <c r="G1012" s="4">
        <v>0</v>
      </c>
      <c r="H1012" s="4">
        <v>0</v>
      </c>
      <c r="I1012" s="4">
        <v>1958.87</v>
      </c>
      <c r="J1012" s="4">
        <v>1958.87</v>
      </c>
    </row>
    <row r="1013" spans="1:10">
      <c r="A1013" s="3" t="s">
        <v>129</v>
      </c>
      <c r="B1013" s="3" t="s">
        <v>11</v>
      </c>
      <c r="C1013" s="3" t="s">
        <v>27</v>
      </c>
      <c r="D1013" s="3">
        <v>1.1000000000000001</v>
      </c>
      <c r="E1013" s="3" t="s">
        <v>28</v>
      </c>
      <c r="F1013" s="4">
        <v>5000</v>
      </c>
      <c r="G1013" s="4">
        <v>0</v>
      </c>
      <c r="H1013" s="4">
        <v>0</v>
      </c>
      <c r="I1013" s="4">
        <v>1260.03</v>
      </c>
      <c r="J1013" s="4">
        <v>1260.03</v>
      </c>
    </row>
    <row r="1014" spans="1:10">
      <c r="A1014" s="3" t="s">
        <v>129</v>
      </c>
      <c r="B1014" s="3" t="s">
        <v>11</v>
      </c>
      <c r="C1014" s="3" t="s">
        <v>29</v>
      </c>
      <c r="D1014" s="3">
        <v>1.1000000000000001</v>
      </c>
      <c r="E1014" s="3" t="s">
        <v>30</v>
      </c>
      <c r="F1014" s="4">
        <v>2499.9899999999998</v>
      </c>
      <c r="G1014" s="4">
        <v>0</v>
      </c>
      <c r="H1014" s="4">
        <v>0</v>
      </c>
      <c r="I1014" s="4">
        <v>2283.85</v>
      </c>
      <c r="J1014" s="4">
        <v>2283.85</v>
      </c>
    </row>
    <row r="1015" spans="1:10">
      <c r="A1015" s="3" t="s">
        <v>129</v>
      </c>
      <c r="B1015" s="3" t="s">
        <v>11</v>
      </c>
      <c r="C1015" s="3" t="s">
        <v>29</v>
      </c>
      <c r="D1015" s="3">
        <v>1.1000000000000001</v>
      </c>
      <c r="E1015" s="3" t="s">
        <v>31</v>
      </c>
      <c r="F1015" s="4">
        <v>18000</v>
      </c>
      <c r="G1015" s="4">
        <v>0</v>
      </c>
      <c r="H1015" s="4">
        <v>0</v>
      </c>
      <c r="I1015" s="4">
        <v>18000</v>
      </c>
      <c r="J1015" s="4">
        <v>18000</v>
      </c>
    </row>
    <row r="1016" spans="1:10">
      <c r="A1016" s="3" t="s">
        <v>129</v>
      </c>
      <c r="B1016" s="3" t="s">
        <v>11</v>
      </c>
      <c r="C1016" s="3" t="s">
        <v>32</v>
      </c>
      <c r="D1016" s="3">
        <v>1.1000000000000001</v>
      </c>
      <c r="E1016" s="3" t="s">
        <v>33</v>
      </c>
      <c r="F1016" s="4">
        <v>0</v>
      </c>
      <c r="G1016" s="4">
        <v>5000</v>
      </c>
      <c r="H1016" s="4">
        <v>0</v>
      </c>
      <c r="I1016" s="4">
        <v>812</v>
      </c>
      <c r="J1016" s="4">
        <v>812</v>
      </c>
    </row>
    <row r="1017" spans="1:10">
      <c r="A1017" s="3" t="s">
        <v>129</v>
      </c>
      <c r="B1017" s="3" t="s">
        <v>11</v>
      </c>
      <c r="C1017" s="3" t="s">
        <v>34</v>
      </c>
      <c r="D1017" s="3">
        <v>1.1000000000000001</v>
      </c>
      <c r="E1017" s="3" t="s">
        <v>35</v>
      </c>
      <c r="F1017" s="4">
        <v>0</v>
      </c>
      <c r="G1017" s="4">
        <v>11000</v>
      </c>
      <c r="H1017" s="4">
        <v>0</v>
      </c>
      <c r="I1017" s="4">
        <v>7368.32</v>
      </c>
      <c r="J1017" s="4">
        <v>7368.32</v>
      </c>
    </row>
    <row r="1018" spans="1:10">
      <c r="A1018" s="3" t="s">
        <v>129</v>
      </c>
      <c r="B1018" s="3" t="s">
        <v>11</v>
      </c>
      <c r="C1018" s="3" t="s">
        <v>34</v>
      </c>
      <c r="D1018" s="3">
        <v>1.1000000000000001</v>
      </c>
      <c r="E1018" s="3" t="s">
        <v>36</v>
      </c>
      <c r="F1018" s="4">
        <v>40000</v>
      </c>
      <c r="G1018" s="4">
        <v>0</v>
      </c>
      <c r="H1018" s="4">
        <v>0</v>
      </c>
      <c r="I1018" s="4">
        <v>4556.09</v>
      </c>
      <c r="J1018" s="4">
        <v>4556.09</v>
      </c>
    </row>
    <row r="1019" spans="1:10">
      <c r="A1019" s="3" t="s">
        <v>129</v>
      </c>
      <c r="B1019" s="3" t="s">
        <v>11</v>
      </c>
      <c r="C1019" s="3" t="s">
        <v>37</v>
      </c>
      <c r="D1019" s="3">
        <v>1.1000000000000001</v>
      </c>
      <c r="E1019" s="3" t="s">
        <v>46</v>
      </c>
      <c r="F1019" s="4">
        <v>2500</v>
      </c>
      <c r="G1019" s="4">
        <v>0</v>
      </c>
      <c r="H1019" s="4">
        <v>-800</v>
      </c>
      <c r="I1019" s="4">
        <v>480</v>
      </c>
      <c r="J1019" s="4">
        <v>480</v>
      </c>
    </row>
    <row r="1020" spans="1:10">
      <c r="A1020" s="3" t="s">
        <v>129</v>
      </c>
      <c r="B1020" s="3" t="s">
        <v>11</v>
      </c>
      <c r="C1020" s="3" t="s">
        <v>49</v>
      </c>
      <c r="D1020" s="3">
        <v>1.1000000000000001</v>
      </c>
      <c r="E1020" s="3" t="s">
        <v>50</v>
      </c>
      <c r="F1020" s="4">
        <v>0</v>
      </c>
      <c r="G1020" s="4">
        <v>10000</v>
      </c>
      <c r="H1020" s="4">
        <v>0</v>
      </c>
      <c r="I1020" s="4">
        <v>831</v>
      </c>
      <c r="J1020" s="4">
        <v>831</v>
      </c>
    </row>
    <row r="1021" spans="1:10">
      <c r="A1021" s="3" t="s">
        <v>129</v>
      </c>
      <c r="B1021" s="3" t="s">
        <v>11</v>
      </c>
      <c r="C1021" s="3" t="s">
        <v>51</v>
      </c>
      <c r="D1021" s="3">
        <v>1.1000000000000001</v>
      </c>
      <c r="E1021" s="3" t="s">
        <v>52</v>
      </c>
      <c r="F1021" s="4">
        <v>4600</v>
      </c>
      <c r="G1021" s="4">
        <v>0</v>
      </c>
      <c r="H1021" s="4">
        <v>0</v>
      </c>
      <c r="I1021" s="4">
        <v>895</v>
      </c>
      <c r="J1021" s="4">
        <v>895</v>
      </c>
    </row>
    <row r="1022" spans="1:10">
      <c r="A1022" s="3" t="s">
        <v>129</v>
      </c>
      <c r="B1022" s="3" t="s">
        <v>11</v>
      </c>
      <c r="C1022" s="3" t="s">
        <v>58</v>
      </c>
      <c r="D1022" s="3">
        <v>1.1000000000000001</v>
      </c>
      <c r="E1022" s="3" t="s">
        <v>59</v>
      </c>
      <c r="F1022" s="4">
        <v>0</v>
      </c>
      <c r="G1022" s="4">
        <v>1232.6199999999999</v>
      </c>
      <c r="H1022" s="4">
        <v>0</v>
      </c>
      <c r="I1022" s="4">
        <v>1232.6199999999999</v>
      </c>
      <c r="J1022" s="4">
        <v>1232.6199999999999</v>
      </c>
    </row>
    <row r="1023" spans="1:10">
      <c r="A1023" s="3" t="s">
        <v>129</v>
      </c>
      <c r="B1023" s="3" t="s">
        <v>11</v>
      </c>
      <c r="C1023" s="3" t="s">
        <v>62</v>
      </c>
      <c r="D1023" s="3">
        <v>1.1000000000000001</v>
      </c>
      <c r="E1023" s="3" t="s">
        <v>63</v>
      </c>
      <c r="F1023" s="4">
        <v>10000</v>
      </c>
      <c r="G1023" s="4">
        <v>0</v>
      </c>
      <c r="H1023" s="4">
        <v>0</v>
      </c>
      <c r="I1023" s="4">
        <v>0</v>
      </c>
      <c r="J1023" s="4">
        <v>0</v>
      </c>
    </row>
    <row r="1024" spans="1:10">
      <c r="A1024" s="3" t="s">
        <v>129</v>
      </c>
      <c r="B1024" s="3" t="s">
        <v>11</v>
      </c>
      <c r="C1024" s="3" t="s">
        <v>65</v>
      </c>
      <c r="D1024" s="3">
        <v>1.1000000000000001</v>
      </c>
      <c r="E1024" s="3" t="s">
        <v>66</v>
      </c>
      <c r="F1024" s="4">
        <v>3500</v>
      </c>
      <c r="G1024" s="4">
        <v>10000</v>
      </c>
      <c r="H1024" s="4">
        <v>0</v>
      </c>
      <c r="I1024" s="4">
        <v>9918</v>
      </c>
      <c r="J1024" s="4">
        <v>9918</v>
      </c>
    </row>
    <row r="1025" spans="1:10">
      <c r="A1025" s="3" t="s">
        <v>129</v>
      </c>
      <c r="B1025" s="3" t="s">
        <v>11</v>
      </c>
      <c r="C1025" s="3" t="s">
        <v>71</v>
      </c>
      <c r="D1025" s="3">
        <v>1.1000000000000001</v>
      </c>
      <c r="E1025" s="3" t="s">
        <v>72</v>
      </c>
      <c r="F1025" s="4">
        <v>12000</v>
      </c>
      <c r="G1025" s="4">
        <v>0</v>
      </c>
      <c r="H1025" s="4">
        <v>0</v>
      </c>
      <c r="I1025" s="4">
        <v>0</v>
      </c>
      <c r="J1025" s="4">
        <v>0</v>
      </c>
    </row>
    <row r="1026" spans="1:10">
      <c r="A1026" s="3" t="s">
        <v>129</v>
      </c>
      <c r="B1026" s="3" t="s">
        <v>11</v>
      </c>
      <c r="C1026" s="3" t="s">
        <v>71</v>
      </c>
      <c r="D1026" s="3">
        <v>1.1000000000000001</v>
      </c>
      <c r="E1026" s="3" t="s">
        <v>73</v>
      </c>
      <c r="F1026" s="4">
        <v>9500</v>
      </c>
      <c r="G1026" s="4">
        <v>10470</v>
      </c>
      <c r="H1026" s="4">
        <v>0</v>
      </c>
      <c r="I1026" s="4">
        <v>5545.07</v>
      </c>
      <c r="J1026" s="4">
        <v>3055.06</v>
      </c>
    </row>
    <row r="1027" spans="1:10">
      <c r="A1027" s="3" t="s">
        <v>129</v>
      </c>
      <c r="B1027" s="3" t="s">
        <v>11</v>
      </c>
      <c r="C1027" s="3" t="s">
        <v>76</v>
      </c>
      <c r="D1027" s="3">
        <v>1.1000000000000001</v>
      </c>
      <c r="E1027" s="3" t="s">
        <v>77</v>
      </c>
      <c r="F1027" s="4">
        <v>2000</v>
      </c>
      <c r="G1027" s="4">
        <v>0</v>
      </c>
      <c r="H1027" s="4">
        <v>0</v>
      </c>
      <c r="I1027" s="4">
        <v>0</v>
      </c>
      <c r="J1027" s="4">
        <v>0</v>
      </c>
    </row>
    <row r="1028" spans="1:10">
      <c r="A1028" s="3" t="s">
        <v>130</v>
      </c>
      <c r="B1028" s="3" t="s">
        <v>11</v>
      </c>
      <c r="C1028" s="3" t="s">
        <v>27</v>
      </c>
      <c r="D1028" s="3">
        <v>1.1000000000000001</v>
      </c>
      <c r="E1028" s="3" t="s">
        <v>28</v>
      </c>
      <c r="F1028" s="4">
        <v>0</v>
      </c>
      <c r="G1028" s="4">
        <v>5850</v>
      </c>
      <c r="H1028" s="4">
        <v>0</v>
      </c>
      <c r="I1028" s="4">
        <v>849.99</v>
      </c>
      <c r="J1028" s="4">
        <v>0</v>
      </c>
    </row>
    <row r="1029" spans="1:10">
      <c r="A1029" s="3" t="s">
        <v>131</v>
      </c>
      <c r="B1029" s="3" t="s">
        <v>11</v>
      </c>
      <c r="C1029" s="3" t="s">
        <v>19</v>
      </c>
      <c r="D1029" s="3">
        <v>1.1000000000000001</v>
      </c>
      <c r="E1029" s="3" t="s">
        <v>20</v>
      </c>
      <c r="F1029" s="4">
        <v>2500</v>
      </c>
      <c r="G1029" s="4">
        <v>0</v>
      </c>
      <c r="H1029" s="4">
        <v>0</v>
      </c>
      <c r="I1029" s="4">
        <v>0</v>
      </c>
      <c r="J1029" s="4">
        <v>0</v>
      </c>
    </row>
    <row r="1030" spans="1:10">
      <c r="A1030" s="3" t="s">
        <v>131</v>
      </c>
      <c r="B1030" s="3" t="s">
        <v>11</v>
      </c>
      <c r="C1030" s="3" t="s">
        <v>24</v>
      </c>
      <c r="D1030" s="3">
        <v>1.1000000000000001</v>
      </c>
      <c r="E1030" s="3" t="s">
        <v>25</v>
      </c>
      <c r="F1030" s="4">
        <v>12500</v>
      </c>
      <c r="G1030" s="4">
        <v>0</v>
      </c>
      <c r="H1030" s="4">
        <v>0</v>
      </c>
      <c r="I1030" s="4">
        <v>0</v>
      </c>
      <c r="J1030" s="4">
        <v>0</v>
      </c>
    </row>
    <row r="1031" spans="1:10">
      <c r="A1031" s="3" t="s">
        <v>131</v>
      </c>
      <c r="B1031" s="3" t="s">
        <v>11</v>
      </c>
      <c r="C1031" s="3" t="s">
        <v>29</v>
      </c>
      <c r="D1031" s="3">
        <v>1.1000000000000001</v>
      </c>
      <c r="E1031" s="3" t="s">
        <v>31</v>
      </c>
      <c r="F1031" s="4">
        <v>40000</v>
      </c>
      <c r="G1031" s="4">
        <v>0</v>
      </c>
      <c r="H1031" s="4">
        <v>0</v>
      </c>
      <c r="I1031" s="4">
        <v>0</v>
      </c>
      <c r="J1031" s="4">
        <v>0</v>
      </c>
    </row>
    <row r="1032" spans="1:10">
      <c r="A1032" s="3" t="s">
        <v>131</v>
      </c>
      <c r="B1032" s="3" t="s">
        <v>11</v>
      </c>
      <c r="C1032" s="3" t="s">
        <v>34</v>
      </c>
      <c r="D1032" s="3">
        <v>1.1000000000000001</v>
      </c>
      <c r="E1032" s="3" t="s">
        <v>35</v>
      </c>
      <c r="F1032" s="4">
        <v>1000</v>
      </c>
      <c r="G1032" s="4">
        <v>0</v>
      </c>
      <c r="H1032" s="4">
        <v>0</v>
      </c>
      <c r="I1032" s="4">
        <v>0</v>
      </c>
      <c r="J1032" s="4">
        <v>0</v>
      </c>
    </row>
    <row r="1033" spans="1:10">
      <c r="A1033" s="3" t="s">
        <v>131</v>
      </c>
      <c r="B1033" s="3" t="s">
        <v>11</v>
      </c>
      <c r="C1033" s="3" t="s">
        <v>34</v>
      </c>
      <c r="D1033" s="3">
        <v>1.1000000000000001</v>
      </c>
      <c r="E1033" s="3" t="s">
        <v>36</v>
      </c>
      <c r="F1033" s="4">
        <v>0</v>
      </c>
      <c r="G1033" s="4">
        <v>300</v>
      </c>
      <c r="H1033" s="4">
        <v>0</v>
      </c>
      <c r="I1033" s="4">
        <v>299.89999999999998</v>
      </c>
      <c r="J1033" s="4">
        <v>299.89999999999998</v>
      </c>
    </row>
    <row r="1034" spans="1:10">
      <c r="A1034" s="3" t="s">
        <v>131</v>
      </c>
      <c r="B1034" s="3" t="s">
        <v>11</v>
      </c>
      <c r="C1034" s="3" t="s">
        <v>37</v>
      </c>
      <c r="D1034" s="3">
        <v>1.1000000000000001</v>
      </c>
      <c r="E1034" s="3" t="s">
        <v>40</v>
      </c>
      <c r="F1034" s="4">
        <v>45000</v>
      </c>
      <c r="G1034" s="4">
        <v>0</v>
      </c>
      <c r="H1034" s="4">
        <v>0</v>
      </c>
      <c r="I1034" s="4">
        <v>0</v>
      </c>
      <c r="J1034" s="4">
        <v>0</v>
      </c>
    </row>
    <row r="1035" spans="1:10">
      <c r="A1035" s="3" t="s">
        <v>131</v>
      </c>
      <c r="B1035" s="3" t="s">
        <v>11</v>
      </c>
      <c r="C1035" s="3" t="s">
        <v>37</v>
      </c>
      <c r="D1035" s="3">
        <v>1.5</v>
      </c>
      <c r="E1035" s="3" t="s">
        <v>40</v>
      </c>
      <c r="F1035" s="4">
        <v>0</v>
      </c>
      <c r="G1035" s="4">
        <v>1000000</v>
      </c>
      <c r="H1035" s="4">
        <v>0</v>
      </c>
      <c r="I1035" s="4">
        <v>618011.17000000004</v>
      </c>
      <c r="J1035" s="4">
        <v>402653.64</v>
      </c>
    </row>
    <row r="1036" spans="1:10">
      <c r="A1036" s="3" t="s">
        <v>131</v>
      </c>
      <c r="B1036" s="3" t="s">
        <v>11</v>
      </c>
      <c r="C1036" s="3" t="s">
        <v>51</v>
      </c>
      <c r="D1036" s="3">
        <v>1.1000000000000001</v>
      </c>
      <c r="E1036" s="3" t="s">
        <v>53</v>
      </c>
      <c r="F1036" s="4">
        <v>50000</v>
      </c>
      <c r="G1036" s="4">
        <v>0</v>
      </c>
      <c r="H1036" s="4">
        <v>0</v>
      </c>
      <c r="I1036" s="4">
        <v>0</v>
      </c>
      <c r="J1036" s="4">
        <v>0</v>
      </c>
    </row>
    <row r="1037" spans="1:10">
      <c r="A1037" s="3" t="s">
        <v>131</v>
      </c>
      <c r="B1037" s="3" t="s">
        <v>11</v>
      </c>
      <c r="C1037" s="3" t="s">
        <v>65</v>
      </c>
      <c r="D1037" s="3">
        <v>1.1000000000000001</v>
      </c>
      <c r="E1037" s="3" t="s">
        <v>66</v>
      </c>
      <c r="F1037" s="4">
        <v>25000</v>
      </c>
      <c r="G1037" s="4">
        <v>0</v>
      </c>
      <c r="H1037" s="4">
        <v>0</v>
      </c>
      <c r="I1037" s="4">
        <v>160</v>
      </c>
      <c r="J1037" s="4">
        <v>160</v>
      </c>
    </row>
    <row r="1038" spans="1:10">
      <c r="A1038" s="3" t="s">
        <v>131</v>
      </c>
      <c r="B1038" s="3" t="s">
        <v>11</v>
      </c>
      <c r="C1038" s="3" t="s">
        <v>71</v>
      </c>
      <c r="D1038" s="3">
        <v>1.1000000000000001</v>
      </c>
      <c r="E1038" s="3" t="s">
        <v>73</v>
      </c>
      <c r="F1038" s="4">
        <v>2500000</v>
      </c>
      <c r="G1038" s="4">
        <v>0</v>
      </c>
      <c r="H1038" s="4">
        <v>0</v>
      </c>
      <c r="I1038" s="4">
        <v>2290546.2799999998</v>
      </c>
      <c r="J1038" s="4">
        <v>2176763.0499999998</v>
      </c>
    </row>
    <row r="1039" spans="1:10">
      <c r="A1039" s="3" t="s">
        <v>131</v>
      </c>
      <c r="B1039" s="3" t="s">
        <v>11</v>
      </c>
      <c r="C1039" s="3" t="s">
        <v>80</v>
      </c>
      <c r="D1039" s="3">
        <v>1.1000000000000001</v>
      </c>
      <c r="E1039" s="3" t="s">
        <v>81</v>
      </c>
      <c r="F1039" s="4">
        <v>10000</v>
      </c>
      <c r="G1039" s="4">
        <v>0</v>
      </c>
      <c r="H1039" s="4">
        <v>0</v>
      </c>
      <c r="I1039" s="4">
        <v>0</v>
      </c>
      <c r="J1039" s="4">
        <v>0</v>
      </c>
    </row>
    <row r="1040" spans="1:10">
      <c r="A1040" s="3" t="s">
        <v>132</v>
      </c>
      <c r="B1040" s="3" t="s">
        <v>11</v>
      </c>
      <c r="C1040" s="3" t="s">
        <v>49</v>
      </c>
      <c r="D1040" s="3">
        <v>1.1000000000000001</v>
      </c>
      <c r="E1040" s="3" t="s">
        <v>50</v>
      </c>
      <c r="F1040" s="4">
        <v>0</v>
      </c>
      <c r="G1040" s="4">
        <v>3000</v>
      </c>
      <c r="H1040" s="4">
        <v>0</v>
      </c>
      <c r="I1040" s="4">
        <v>0</v>
      </c>
      <c r="J1040" s="4">
        <v>0</v>
      </c>
    </row>
    <row r="1041" spans="1:10">
      <c r="A1041" s="3" t="s">
        <v>133</v>
      </c>
      <c r="B1041" s="3" t="s">
        <v>11</v>
      </c>
      <c r="C1041" s="3" t="s">
        <v>24</v>
      </c>
      <c r="D1041" s="3">
        <v>1.1000000000000001</v>
      </c>
      <c r="E1041" s="3" t="s">
        <v>25</v>
      </c>
      <c r="F1041" s="4">
        <v>25000</v>
      </c>
      <c r="G1041" s="4">
        <v>0</v>
      </c>
      <c r="H1041" s="4">
        <v>0</v>
      </c>
      <c r="I1041" s="4">
        <v>8945</v>
      </c>
      <c r="J1041" s="4">
        <v>8945</v>
      </c>
    </row>
    <row r="1042" spans="1:10">
      <c r="A1042" s="3" t="s">
        <v>133</v>
      </c>
      <c r="B1042" s="3" t="s">
        <v>11</v>
      </c>
      <c r="C1042" s="3" t="s">
        <v>58</v>
      </c>
      <c r="D1042" s="3">
        <v>1.1000000000000001</v>
      </c>
      <c r="E1042" s="3" t="s">
        <v>59</v>
      </c>
      <c r="F1042" s="4">
        <v>30000</v>
      </c>
      <c r="G1042" s="4">
        <v>30000</v>
      </c>
      <c r="H1042" s="4">
        <v>0</v>
      </c>
      <c r="I1042" s="4">
        <v>17221.71</v>
      </c>
      <c r="J1042" s="4">
        <v>17221.71</v>
      </c>
    </row>
    <row r="1043" spans="1:10">
      <c r="A1043" s="3" t="s">
        <v>133</v>
      </c>
      <c r="B1043" s="3" t="s">
        <v>11</v>
      </c>
      <c r="C1043" s="3" t="s">
        <v>58</v>
      </c>
      <c r="D1043" s="3">
        <v>1.1000000000000001</v>
      </c>
      <c r="E1043" s="3" t="s">
        <v>61</v>
      </c>
      <c r="F1043" s="4">
        <v>200000</v>
      </c>
      <c r="G1043" s="4">
        <v>40000</v>
      </c>
      <c r="H1043" s="4">
        <v>0</v>
      </c>
      <c r="I1043" s="4">
        <v>169151.94</v>
      </c>
      <c r="J1043" s="4">
        <v>169151.94</v>
      </c>
    </row>
    <row r="1044" spans="1:10">
      <c r="A1044" s="3" t="s">
        <v>133</v>
      </c>
      <c r="B1044" s="3" t="s">
        <v>11</v>
      </c>
      <c r="C1044" s="3" t="s">
        <v>62</v>
      </c>
      <c r="D1044" s="3">
        <v>1.1000000000000001</v>
      </c>
      <c r="E1044" s="3" t="s">
        <v>64</v>
      </c>
      <c r="F1044" s="4">
        <v>16000</v>
      </c>
      <c r="G1044" s="4">
        <v>0</v>
      </c>
      <c r="H1044" s="4">
        <v>0</v>
      </c>
      <c r="I1044" s="4">
        <v>3350.08</v>
      </c>
      <c r="J1044" s="4">
        <v>3350.08</v>
      </c>
    </row>
    <row r="1045" spans="1:10">
      <c r="A1045" s="3" t="s">
        <v>133</v>
      </c>
      <c r="B1045" s="3" t="s">
        <v>11</v>
      </c>
      <c r="C1045" s="3" t="s">
        <v>62</v>
      </c>
      <c r="D1045" s="3">
        <v>1.1000000000000001</v>
      </c>
      <c r="E1045" s="3" t="s">
        <v>63</v>
      </c>
      <c r="F1045" s="4">
        <v>30000</v>
      </c>
      <c r="G1045" s="4">
        <v>0</v>
      </c>
      <c r="H1045" s="4">
        <v>0</v>
      </c>
      <c r="I1045" s="4">
        <v>16036.22</v>
      </c>
      <c r="J1045" s="4">
        <v>16036.22</v>
      </c>
    </row>
    <row r="1046" spans="1:10">
      <c r="A1046" s="3" t="s">
        <v>133</v>
      </c>
      <c r="B1046" s="3" t="s">
        <v>11</v>
      </c>
      <c r="C1046" s="3" t="s">
        <v>71</v>
      </c>
      <c r="D1046" s="3">
        <v>1.1000000000000001</v>
      </c>
      <c r="E1046" s="3" t="s">
        <v>73</v>
      </c>
      <c r="F1046" s="4">
        <v>35000</v>
      </c>
      <c r="G1046" s="4">
        <v>0</v>
      </c>
      <c r="H1046" s="4">
        <v>-30000</v>
      </c>
      <c r="I1046" s="4">
        <v>4002</v>
      </c>
      <c r="J1046" s="4">
        <v>4002</v>
      </c>
    </row>
    <row r="1047" spans="1:10">
      <c r="A1047" s="3" t="s">
        <v>133</v>
      </c>
      <c r="B1047" s="3" t="s">
        <v>11</v>
      </c>
      <c r="C1047" s="3" t="s">
        <v>78</v>
      </c>
      <c r="D1047" s="3">
        <v>1.1000000000000001</v>
      </c>
      <c r="E1047" s="3" t="s">
        <v>79</v>
      </c>
      <c r="F1047" s="4">
        <v>300000</v>
      </c>
      <c r="G1047" s="4">
        <v>150000</v>
      </c>
      <c r="H1047" s="4">
        <v>0</v>
      </c>
      <c r="I1047" s="4">
        <v>323727.96999999997</v>
      </c>
      <c r="J1047" s="4">
        <v>323727.96999999997</v>
      </c>
    </row>
    <row r="1048" spans="1:10">
      <c r="A1048" s="3" t="s">
        <v>134</v>
      </c>
      <c r="B1048" s="3" t="s">
        <v>11</v>
      </c>
      <c r="C1048" s="3" t="s">
        <v>37</v>
      </c>
      <c r="D1048" s="3">
        <v>1.1000000000000001</v>
      </c>
      <c r="E1048" s="3" t="s">
        <v>42</v>
      </c>
      <c r="F1048" s="4">
        <v>5000</v>
      </c>
      <c r="G1048" s="4">
        <v>0</v>
      </c>
      <c r="H1048" s="4">
        <v>0</v>
      </c>
      <c r="I1048" s="4">
        <v>0</v>
      </c>
      <c r="J1048" s="4">
        <v>0</v>
      </c>
    </row>
    <row r="1049" spans="1:10">
      <c r="A1049" s="3" t="s">
        <v>134</v>
      </c>
      <c r="B1049" s="3" t="s">
        <v>11</v>
      </c>
      <c r="C1049" s="3" t="s">
        <v>65</v>
      </c>
      <c r="D1049" s="3">
        <v>1.1000000000000001</v>
      </c>
      <c r="E1049" s="3" t="s">
        <v>66</v>
      </c>
      <c r="F1049" s="4">
        <v>1000</v>
      </c>
      <c r="G1049" s="4">
        <v>0</v>
      </c>
      <c r="H1049" s="4">
        <v>0</v>
      </c>
      <c r="I1049" s="4">
        <v>0</v>
      </c>
      <c r="J1049" s="4">
        <v>0</v>
      </c>
    </row>
    <row r="1050" spans="1:10">
      <c r="A1050" s="3" t="s">
        <v>134</v>
      </c>
      <c r="B1050" s="3" t="s">
        <v>11</v>
      </c>
      <c r="C1050" s="3" t="s">
        <v>71</v>
      </c>
      <c r="D1050" s="3">
        <v>1.1000000000000001</v>
      </c>
      <c r="E1050" s="3" t="s">
        <v>73</v>
      </c>
      <c r="F1050" s="4">
        <v>7500</v>
      </c>
      <c r="G1050" s="4">
        <v>0</v>
      </c>
      <c r="H1050" s="4">
        <v>-7500</v>
      </c>
      <c r="I1050" s="4">
        <v>0</v>
      </c>
      <c r="J1050" s="4">
        <v>0</v>
      </c>
    </row>
    <row r="1051" spans="1:10">
      <c r="A1051" s="3" t="s">
        <v>134</v>
      </c>
      <c r="B1051" s="3" t="s">
        <v>11</v>
      </c>
      <c r="C1051" s="3" t="s">
        <v>76</v>
      </c>
      <c r="D1051" s="3">
        <v>1.1000000000000001</v>
      </c>
      <c r="E1051" s="3" t="s">
        <v>77</v>
      </c>
      <c r="F1051" s="4">
        <v>7500</v>
      </c>
      <c r="G1051" s="4">
        <v>0</v>
      </c>
      <c r="H1051" s="4">
        <v>0</v>
      </c>
      <c r="I1051" s="4">
        <v>0</v>
      </c>
      <c r="J1051" s="4">
        <v>0</v>
      </c>
    </row>
    <row r="1052" spans="1:10">
      <c r="A1052" s="3" t="s">
        <v>71</v>
      </c>
      <c r="B1052" s="3" t="s">
        <v>11</v>
      </c>
      <c r="C1052" s="3" t="s">
        <v>56</v>
      </c>
      <c r="D1052" s="3">
        <v>1.1000000000000001</v>
      </c>
      <c r="E1052" s="3" t="s">
        <v>57</v>
      </c>
      <c r="F1052" s="4">
        <v>6700</v>
      </c>
      <c r="G1052" s="4">
        <v>0</v>
      </c>
      <c r="H1052" s="4">
        <v>0</v>
      </c>
      <c r="I1052" s="4">
        <v>5436</v>
      </c>
      <c r="J1052" s="4">
        <v>4939</v>
      </c>
    </row>
    <row r="1053" spans="1:10">
      <c r="A1053" s="3" t="s">
        <v>71</v>
      </c>
      <c r="B1053" s="3" t="s">
        <v>11</v>
      </c>
      <c r="C1053" s="3" t="s">
        <v>56</v>
      </c>
      <c r="D1053" s="3">
        <v>2.5</v>
      </c>
      <c r="E1053" s="3" t="s">
        <v>57</v>
      </c>
      <c r="F1053" s="4">
        <v>5500000</v>
      </c>
      <c r="G1053" s="4">
        <v>1378749.09</v>
      </c>
      <c r="H1053" s="4">
        <v>0</v>
      </c>
      <c r="I1053" s="4">
        <v>4552550.5199999996</v>
      </c>
      <c r="J1053" s="4">
        <v>4245679.5199999996</v>
      </c>
    </row>
    <row r="1054" spans="1:10">
      <c r="A1054" s="3" t="s">
        <v>76</v>
      </c>
      <c r="B1054" s="3" t="s">
        <v>11</v>
      </c>
      <c r="C1054" s="3" t="s">
        <v>37</v>
      </c>
      <c r="D1054" s="3">
        <v>1.1000000000000001</v>
      </c>
      <c r="E1054" s="3" t="s">
        <v>44</v>
      </c>
      <c r="F1054" s="4">
        <v>2500</v>
      </c>
      <c r="G1054" s="4">
        <v>0</v>
      </c>
      <c r="H1054" s="4">
        <v>0</v>
      </c>
      <c r="I1054" s="4">
        <v>0</v>
      </c>
      <c r="J1054" s="4">
        <v>0</v>
      </c>
    </row>
    <row r="1055" spans="1:10">
      <c r="A1055" s="3" t="s">
        <v>76</v>
      </c>
      <c r="B1055" s="3" t="s">
        <v>11</v>
      </c>
      <c r="C1055" s="3" t="s">
        <v>65</v>
      </c>
      <c r="D1055" s="3">
        <v>1.1000000000000001</v>
      </c>
      <c r="E1055" s="3" t="s">
        <v>66</v>
      </c>
      <c r="F1055" s="4">
        <v>12000</v>
      </c>
      <c r="G1055" s="4">
        <v>0</v>
      </c>
      <c r="H1055" s="4">
        <v>0</v>
      </c>
      <c r="I1055" s="4">
        <v>182.4</v>
      </c>
      <c r="J1055" s="4">
        <v>182.4</v>
      </c>
    </row>
    <row r="1056" spans="1:10">
      <c r="A1056" s="3" t="s">
        <v>76</v>
      </c>
      <c r="B1056" s="3" t="s">
        <v>11</v>
      </c>
      <c r="C1056" s="3" t="s">
        <v>78</v>
      </c>
      <c r="D1056" s="3">
        <v>1.1000000000000001</v>
      </c>
      <c r="E1056" s="3" t="s">
        <v>79</v>
      </c>
      <c r="F1056" s="4">
        <v>1000000</v>
      </c>
      <c r="G1056" s="4">
        <v>400000</v>
      </c>
      <c r="H1056" s="4">
        <v>0</v>
      </c>
      <c r="I1056" s="4">
        <v>1222772.8999999999</v>
      </c>
      <c r="J1056" s="4">
        <v>1176455.7</v>
      </c>
    </row>
    <row r="1057" spans="1:10">
      <c r="A1057" s="3" t="s">
        <v>135</v>
      </c>
      <c r="B1057" s="3" t="s">
        <v>11</v>
      </c>
      <c r="C1057" s="3" t="s">
        <v>24</v>
      </c>
      <c r="D1057" s="3">
        <v>2.5</v>
      </c>
      <c r="E1057" s="3" t="s">
        <v>25</v>
      </c>
      <c r="F1057" s="4">
        <v>3200000</v>
      </c>
      <c r="G1057" s="4">
        <v>0</v>
      </c>
      <c r="H1057" s="4">
        <v>0</v>
      </c>
      <c r="I1057" s="4">
        <v>3163865.38</v>
      </c>
      <c r="J1057" s="4">
        <v>2897464</v>
      </c>
    </row>
    <row r="1058" spans="1:10">
      <c r="A1058" s="3" t="s">
        <v>135</v>
      </c>
      <c r="B1058" s="3" t="s">
        <v>11</v>
      </c>
      <c r="C1058" s="3" t="s">
        <v>58</v>
      </c>
      <c r="D1058" s="3">
        <v>1.1000000000000001</v>
      </c>
      <c r="E1058" s="3" t="s">
        <v>60</v>
      </c>
      <c r="F1058" s="4">
        <v>35</v>
      </c>
      <c r="G1058" s="4">
        <v>0</v>
      </c>
      <c r="H1058" s="4">
        <v>0</v>
      </c>
      <c r="I1058" s="4">
        <v>0</v>
      </c>
      <c r="J1058" s="4">
        <v>0</v>
      </c>
    </row>
    <row r="1059" spans="1:10">
      <c r="A1059" s="3" t="s">
        <v>136</v>
      </c>
      <c r="B1059" s="3" t="s">
        <v>11</v>
      </c>
      <c r="C1059" s="3" t="s">
        <v>29</v>
      </c>
      <c r="D1059" s="3">
        <v>2.5</v>
      </c>
      <c r="E1059" s="3" t="s">
        <v>31</v>
      </c>
      <c r="F1059" s="4">
        <v>0</v>
      </c>
      <c r="G1059" s="4">
        <v>400000</v>
      </c>
      <c r="H1059" s="4">
        <v>0</v>
      </c>
      <c r="I1059" s="4">
        <v>398814.37</v>
      </c>
      <c r="J1059" s="4">
        <v>398814.37</v>
      </c>
    </row>
    <row r="1060" spans="1:10">
      <c r="A1060" s="3" t="s">
        <v>136</v>
      </c>
      <c r="B1060" s="3" t="s">
        <v>11</v>
      </c>
      <c r="C1060" s="3" t="s">
        <v>34</v>
      </c>
      <c r="D1060" s="3">
        <v>1.1000000000000001</v>
      </c>
      <c r="E1060" s="3" t="s">
        <v>36</v>
      </c>
      <c r="F1060" s="4">
        <v>1300000</v>
      </c>
      <c r="G1060" s="4">
        <v>1230000</v>
      </c>
      <c r="H1060" s="4">
        <v>0</v>
      </c>
      <c r="I1060" s="4">
        <v>1917041.36</v>
      </c>
      <c r="J1060" s="4">
        <v>1177265.93</v>
      </c>
    </row>
    <row r="1061" spans="1:10">
      <c r="A1061" s="3" t="s">
        <v>136</v>
      </c>
      <c r="B1061" s="3" t="s">
        <v>11</v>
      </c>
      <c r="C1061" s="3" t="s">
        <v>34</v>
      </c>
      <c r="D1061" s="3">
        <v>1.5</v>
      </c>
      <c r="E1061" s="3" t="s">
        <v>36</v>
      </c>
      <c r="F1061" s="4">
        <v>0</v>
      </c>
      <c r="G1061" s="4">
        <v>2300000</v>
      </c>
      <c r="H1061" s="4">
        <v>0</v>
      </c>
      <c r="I1061" s="4">
        <v>2019366.51</v>
      </c>
      <c r="J1061" s="4">
        <v>2019366.51</v>
      </c>
    </row>
    <row r="1062" spans="1:10">
      <c r="A1062" s="3" t="s">
        <v>136</v>
      </c>
      <c r="B1062" s="3" t="s">
        <v>11</v>
      </c>
      <c r="C1062" s="3" t="s">
        <v>65</v>
      </c>
      <c r="D1062" s="3">
        <v>1.1000000000000001</v>
      </c>
      <c r="E1062" s="3" t="s">
        <v>66</v>
      </c>
      <c r="F1062" s="4">
        <v>7500</v>
      </c>
      <c r="G1062" s="4">
        <v>0</v>
      </c>
      <c r="H1062" s="4">
        <v>0</v>
      </c>
      <c r="I1062" s="4">
        <v>778.2</v>
      </c>
      <c r="J1062" s="4">
        <v>778.2</v>
      </c>
    </row>
    <row r="1063" spans="1:10">
      <c r="A1063" s="3" t="s">
        <v>137</v>
      </c>
      <c r="B1063" s="3" t="s">
        <v>11</v>
      </c>
      <c r="C1063" s="3" t="s">
        <v>24</v>
      </c>
      <c r="D1063" s="3">
        <v>1.1000000000000001</v>
      </c>
      <c r="E1063" s="3" t="s">
        <v>25</v>
      </c>
      <c r="F1063" s="4">
        <v>150000</v>
      </c>
      <c r="G1063" s="4">
        <v>100000</v>
      </c>
      <c r="H1063" s="4">
        <v>0</v>
      </c>
      <c r="I1063" s="4">
        <v>220411</v>
      </c>
      <c r="J1063" s="4">
        <v>220411</v>
      </c>
    </row>
    <row r="1064" spans="1:10">
      <c r="A1064" s="3" t="s">
        <v>137</v>
      </c>
      <c r="B1064" s="3" t="s">
        <v>11</v>
      </c>
      <c r="C1064" s="3" t="s">
        <v>29</v>
      </c>
      <c r="D1064" s="3">
        <v>2.5</v>
      </c>
      <c r="E1064" s="3" t="s">
        <v>31</v>
      </c>
      <c r="F1064" s="4">
        <v>15000</v>
      </c>
      <c r="G1064" s="4">
        <v>0</v>
      </c>
      <c r="H1064" s="4">
        <v>0</v>
      </c>
      <c r="I1064" s="4">
        <v>15000</v>
      </c>
      <c r="J1064" s="4">
        <v>15000</v>
      </c>
    </row>
    <row r="1065" spans="1:10">
      <c r="A1065" s="3" t="s">
        <v>137</v>
      </c>
      <c r="B1065" s="3" t="s">
        <v>11</v>
      </c>
      <c r="C1065" s="3" t="s">
        <v>78</v>
      </c>
      <c r="D1065" s="3">
        <v>1.1000000000000001</v>
      </c>
      <c r="E1065" s="3" t="s">
        <v>79</v>
      </c>
      <c r="F1065" s="4">
        <v>32000</v>
      </c>
      <c r="G1065" s="4">
        <v>0</v>
      </c>
      <c r="H1065" s="4">
        <v>0</v>
      </c>
      <c r="I1065" s="4">
        <v>0</v>
      </c>
      <c r="J1065" s="4">
        <v>0</v>
      </c>
    </row>
    <row r="1066" spans="1:10">
      <c r="A1066" s="3" t="s">
        <v>138</v>
      </c>
      <c r="B1066" s="3" t="s">
        <v>11</v>
      </c>
      <c r="C1066" s="3" t="s">
        <v>29</v>
      </c>
      <c r="D1066" s="3">
        <v>1.1000000000000001</v>
      </c>
      <c r="E1066" s="3" t="s">
        <v>31</v>
      </c>
      <c r="F1066" s="4">
        <v>300000</v>
      </c>
      <c r="G1066" s="4">
        <v>0</v>
      </c>
      <c r="H1066" s="4">
        <v>0</v>
      </c>
      <c r="I1066" s="4">
        <v>88550</v>
      </c>
      <c r="J1066" s="4">
        <v>0</v>
      </c>
    </row>
    <row r="1067" spans="1:10">
      <c r="A1067" s="3" t="s">
        <v>138</v>
      </c>
      <c r="B1067" s="3" t="s">
        <v>11</v>
      </c>
      <c r="C1067" s="3" t="s">
        <v>29</v>
      </c>
      <c r="D1067" s="3">
        <v>2.5</v>
      </c>
      <c r="E1067" s="3" t="s">
        <v>31</v>
      </c>
      <c r="F1067" s="4">
        <v>100000</v>
      </c>
      <c r="G1067" s="4">
        <v>0</v>
      </c>
      <c r="H1067" s="4">
        <v>0</v>
      </c>
      <c r="I1067" s="4">
        <v>10562</v>
      </c>
      <c r="J1067" s="4">
        <v>10562</v>
      </c>
    </row>
    <row r="1068" spans="1:10">
      <c r="A1068" s="3" t="s">
        <v>138</v>
      </c>
      <c r="B1068" s="3" t="s">
        <v>11</v>
      </c>
      <c r="C1068" s="3" t="s">
        <v>37</v>
      </c>
      <c r="D1068" s="3">
        <v>1.1000000000000001</v>
      </c>
      <c r="E1068" s="3" t="s">
        <v>43</v>
      </c>
      <c r="F1068" s="4">
        <v>20000</v>
      </c>
      <c r="G1068" s="4">
        <v>0</v>
      </c>
      <c r="H1068" s="4">
        <v>0</v>
      </c>
      <c r="I1068" s="4">
        <v>10562</v>
      </c>
      <c r="J1068" s="4">
        <v>10562</v>
      </c>
    </row>
    <row r="1069" spans="1:10">
      <c r="A1069" s="3" t="s">
        <v>139</v>
      </c>
      <c r="B1069" s="3" t="s">
        <v>11</v>
      </c>
      <c r="C1069" s="3" t="s">
        <v>34</v>
      </c>
      <c r="D1069" s="3">
        <v>1.1000000000000001</v>
      </c>
      <c r="E1069" s="3" t="s">
        <v>35</v>
      </c>
      <c r="F1069" s="4">
        <v>40000</v>
      </c>
      <c r="G1069" s="4">
        <v>0</v>
      </c>
      <c r="H1069" s="4">
        <v>-21000</v>
      </c>
      <c r="I1069" s="4">
        <v>8994.06</v>
      </c>
      <c r="J1069" s="4">
        <v>8994.06</v>
      </c>
    </row>
    <row r="1070" spans="1:10">
      <c r="A1070" s="3" t="s">
        <v>139</v>
      </c>
      <c r="B1070" s="3" t="s">
        <v>11</v>
      </c>
      <c r="C1070" s="3" t="s">
        <v>34</v>
      </c>
      <c r="D1070" s="3">
        <v>1.1000000000000001</v>
      </c>
      <c r="E1070" s="3" t="s">
        <v>36</v>
      </c>
      <c r="F1070" s="4">
        <v>200000</v>
      </c>
      <c r="G1070" s="4">
        <v>1500</v>
      </c>
      <c r="H1070" s="4">
        <v>-180000</v>
      </c>
      <c r="I1070" s="4">
        <v>19649.830000000002</v>
      </c>
      <c r="J1070" s="4">
        <v>18131.62</v>
      </c>
    </row>
    <row r="1071" spans="1:10">
      <c r="A1071" s="3" t="s">
        <v>139</v>
      </c>
      <c r="B1071" s="3" t="s">
        <v>11</v>
      </c>
      <c r="C1071" s="3" t="s">
        <v>34</v>
      </c>
      <c r="D1071" s="3">
        <v>1.5</v>
      </c>
      <c r="E1071" s="3" t="s">
        <v>36</v>
      </c>
      <c r="F1071" s="4">
        <v>0</v>
      </c>
      <c r="G1071" s="4">
        <v>200000</v>
      </c>
      <c r="H1071" s="4">
        <v>-200000</v>
      </c>
      <c r="I1071" s="4">
        <v>0</v>
      </c>
      <c r="J1071" s="4">
        <v>0</v>
      </c>
    </row>
    <row r="1072" spans="1:10">
      <c r="A1072" s="3" t="s">
        <v>139</v>
      </c>
      <c r="B1072" s="3" t="s">
        <v>11</v>
      </c>
      <c r="C1072" s="3" t="s">
        <v>65</v>
      </c>
      <c r="D1072" s="3">
        <v>1.1000000000000001</v>
      </c>
      <c r="E1072" s="3" t="s">
        <v>66</v>
      </c>
      <c r="F1072" s="4">
        <v>7500</v>
      </c>
      <c r="G1072" s="4">
        <v>0</v>
      </c>
      <c r="H1072" s="4">
        <v>0</v>
      </c>
      <c r="I1072" s="4">
        <v>1258.81</v>
      </c>
      <c r="J1072" s="4">
        <v>1258.81</v>
      </c>
    </row>
    <row r="1073" spans="1:10">
      <c r="A1073" s="3" t="s">
        <v>139</v>
      </c>
      <c r="B1073" s="3" t="s">
        <v>11</v>
      </c>
      <c r="C1073" s="3" t="s">
        <v>71</v>
      </c>
      <c r="D1073" s="3">
        <v>1.1000000000000001</v>
      </c>
      <c r="E1073" s="3" t="s">
        <v>72</v>
      </c>
      <c r="F1073" s="4">
        <v>0</v>
      </c>
      <c r="G1073" s="4">
        <v>20000</v>
      </c>
      <c r="H1073" s="4">
        <v>0</v>
      </c>
      <c r="I1073" s="4">
        <v>0</v>
      </c>
      <c r="J1073" s="4">
        <v>0</v>
      </c>
    </row>
    <row r="1074" spans="1:10">
      <c r="A1074" s="3" t="s">
        <v>140</v>
      </c>
      <c r="B1074" s="3" t="s">
        <v>11</v>
      </c>
      <c r="C1074" s="3" t="s">
        <v>12</v>
      </c>
      <c r="D1074" s="3">
        <v>1.5</v>
      </c>
      <c r="E1074" s="3" t="s">
        <v>13</v>
      </c>
      <c r="F1074" s="4">
        <v>0</v>
      </c>
      <c r="G1074" s="4">
        <v>50000</v>
      </c>
      <c r="H1074" s="4">
        <v>0</v>
      </c>
      <c r="I1074" s="4">
        <v>2139.66</v>
      </c>
      <c r="J1074" s="4">
        <v>2139.66</v>
      </c>
    </row>
    <row r="1075" spans="1:10">
      <c r="A1075" s="3" t="s">
        <v>140</v>
      </c>
      <c r="B1075" s="3" t="s">
        <v>11</v>
      </c>
      <c r="C1075" s="3" t="s">
        <v>19</v>
      </c>
      <c r="D1075" s="3">
        <v>1.1000000000000001</v>
      </c>
      <c r="E1075" s="3" t="s">
        <v>21</v>
      </c>
      <c r="F1075" s="4">
        <v>3500</v>
      </c>
      <c r="G1075" s="4">
        <v>0</v>
      </c>
      <c r="H1075" s="4">
        <v>0</v>
      </c>
      <c r="I1075" s="4">
        <v>218.5</v>
      </c>
      <c r="J1075" s="4">
        <v>218.5</v>
      </c>
    </row>
    <row r="1076" spans="1:10">
      <c r="A1076" s="3" t="s">
        <v>140</v>
      </c>
      <c r="B1076" s="3" t="s">
        <v>11</v>
      </c>
      <c r="C1076" s="3" t="s">
        <v>22</v>
      </c>
      <c r="D1076" s="3">
        <v>1.1000000000000001</v>
      </c>
      <c r="E1076" s="3" t="s">
        <v>23</v>
      </c>
      <c r="F1076" s="4">
        <v>5000</v>
      </c>
      <c r="G1076" s="4">
        <v>0</v>
      </c>
      <c r="H1076" s="4">
        <v>0</v>
      </c>
      <c r="I1076" s="4">
        <v>352.97</v>
      </c>
      <c r="J1076" s="4">
        <v>352.97</v>
      </c>
    </row>
    <row r="1077" spans="1:10">
      <c r="A1077" s="3" t="s">
        <v>140</v>
      </c>
      <c r="B1077" s="3" t="s">
        <v>11</v>
      </c>
      <c r="C1077" s="3" t="s">
        <v>24</v>
      </c>
      <c r="D1077" s="3">
        <v>1.1000000000000001</v>
      </c>
      <c r="E1077" s="3" t="s">
        <v>25</v>
      </c>
      <c r="F1077" s="4">
        <v>3500</v>
      </c>
      <c r="G1077" s="4">
        <v>0</v>
      </c>
      <c r="H1077" s="4">
        <v>0</v>
      </c>
      <c r="I1077" s="4">
        <v>813.76</v>
      </c>
      <c r="J1077" s="4">
        <v>813.76</v>
      </c>
    </row>
    <row r="1078" spans="1:10">
      <c r="A1078" s="3" t="s">
        <v>140</v>
      </c>
      <c r="B1078" s="3" t="s">
        <v>11</v>
      </c>
      <c r="C1078" s="3" t="s">
        <v>29</v>
      </c>
      <c r="D1078" s="3">
        <v>1.1000000000000001</v>
      </c>
      <c r="E1078" s="3" t="s">
        <v>31</v>
      </c>
      <c r="F1078" s="4">
        <v>5000</v>
      </c>
      <c r="G1078" s="4">
        <v>0</v>
      </c>
      <c r="H1078" s="4">
        <v>0</v>
      </c>
      <c r="I1078" s="4">
        <v>0</v>
      </c>
      <c r="J1078" s="4">
        <v>0</v>
      </c>
    </row>
    <row r="1079" spans="1:10">
      <c r="A1079" s="3" t="s">
        <v>140</v>
      </c>
      <c r="B1079" s="3" t="s">
        <v>11</v>
      </c>
      <c r="C1079" s="3" t="s">
        <v>65</v>
      </c>
      <c r="D1079" s="3">
        <v>1.1000000000000001</v>
      </c>
      <c r="E1079" s="3" t="s">
        <v>66</v>
      </c>
      <c r="F1079" s="4">
        <v>6500</v>
      </c>
      <c r="G1079" s="4">
        <v>0</v>
      </c>
      <c r="H1079" s="4">
        <v>0</v>
      </c>
      <c r="I1079" s="4">
        <v>0</v>
      </c>
      <c r="J1079" s="4">
        <v>0</v>
      </c>
    </row>
    <row r="1080" spans="1:10">
      <c r="A1080" s="3" t="s">
        <v>140</v>
      </c>
      <c r="B1080" s="3" t="s">
        <v>11</v>
      </c>
      <c r="C1080" s="3" t="s">
        <v>80</v>
      </c>
      <c r="D1080" s="3">
        <v>1.1000000000000001</v>
      </c>
      <c r="E1080" s="3" t="s">
        <v>81</v>
      </c>
      <c r="F1080" s="4">
        <v>1500</v>
      </c>
      <c r="G1080" s="4">
        <v>0</v>
      </c>
      <c r="H1080" s="4">
        <v>0</v>
      </c>
      <c r="I1080" s="4">
        <v>0</v>
      </c>
      <c r="J1080" s="4">
        <v>0</v>
      </c>
    </row>
    <row r="1081" spans="1:10">
      <c r="A1081" s="3" t="s">
        <v>141</v>
      </c>
      <c r="B1081" s="3" t="s">
        <v>11</v>
      </c>
      <c r="C1081" s="3" t="s">
        <v>22</v>
      </c>
      <c r="D1081" s="3">
        <v>1.1000000000000001</v>
      </c>
      <c r="E1081" s="3" t="s">
        <v>23</v>
      </c>
      <c r="F1081" s="4">
        <v>5000</v>
      </c>
      <c r="G1081" s="4">
        <v>0</v>
      </c>
      <c r="H1081" s="4">
        <v>0</v>
      </c>
      <c r="I1081" s="4">
        <v>0</v>
      </c>
      <c r="J1081" s="4">
        <v>0</v>
      </c>
    </row>
    <row r="1082" spans="1:10">
      <c r="A1082" s="3" t="s">
        <v>141</v>
      </c>
      <c r="B1082" s="3" t="s">
        <v>11</v>
      </c>
      <c r="C1082" s="3" t="s">
        <v>29</v>
      </c>
      <c r="D1082" s="3">
        <v>2.5</v>
      </c>
      <c r="E1082" s="3" t="s">
        <v>31</v>
      </c>
      <c r="F1082" s="4">
        <v>0</v>
      </c>
      <c r="G1082" s="4">
        <v>1039833.2</v>
      </c>
      <c r="H1082" s="4">
        <v>0</v>
      </c>
      <c r="I1082" s="4">
        <v>1039800</v>
      </c>
      <c r="J1082" s="4">
        <v>0</v>
      </c>
    </row>
    <row r="1083" spans="1:10">
      <c r="A1083" s="3" t="s">
        <v>141</v>
      </c>
      <c r="B1083" s="3" t="s">
        <v>11</v>
      </c>
      <c r="C1083" s="3" t="s">
        <v>34</v>
      </c>
      <c r="D1083" s="3">
        <v>1.1000000000000001</v>
      </c>
      <c r="E1083" s="3" t="s">
        <v>36</v>
      </c>
      <c r="F1083" s="4">
        <v>55000</v>
      </c>
      <c r="G1083" s="4">
        <v>0</v>
      </c>
      <c r="H1083" s="4">
        <v>-55000</v>
      </c>
      <c r="I1083" s="4">
        <v>0</v>
      </c>
      <c r="J1083" s="4">
        <v>0</v>
      </c>
    </row>
    <row r="1084" spans="1:10">
      <c r="A1084" s="3" t="s">
        <v>142</v>
      </c>
      <c r="B1084" s="3" t="s">
        <v>11</v>
      </c>
      <c r="C1084" s="3" t="s">
        <v>12</v>
      </c>
      <c r="D1084" s="3">
        <v>1.1000000000000001</v>
      </c>
      <c r="E1084" s="3" t="s">
        <v>13</v>
      </c>
      <c r="F1084" s="4">
        <v>100000</v>
      </c>
      <c r="G1084" s="4">
        <v>0</v>
      </c>
      <c r="H1084" s="4">
        <v>0</v>
      </c>
      <c r="I1084" s="4">
        <v>74015.520000000004</v>
      </c>
      <c r="J1084" s="4">
        <v>74015.520000000004</v>
      </c>
    </row>
    <row r="1085" spans="1:10">
      <c r="A1085" s="3" t="s">
        <v>142</v>
      </c>
      <c r="B1085" s="3" t="s">
        <v>11</v>
      </c>
      <c r="C1085" s="3" t="s">
        <v>19</v>
      </c>
      <c r="D1085" s="3">
        <v>1.1000000000000001</v>
      </c>
      <c r="E1085" s="3" t="s">
        <v>21</v>
      </c>
      <c r="F1085" s="4">
        <v>530000</v>
      </c>
      <c r="G1085" s="4">
        <v>0</v>
      </c>
      <c r="H1085" s="4">
        <v>0</v>
      </c>
      <c r="I1085" s="4">
        <v>424150.93</v>
      </c>
      <c r="J1085" s="4">
        <v>402110.93</v>
      </c>
    </row>
    <row r="1086" spans="1:10">
      <c r="A1086" s="3" t="s">
        <v>142</v>
      </c>
      <c r="B1086" s="3" t="s">
        <v>11</v>
      </c>
      <c r="C1086" s="3" t="s">
        <v>22</v>
      </c>
      <c r="D1086" s="3">
        <v>1.1000000000000001</v>
      </c>
      <c r="E1086" s="3" t="s">
        <v>23</v>
      </c>
      <c r="F1086" s="4">
        <v>350000</v>
      </c>
      <c r="G1086" s="4">
        <v>0</v>
      </c>
      <c r="H1086" s="4">
        <v>-340000</v>
      </c>
      <c r="I1086" s="4">
        <v>0</v>
      </c>
      <c r="J1086" s="4">
        <v>0</v>
      </c>
    </row>
    <row r="1087" spans="1:10">
      <c r="A1087" s="3" t="s">
        <v>142</v>
      </c>
      <c r="B1087" s="3" t="s">
        <v>11</v>
      </c>
      <c r="C1087" s="3" t="s">
        <v>27</v>
      </c>
      <c r="D1087" s="3">
        <v>1.1000000000000001</v>
      </c>
      <c r="E1087" s="3" t="s">
        <v>28</v>
      </c>
      <c r="F1087" s="4">
        <v>388000</v>
      </c>
      <c r="G1087" s="4">
        <v>0</v>
      </c>
      <c r="H1087" s="4">
        <v>0</v>
      </c>
      <c r="I1087" s="4">
        <v>364571.46</v>
      </c>
      <c r="J1087" s="4">
        <v>364571.46</v>
      </c>
    </row>
    <row r="1088" spans="1:10">
      <c r="A1088" s="3" t="s">
        <v>142</v>
      </c>
      <c r="B1088" s="3" t="s">
        <v>11</v>
      </c>
      <c r="C1088" s="3" t="s">
        <v>29</v>
      </c>
      <c r="D1088" s="3">
        <v>1.1000000000000001</v>
      </c>
      <c r="E1088" s="3" t="s">
        <v>31</v>
      </c>
      <c r="F1088" s="4">
        <v>1248000</v>
      </c>
      <c r="G1088" s="4">
        <v>350000</v>
      </c>
      <c r="H1088" s="4">
        <v>0</v>
      </c>
      <c r="I1088" s="4">
        <v>1583583.2</v>
      </c>
      <c r="J1088" s="4">
        <v>1583583.2</v>
      </c>
    </row>
    <row r="1089" spans="1:10">
      <c r="A1089" s="3" t="s">
        <v>142</v>
      </c>
      <c r="B1089" s="3" t="s">
        <v>11</v>
      </c>
      <c r="C1089" s="3" t="s">
        <v>37</v>
      </c>
      <c r="D1089" s="3">
        <v>1.1000000000000001</v>
      </c>
      <c r="E1089" s="3" t="s">
        <v>39</v>
      </c>
      <c r="F1089" s="4">
        <v>0</v>
      </c>
      <c r="G1089" s="4">
        <v>70000</v>
      </c>
      <c r="H1089" s="4">
        <v>0</v>
      </c>
      <c r="I1089" s="4">
        <v>0</v>
      </c>
      <c r="J1089" s="4">
        <v>0</v>
      </c>
    </row>
    <row r="1090" spans="1:10">
      <c r="A1090" s="3" t="s">
        <v>142</v>
      </c>
      <c r="B1090" s="3" t="s">
        <v>11</v>
      </c>
      <c r="C1090" s="3" t="s">
        <v>65</v>
      </c>
      <c r="D1090" s="3">
        <v>1.1000000000000001</v>
      </c>
      <c r="E1090" s="3" t="s">
        <v>66</v>
      </c>
      <c r="F1090" s="4">
        <v>300000</v>
      </c>
      <c r="G1090" s="4">
        <v>0</v>
      </c>
      <c r="H1090" s="4">
        <v>0</v>
      </c>
      <c r="I1090" s="4">
        <v>209182.31</v>
      </c>
      <c r="J1090" s="4">
        <v>209182.31</v>
      </c>
    </row>
    <row r="1091" spans="1:10">
      <c r="A1091" s="3" t="s">
        <v>143</v>
      </c>
      <c r="B1091" s="3" t="s">
        <v>11</v>
      </c>
      <c r="C1091" s="3" t="s">
        <v>24</v>
      </c>
      <c r="D1091" s="3">
        <v>1.1000000000000001</v>
      </c>
      <c r="E1091" s="3" t="s">
        <v>25</v>
      </c>
      <c r="F1091" s="4">
        <v>55000</v>
      </c>
      <c r="G1091" s="4">
        <v>70600</v>
      </c>
      <c r="H1091" s="4">
        <v>0</v>
      </c>
      <c r="I1091" s="4">
        <v>104697.25</v>
      </c>
      <c r="J1091" s="4">
        <v>104697.25</v>
      </c>
    </row>
    <row r="1092" spans="1:10">
      <c r="A1092" s="3" t="s">
        <v>143</v>
      </c>
      <c r="B1092" s="3" t="s">
        <v>11</v>
      </c>
      <c r="C1092" s="3" t="s">
        <v>34</v>
      </c>
      <c r="D1092" s="3">
        <v>1.1000000000000001</v>
      </c>
      <c r="E1092" s="3" t="s">
        <v>35</v>
      </c>
      <c r="F1092" s="4">
        <v>5000</v>
      </c>
      <c r="G1092" s="4">
        <v>0</v>
      </c>
      <c r="H1092" s="4">
        <v>0</v>
      </c>
      <c r="I1092" s="4">
        <v>0</v>
      </c>
      <c r="J1092" s="4">
        <v>0</v>
      </c>
    </row>
    <row r="1093" spans="1:10">
      <c r="A1093" s="3" t="s">
        <v>143</v>
      </c>
      <c r="B1093" s="3" t="s">
        <v>11</v>
      </c>
      <c r="C1093" s="3" t="s">
        <v>34</v>
      </c>
      <c r="D1093" s="3">
        <v>1.1000000000000001</v>
      </c>
      <c r="E1093" s="3" t="s">
        <v>36</v>
      </c>
      <c r="F1093" s="4">
        <v>200000</v>
      </c>
      <c r="G1093" s="4">
        <v>800000</v>
      </c>
      <c r="H1093" s="4">
        <v>0</v>
      </c>
      <c r="I1093" s="4">
        <v>767718.86</v>
      </c>
      <c r="J1093" s="4">
        <v>705212.26</v>
      </c>
    </row>
    <row r="1094" spans="1:10">
      <c r="A1094" s="3" t="s">
        <v>143</v>
      </c>
      <c r="B1094" s="3" t="s">
        <v>11</v>
      </c>
      <c r="C1094" s="3" t="s">
        <v>71</v>
      </c>
      <c r="D1094" s="3">
        <v>1.1000000000000001</v>
      </c>
      <c r="E1094" s="3" t="s">
        <v>72</v>
      </c>
      <c r="F1094" s="4">
        <v>0</v>
      </c>
      <c r="G1094" s="4">
        <v>20000</v>
      </c>
      <c r="H1094" s="4">
        <v>0</v>
      </c>
      <c r="I1094" s="4">
        <v>0</v>
      </c>
      <c r="J1094" s="4">
        <v>0</v>
      </c>
    </row>
    <row r="1095" spans="1:10">
      <c r="A1095" s="3" t="s">
        <v>144</v>
      </c>
      <c r="B1095" s="3" t="s">
        <v>11</v>
      </c>
      <c r="C1095" s="3" t="s">
        <v>12</v>
      </c>
      <c r="D1095" s="3">
        <v>1.1000000000000001</v>
      </c>
      <c r="E1095" s="3" t="s">
        <v>13</v>
      </c>
      <c r="F1095" s="4">
        <v>0</v>
      </c>
      <c r="G1095" s="4">
        <v>187100</v>
      </c>
      <c r="H1095" s="4">
        <v>0</v>
      </c>
      <c r="I1095" s="4">
        <v>187050</v>
      </c>
      <c r="J1095" s="4">
        <v>187050</v>
      </c>
    </row>
    <row r="1096" spans="1:10">
      <c r="A1096" s="3" t="s">
        <v>144</v>
      </c>
      <c r="B1096" s="3" t="s">
        <v>11</v>
      </c>
      <c r="C1096" s="3" t="s">
        <v>12</v>
      </c>
      <c r="D1096" s="3">
        <v>1.5</v>
      </c>
      <c r="E1096" s="3" t="s">
        <v>13</v>
      </c>
      <c r="F1096" s="4">
        <v>0</v>
      </c>
      <c r="G1096" s="4">
        <v>1122300</v>
      </c>
      <c r="H1096" s="4">
        <v>0</v>
      </c>
      <c r="I1096" s="4">
        <v>1122300</v>
      </c>
      <c r="J1096" s="4">
        <v>1122300</v>
      </c>
    </row>
    <row r="1097" spans="1:10">
      <c r="A1097" s="3" t="s">
        <v>144</v>
      </c>
      <c r="B1097" s="3" t="s">
        <v>11</v>
      </c>
      <c r="C1097" s="3" t="s">
        <v>58</v>
      </c>
      <c r="D1097" s="3">
        <v>1.5</v>
      </c>
      <c r="E1097" s="3" t="s">
        <v>60</v>
      </c>
      <c r="F1097" s="4">
        <v>18000000</v>
      </c>
      <c r="G1097" s="4">
        <v>0</v>
      </c>
      <c r="H1097" s="4">
        <v>0</v>
      </c>
      <c r="I1097" s="4">
        <v>14868564.4</v>
      </c>
      <c r="J1097" s="4">
        <v>14868564.4</v>
      </c>
    </row>
    <row r="1098" spans="1:10">
      <c r="A1098" s="3" t="s">
        <v>144</v>
      </c>
      <c r="B1098" s="3" t="s">
        <v>11</v>
      </c>
      <c r="C1098" s="3" t="s">
        <v>80</v>
      </c>
      <c r="D1098" s="3">
        <v>1.1000000000000001</v>
      </c>
      <c r="E1098" s="3" t="s">
        <v>81</v>
      </c>
      <c r="F1098" s="4">
        <v>26000</v>
      </c>
      <c r="G1098" s="4">
        <v>0</v>
      </c>
      <c r="H1098" s="4">
        <v>0</v>
      </c>
      <c r="I1098" s="4">
        <v>0</v>
      </c>
      <c r="J1098" s="4">
        <v>0</v>
      </c>
    </row>
    <row r="1099" spans="1:10">
      <c r="A1099" s="3" t="s">
        <v>145</v>
      </c>
      <c r="B1099" s="3" t="s">
        <v>11</v>
      </c>
      <c r="C1099" s="3" t="s">
        <v>54</v>
      </c>
      <c r="D1099" s="3">
        <v>1.1000000000000001</v>
      </c>
      <c r="E1099" s="3" t="s">
        <v>55</v>
      </c>
      <c r="F1099" s="4">
        <v>270000</v>
      </c>
      <c r="G1099" s="4">
        <v>192000</v>
      </c>
      <c r="H1099" s="4">
        <v>-462000</v>
      </c>
      <c r="I1099" s="4">
        <v>0</v>
      </c>
      <c r="J1099" s="4">
        <v>0</v>
      </c>
    </row>
    <row r="1100" spans="1:10">
      <c r="A1100" s="3" t="s">
        <v>145</v>
      </c>
      <c r="B1100" s="3" t="s">
        <v>11</v>
      </c>
      <c r="C1100" s="3" t="s">
        <v>58</v>
      </c>
      <c r="D1100" s="3">
        <v>1.5</v>
      </c>
      <c r="E1100" s="3" t="s">
        <v>60</v>
      </c>
      <c r="F1100" s="4">
        <v>8000000</v>
      </c>
      <c r="G1100" s="4">
        <v>3262000</v>
      </c>
      <c r="H1100" s="4">
        <v>0</v>
      </c>
      <c r="I1100" s="4">
        <v>11259483.869999999</v>
      </c>
      <c r="J1100" s="4">
        <v>11259483.869999999</v>
      </c>
    </row>
    <row r="1101" spans="1:10">
      <c r="A1101" s="3" t="s">
        <v>145</v>
      </c>
      <c r="B1101" s="3" t="s">
        <v>11</v>
      </c>
      <c r="C1101" s="3" t="s">
        <v>58</v>
      </c>
      <c r="D1101" s="3">
        <v>2.5</v>
      </c>
      <c r="E1101" s="3" t="s">
        <v>60</v>
      </c>
      <c r="F1101" s="4">
        <v>2000000</v>
      </c>
      <c r="G1101" s="4">
        <v>1009200</v>
      </c>
      <c r="H1101" s="4">
        <v>0</v>
      </c>
      <c r="I1101" s="4">
        <v>2173316.13</v>
      </c>
      <c r="J1101" s="4">
        <v>2173316.13</v>
      </c>
    </row>
    <row r="1102" spans="1:10">
      <c r="A1102" s="3" t="s">
        <v>145</v>
      </c>
      <c r="B1102" s="3" t="s">
        <v>146</v>
      </c>
      <c r="C1102" s="3" t="s">
        <v>54</v>
      </c>
      <c r="D1102" s="3">
        <v>1.7</v>
      </c>
      <c r="E1102" s="3" t="s">
        <v>55</v>
      </c>
      <c r="F1102" s="4">
        <v>0</v>
      </c>
      <c r="G1102" s="4">
        <v>52500</v>
      </c>
      <c r="H1102" s="4">
        <v>0</v>
      </c>
      <c r="I1102" s="4">
        <v>0</v>
      </c>
      <c r="J1102" s="4">
        <v>0</v>
      </c>
    </row>
    <row r="1103" spans="1:10">
      <c r="A1103" s="3" t="s">
        <v>147</v>
      </c>
      <c r="B1103" s="3" t="s">
        <v>11</v>
      </c>
      <c r="C1103" s="3" t="s">
        <v>24</v>
      </c>
      <c r="D1103" s="3">
        <v>1.6</v>
      </c>
      <c r="E1103" s="3" t="s">
        <v>25</v>
      </c>
      <c r="F1103" s="4">
        <v>0</v>
      </c>
      <c r="G1103" s="4">
        <v>14730</v>
      </c>
      <c r="H1103" s="4">
        <v>0</v>
      </c>
      <c r="I1103" s="4">
        <v>0</v>
      </c>
      <c r="J1103" s="4">
        <v>0</v>
      </c>
    </row>
    <row r="1104" spans="1:10">
      <c r="A1104" s="3" t="s">
        <v>147</v>
      </c>
      <c r="B1104" s="3" t="s">
        <v>11</v>
      </c>
      <c r="C1104" s="3" t="s">
        <v>29</v>
      </c>
      <c r="D1104" s="3">
        <v>2.5</v>
      </c>
      <c r="E1104" s="3" t="s">
        <v>31</v>
      </c>
      <c r="F1104" s="4">
        <v>210000</v>
      </c>
      <c r="G1104" s="4">
        <v>0</v>
      </c>
      <c r="H1104" s="4">
        <v>0</v>
      </c>
      <c r="I1104" s="4">
        <v>209299.84</v>
      </c>
      <c r="J1104" s="4">
        <v>209299.84</v>
      </c>
    </row>
    <row r="1105" spans="1:10">
      <c r="A1105" s="3" t="s">
        <v>147</v>
      </c>
      <c r="B1105" s="3" t="s">
        <v>11</v>
      </c>
      <c r="C1105" s="3" t="s">
        <v>34</v>
      </c>
      <c r="D1105" s="3">
        <v>1.1000000000000001</v>
      </c>
      <c r="E1105" s="3" t="s">
        <v>36</v>
      </c>
      <c r="F1105" s="4">
        <v>200000</v>
      </c>
      <c r="G1105" s="4">
        <v>0</v>
      </c>
      <c r="H1105" s="4">
        <v>0</v>
      </c>
      <c r="I1105" s="4">
        <v>94852.27</v>
      </c>
      <c r="J1105" s="4">
        <v>92940.6</v>
      </c>
    </row>
    <row r="1106" spans="1:10">
      <c r="A1106" s="3" t="s">
        <v>147</v>
      </c>
      <c r="B1106" s="3" t="s">
        <v>11</v>
      </c>
      <c r="C1106" s="3" t="s">
        <v>65</v>
      </c>
      <c r="D1106" s="3">
        <v>1.1000000000000001</v>
      </c>
      <c r="E1106" s="3" t="s">
        <v>66</v>
      </c>
      <c r="F1106" s="4">
        <v>0</v>
      </c>
      <c r="G1106" s="4">
        <v>10036.32</v>
      </c>
      <c r="H1106" s="4">
        <v>0</v>
      </c>
      <c r="I1106" s="4">
        <v>10036.32</v>
      </c>
      <c r="J1106" s="4">
        <v>10036.32</v>
      </c>
    </row>
    <row r="1107" spans="1:10">
      <c r="A1107" s="3" t="s">
        <v>147</v>
      </c>
      <c r="B1107" s="3" t="s">
        <v>11</v>
      </c>
      <c r="C1107" s="3" t="s">
        <v>71</v>
      </c>
      <c r="D1107" s="3">
        <v>1.1000000000000001</v>
      </c>
      <c r="E1107" s="3" t="s">
        <v>72</v>
      </c>
      <c r="F1107" s="4">
        <v>0</v>
      </c>
      <c r="G1107" s="4">
        <v>208800</v>
      </c>
      <c r="H1107" s="4">
        <v>0</v>
      </c>
      <c r="I1107" s="4">
        <v>69600</v>
      </c>
      <c r="J1107" s="4">
        <v>69600</v>
      </c>
    </row>
    <row r="1108" spans="1:10">
      <c r="A1108" s="3" t="s">
        <v>148</v>
      </c>
      <c r="B1108" s="3" t="s">
        <v>11</v>
      </c>
      <c r="C1108" s="3" t="s">
        <v>12</v>
      </c>
      <c r="D1108" s="3">
        <v>1.1000000000000001</v>
      </c>
      <c r="E1108" s="3" t="s">
        <v>13</v>
      </c>
      <c r="F1108" s="4">
        <v>865000</v>
      </c>
      <c r="G1108" s="4">
        <v>947000</v>
      </c>
      <c r="H1108" s="4">
        <v>0</v>
      </c>
      <c r="I1108" s="4">
        <v>1673253.6</v>
      </c>
      <c r="J1108" s="4">
        <v>1673253.6</v>
      </c>
    </row>
    <row r="1109" spans="1:10">
      <c r="A1109" s="3" t="s">
        <v>148</v>
      </c>
      <c r="B1109" s="3" t="s">
        <v>11</v>
      </c>
      <c r="C1109" s="3" t="s">
        <v>27</v>
      </c>
      <c r="D1109" s="3">
        <v>1.1000000000000001</v>
      </c>
      <c r="E1109" s="3" t="s">
        <v>28</v>
      </c>
      <c r="F1109" s="4">
        <v>85000</v>
      </c>
      <c r="G1109" s="4">
        <v>0</v>
      </c>
      <c r="H1109" s="4">
        <v>0</v>
      </c>
      <c r="I1109" s="4">
        <v>56280</v>
      </c>
      <c r="J1109" s="4">
        <v>56280</v>
      </c>
    </row>
    <row r="1110" spans="1:10">
      <c r="A1110" s="3" t="s">
        <v>148</v>
      </c>
      <c r="B1110" s="3" t="s">
        <v>11</v>
      </c>
      <c r="C1110" s="3" t="s">
        <v>29</v>
      </c>
      <c r="D1110" s="3">
        <v>1.1000000000000001</v>
      </c>
      <c r="E1110" s="3" t="s">
        <v>31</v>
      </c>
      <c r="F1110" s="4">
        <v>0</v>
      </c>
      <c r="G1110" s="4">
        <v>125000</v>
      </c>
      <c r="H1110" s="4">
        <v>0</v>
      </c>
      <c r="I1110" s="4">
        <v>123830</v>
      </c>
      <c r="J1110" s="4">
        <v>123830</v>
      </c>
    </row>
    <row r="1111" spans="1:10">
      <c r="A1111" s="3" t="s">
        <v>148</v>
      </c>
      <c r="B1111" s="3" t="s">
        <v>11</v>
      </c>
      <c r="C1111" s="3" t="s">
        <v>29</v>
      </c>
      <c r="D1111" s="3">
        <v>2.5</v>
      </c>
      <c r="E1111" s="3" t="s">
        <v>31</v>
      </c>
      <c r="F1111" s="4">
        <v>0</v>
      </c>
      <c r="G1111" s="4">
        <v>120000</v>
      </c>
      <c r="H1111" s="4">
        <v>0</v>
      </c>
      <c r="I1111" s="4">
        <v>117020.8</v>
      </c>
      <c r="J1111" s="4">
        <v>117020.8</v>
      </c>
    </row>
    <row r="1112" spans="1:10">
      <c r="A1112" s="3" t="s">
        <v>148</v>
      </c>
      <c r="B1112" s="3" t="s">
        <v>11</v>
      </c>
      <c r="C1112" s="3" t="s">
        <v>34</v>
      </c>
      <c r="D1112" s="3">
        <v>1.1000000000000001</v>
      </c>
      <c r="E1112" s="3" t="s">
        <v>35</v>
      </c>
      <c r="F1112" s="4">
        <v>35000</v>
      </c>
      <c r="G1112" s="4">
        <v>0</v>
      </c>
      <c r="H1112" s="4">
        <v>0</v>
      </c>
      <c r="I1112" s="4">
        <v>0</v>
      </c>
      <c r="J1112" s="4">
        <v>0</v>
      </c>
    </row>
    <row r="1113" spans="1:10">
      <c r="A1113" s="3" t="s">
        <v>148</v>
      </c>
      <c r="B1113" s="3" t="s">
        <v>11</v>
      </c>
      <c r="C1113" s="3" t="s">
        <v>37</v>
      </c>
      <c r="D1113" s="3">
        <v>1.1000000000000001</v>
      </c>
      <c r="E1113" s="3" t="s">
        <v>39</v>
      </c>
      <c r="F1113" s="4">
        <v>75000</v>
      </c>
      <c r="G1113" s="4">
        <v>0</v>
      </c>
      <c r="H1113" s="4">
        <v>-75000</v>
      </c>
      <c r="I1113" s="4">
        <v>0</v>
      </c>
      <c r="J1113" s="4">
        <v>0</v>
      </c>
    </row>
    <row r="1114" spans="1:10">
      <c r="A1114" s="3" t="s">
        <v>148</v>
      </c>
      <c r="B1114" s="3" t="s">
        <v>11</v>
      </c>
      <c r="C1114" s="3" t="s">
        <v>49</v>
      </c>
      <c r="D1114" s="3">
        <v>1.1000000000000001</v>
      </c>
      <c r="E1114" s="3" t="s">
        <v>50</v>
      </c>
      <c r="F1114" s="4">
        <v>25000</v>
      </c>
      <c r="G1114" s="4">
        <v>0</v>
      </c>
      <c r="H1114" s="4">
        <v>-5000</v>
      </c>
      <c r="I1114" s="4">
        <v>0</v>
      </c>
      <c r="J1114" s="4">
        <v>0</v>
      </c>
    </row>
    <row r="1115" spans="1:10">
      <c r="A1115" s="3" t="s">
        <v>148</v>
      </c>
      <c r="B1115" s="3" t="s">
        <v>11</v>
      </c>
      <c r="C1115" s="3" t="s">
        <v>54</v>
      </c>
      <c r="D1115" s="3">
        <v>1.1000000000000001</v>
      </c>
      <c r="E1115" s="3" t="s">
        <v>55</v>
      </c>
      <c r="F1115" s="4">
        <v>15000</v>
      </c>
      <c r="G1115" s="4">
        <v>0</v>
      </c>
      <c r="H1115" s="4">
        <v>0</v>
      </c>
      <c r="I1115" s="4">
        <v>0</v>
      </c>
      <c r="J1115" s="4">
        <v>0</v>
      </c>
    </row>
    <row r="1116" spans="1:10">
      <c r="A1116" s="3" t="s">
        <v>148</v>
      </c>
      <c r="B1116" s="3" t="s">
        <v>11</v>
      </c>
      <c r="C1116" s="3" t="s">
        <v>71</v>
      </c>
      <c r="D1116" s="3">
        <v>1.1000000000000001</v>
      </c>
      <c r="E1116" s="3" t="s">
        <v>72</v>
      </c>
      <c r="F1116" s="4">
        <v>70000</v>
      </c>
      <c r="G1116" s="4">
        <v>55000</v>
      </c>
      <c r="H1116" s="4">
        <v>0</v>
      </c>
      <c r="I1116" s="4">
        <v>6855.6</v>
      </c>
      <c r="J1116" s="4">
        <v>6855.6</v>
      </c>
    </row>
    <row r="1117" spans="1:10">
      <c r="A1117" s="3" t="s">
        <v>148</v>
      </c>
      <c r="B1117" s="3" t="s">
        <v>11</v>
      </c>
      <c r="C1117" s="3" t="s">
        <v>80</v>
      </c>
      <c r="D1117" s="3">
        <v>1.1000000000000001</v>
      </c>
      <c r="E1117" s="3" t="s">
        <v>81</v>
      </c>
      <c r="F1117" s="4">
        <v>450000</v>
      </c>
      <c r="G1117" s="4">
        <v>0</v>
      </c>
      <c r="H1117" s="4">
        <v>-440000</v>
      </c>
      <c r="I1117" s="4">
        <v>0</v>
      </c>
      <c r="J1117" s="4">
        <v>0</v>
      </c>
    </row>
    <row r="1118" spans="1:10">
      <c r="A1118" s="3" t="s">
        <v>149</v>
      </c>
      <c r="B1118" s="3" t="s">
        <v>11</v>
      </c>
      <c r="C1118" s="3" t="s">
        <v>14</v>
      </c>
      <c r="D1118" s="3">
        <v>1.1000000000000001</v>
      </c>
      <c r="E1118" s="3" t="s">
        <v>15</v>
      </c>
      <c r="F1118" s="4">
        <v>80000</v>
      </c>
      <c r="G1118" s="4">
        <v>0</v>
      </c>
      <c r="H1118" s="4">
        <v>0</v>
      </c>
      <c r="I1118" s="4">
        <v>2017.39</v>
      </c>
      <c r="J1118" s="4">
        <v>2017.39</v>
      </c>
    </row>
    <row r="1119" spans="1:10">
      <c r="A1119" s="3" t="s">
        <v>149</v>
      </c>
      <c r="B1119" s="3" t="s">
        <v>11</v>
      </c>
      <c r="C1119" s="3" t="s">
        <v>19</v>
      </c>
      <c r="D1119" s="3">
        <v>1.1000000000000001</v>
      </c>
      <c r="E1119" s="3" t="s">
        <v>21</v>
      </c>
      <c r="F1119" s="4">
        <v>200000</v>
      </c>
      <c r="G1119" s="4">
        <v>104698.89</v>
      </c>
      <c r="H1119" s="4">
        <v>0</v>
      </c>
      <c r="I1119" s="4">
        <v>123377.11</v>
      </c>
      <c r="J1119" s="4">
        <v>103203.2</v>
      </c>
    </row>
    <row r="1120" spans="1:10">
      <c r="A1120" s="3" t="s">
        <v>149</v>
      </c>
      <c r="B1120" s="3" t="s">
        <v>11</v>
      </c>
      <c r="C1120" s="3" t="s">
        <v>22</v>
      </c>
      <c r="D1120" s="3">
        <v>1.1000000000000001</v>
      </c>
      <c r="E1120" s="3" t="s">
        <v>23</v>
      </c>
      <c r="F1120" s="4">
        <v>35000</v>
      </c>
      <c r="G1120" s="4">
        <v>300000</v>
      </c>
      <c r="H1120" s="4">
        <v>-52931.67</v>
      </c>
      <c r="I1120" s="4">
        <v>180000</v>
      </c>
      <c r="J1120" s="4">
        <v>160000</v>
      </c>
    </row>
    <row r="1121" spans="1:10">
      <c r="A1121" s="3" t="s">
        <v>149</v>
      </c>
      <c r="B1121" s="3" t="s">
        <v>11</v>
      </c>
      <c r="C1121" s="3" t="s">
        <v>76</v>
      </c>
      <c r="D1121" s="3">
        <v>1.1000000000000001</v>
      </c>
      <c r="E1121" s="3" t="s">
        <v>77</v>
      </c>
      <c r="F1121" s="4">
        <v>643400</v>
      </c>
      <c r="G1121" s="4">
        <v>0</v>
      </c>
      <c r="H1121" s="4">
        <v>0</v>
      </c>
      <c r="I1121" s="4">
        <v>458365.53</v>
      </c>
      <c r="J1121" s="4">
        <v>458365.53</v>
      </c>
    </row>
    <row r="1122" spans="1:10">
      <c r="A1122" s="3" t="s">
        <v>150</v>
      </c>
      <c r="B1122" s="3" t="s">
        <v>11</v>
      </c>
      <c r="C1122" s="3" t="s">
        <v>27</v>
      </c>
      <c r="D1122" s="3">
        <v>1.1000000000000001</v>
      </c>
      <c r="E1122" s="3" t="s">
        <v>28</v>
      </c>
      <c r="F1122" s="4">
        <v>0</v>
      </c>
      <c r="G1122" s="4">
        <v>110000</v>
      </c>
      <c r="H1122" s="4">
        <v>0</v>
      </c>
      <c r="I1122" s="4">
        <v>0</v>
      </c>
      <c r="J1122" s="4">
        <v>0</v>
      </c>
    </row>
    <row r="1123" spans="1:10">
      <c r="A1123" s="3" t="s">
        <v>150</v>
      </c>
      <c r="B1123" s="3" t="s">
        <v>11</v>
      </c>
      <c r="C1123" s="3" t="s">
        <v>32</v>
      </c>
      <c r="D1123" s="3">
        <v>1.1000000000000001</v>
      </c>
      <c r="E1123" s="3" t="s">
        <v>33</v>
      </c>
      <c r="F1123" s="4">
        <v>2250000</v>
      </c>
      <c r="G1123" s="4">
        <v>0</v>
      </c>
      <c r="H1123" s="4">
        <v>0</v>
      </c>
      <c r="I1123" s="4">
        <v>1719115.89</v>
      </c>
      <c r="J1123" s="4">
        <v>1034715.89</v>
      </c>
    </row>
    <row r="1124" spans="1:10">
      <c r="A1124" s="3" t="s">
        <v>150</v>
      </c>
      <c r="B1124" s="3" t="s">
        <v>11</v>
      </c>
      <c r="C1124" s="3" t="s">
        <v>32</v>
      </c>
      <c r="D1124" s="3">
        <v>1.5</v>
      </c>
      <c r="E1124" s="3" t="s">
        <v>33</v>
      </c>
      <c r="F1124" s="4">
        <v>0</v>
      </c>
      <c r="G1124" s="4">
        <v>1600056.57</v>
      </c>
      <c r="H1124" s="4">
        <v>0</v>
      </c>
      <c r="I1124" s="4">
        <v>1598480</v>
      </c>
      <c r="J1124" s="4">
        <v>1598480</v>
      </c>
    </row>
    <row r="1125" spans="1:10">
      <c r="A1125" s="3" t="s">
        <v>150</v>
      </c>
      <c r="B1125" s="3" t="s">
        <v>11</v>
      </c>
      <c r="C1125" s="3" t="s">
        <v>37</v>
      </c>
      <c r="D1125" s="3">
        <v>1.1000000000000001</v>
      </c>
      <c r="E1125" s="3" t="s">
        <v>39</v>
      </c>
      <c r="F1125" s="4">
        <v>200000</v>
      </c>
      <c r="G1125" s="4">
        <v>0</v>
      </c>
      <c r="H1125" s="4">
        <v>-197268.44</v>
      </c>
      <c r="I1125" s="4">
        <v>2731.56</v>
      </c>
      <c r="J1125" s="4">
        <v>2731.56</v>
      </c>
    </row>
    <row r="1126" spans="1:10">
      <c r="A1126" s="3" t="s">
        <v>150</v>
      </c>
      <c r="B1126" s="3" t="s">
        <v>11</v>
      </c>
      <c r="C1126" s="3" t="s">
        <v>37</v>
      </c>
      <c r="D1126" s="3">
        <v>1.5</v>
      </c>
      <c r="E1126" s="3" t="s">
        <v>47</v>
      </c>
      <c r="F1126" s="4">
        <v>0</v>
      </c>
      <c r="G1126" s="4">
        <v>16008</v>
      </c>
      <c r="H1126" s="4">
        <v>0</v>
      </c>
      <c r="I1126" s="4">
        <v>16008</v>
      </c>
      <c r="J1126" s="4">
        <v>16008</v>
      </c>
    </row>
    <row r="1127" spans="1:10">
      <c r="A1127" s="3" t="s">
        <v>150</v>
      </c>
      <c r="B1127" s="3" t="s">
        <v>11</v>
      </c>
      <c r="C1127" s="3" t="s">
        <v>51</v>
      </c>
      <c r="D1127" s="3">
        <v>1.1000000000000001</v>
      </c>
      <c r="E1127" s="3" t="s">
        <v>52</v>
      </c>
      <c r="F1127" s="4">
        <v>10010000</v>
      </c>
      <c r="G1127" s="4">
        <v>3443994.85</v>
      </c>
      <c r="H1127" s="4">
        <v>0</v>
      </c>
      <c r="I1127" s="4">
        <v>8883825.5399999991</v>
      </c>
      <c r="J1127" s="4">
        <v>8883825.5399999991</v>
      </c>
    </row>
    <row r="1128" spans="1:10">
      <c r="A1128" s="3" t="s">
        <v>150</v>
      </c>
      <c r="B1128" s="3" t="s">
        <v>11</v>
      </c>
      <c r="C1128" s="3" t="s">
        <v>51</v>
      </c>
      <c r="D1128" s="3">
        <v>1.1000000000000001</v>
      </c>
      <c r="E1128" s="3" t="s">
        <v>53</v>
      </c>
      <c r="F1128" s="4">
        <v>200000</v>
      </c>
      <c r="G1128" s="4">
        <v>0</v>
      </c>
      <c r="H1128" s="4">
        <v>-162000</v>
      </c>
      <c r="I1128" s="4">
        <v>0</v>
      </c>
      <c r="J1128" s="4">
        <v>0</v>
      </c>
    </row>
    <row r="1129" spans="1:10">
      <c r="A1129" s="3" t="s">
        <v>150</v>
      </c>
      <c r="B1129" s="3" t="s">
        <v>11</v>
      </c>
      <c r="C1129" s="3" t="s">
        <v>51</v>
      </c>
      <c r="D1129" s="3">
        <v>1.5</v>
      </c>
      <c r="E1129" s="3" t="s">
        <v>52</v>
      </c>
      <c r="F1129" s="4">
        <v>0</v>
      </c>
      <c r="G1129" s="4">
        <v>5290997.91</v>
      </c>
      <c r="H1129" s="4">
        <v>-1531000</v>
      </c>
      <c r="I1129" s="4">
        <v>3723635.25</v>
      </c>
      <c r="J1129" s="4">
        <v>3723635.25</v>
      </c>
    </row>
    <row r="1130" spans="1:10">
      <c r="A1130" s="3" t="s">
        <v>150</v>
      </c>
      <c r="B1130" s="3" t="s">
        <v>11</v>
      </c>
      <c r="C1130" s="3" t="s">
        <v>51</v>
      </c>
      <c r="D1130" s="3">
        <v>2.5</v>
      </c>
      <c r="E1130" s="3" t="s">
        <v>52</v>
      </c>
      <c r="F1130" s="4">
        <v>2247279.79</v>
      </c>
      <c r="G1130" s="4">
        <v>7032806.7199999997</v>
      </c>
      <c r="H1130" s="4">
        <v>0</v>
      </c>
      <c r="I1130" s="4">
        <v>4391631.8600000003</v>
      </c>
      <c r="J1130" s="4">
        <v>4391631.8600000003</v>
      </c>
    </row>
    <row r="1131" spans="1:10">
      <c r="A1131" s="3" t="s">
        <v>150</v>
      </c>
      <c r="B1131" s="3" t="s">
        <v>11</v>
      </c>
      <c r="C1131" s="3" t="s">
        <v>54</v>
      </c>
      <c r="D1131" s="3">
        <v>1.1000000000000001</v>
      </c>
      <c r="E1131" s="3" t="s">
        <v>55</v>
      </c>
      <c r="F1131" s="4">
        <v>15000</v>
      </c>
      <c r="G1131" s="4">
        <v>0</v>
      </c>
      <c r="H1131" s="4">
        <v>0</v>
      </c>
      <c r="I1131" s="4">
        <v>0</v>
      </c>
      <c r="J1131" s="4">
        <v>0</v>
      </c>
    </row>
    <row r="1132" spans="1:10">
      <c r="A1132" s="3" t="s">
        <v>150</v>
      </c>
      <c r="B1132" s="3" t="s">
        <v>11</v>
      </c>
      <c r="C1132" s="3" t="s">
        <v>78</v>
      </c>
      <c r="D1132" s="3">
        <v>1.1000000000000001</v>
      </c>
      <c r="E1132" s="3" t="s">
        <v>79</v>
      </c>
      <c r="F1132" s="4">
        <v>28000</v>
      </c>
      <c r="G1132" s="4">
        <v>0</v>
      </c>
      <c r="H1132" s="4">
        <v>0</v>
      </c>
      <c r="I1132" s="4">
        <v>0</v>
      </c>
      <c r="J1132" s="4">
        <v>0</v>
      </c>
    </row>
    <row r="1133" spans="1:10">
      <c r="A1133" s="3" t="s">
        <v>151</v>
      </c>
      <c r="B1133" s="3" t="s">
        <v>11</v>
      </c>
      <c r="C1133" s="3" t="s">
        <v>12</v>
      </c>
      <c r="D1133" s="3">
        <v>1.1000000000000001</v>
      </c>
      <c r="E1133" s="3" t="s">
        <v>13</v>
      </c>
      <c r="F1133" s="4">
        <v>150000</v>
      </c>
      <c r="G1133" s="4">
        <v>0</v>
      </c>
      <c r="H1133" s="4">
        <v>0</v>
      </c>
      <c r="I1133" s="4">
        <v>92800</v>
      </c>
      <c r="J1133" s="4">
        <v>92800</v>
      </c>
    </row>
    <row r="1134" spans="1:10">
      <c r="A1134" s="3" t="s">
        <v>151</v>
      </c>
      <c r="B1134" s="3" t="s">
        <v>11</v>
      </c>
      <c r="C1134" s="3" t="s">
        <v>12</v>
      </c>
      <c r="D1134" s="3">
        <v>1.5</v>
      </c>
      <c r="E1134" s="3" t="s">
        <v>13</v>
      </c>
      <c r="F1134" s="4">
        <v>0</v>
      </c>
      <c r="G1134" s="4">
        <v>1253000</v>
      </c>
      <c r="H1134" s="4">
        <v>0</v>
      </c>
      <c r="I1134" s="4">
        <v>1252800</v>
      </c>
      <c r="J1134" s="4">
        <v>1252800</v>
      </c>
    </row>
    <row r="1135" spans="1:10">
      <c r="A1135" s="3" t="s">
        <v>151</v>
      </c>
      <c r="B1135" s="3" t="s">
        <v>11</v>
      </c>
      <c r="C1135" s="3" t="s">
        <v>22</v>
      </c>
      <c r="D1135" s="3">
        <v>1.1000000000000001</v>
      </c>
      <c r="E1135" s="3" t="s">
        <v>23</v>
      </c>
      <c r="F1135" s="4">
        <v>6000</v>
      </c>
      <c r="G1135" s="4">
        <v>0</v>
      </c>
      <c r="H1135" s="4">
        <v>0</v>
      </c>
      <c r="I1135" s="4">
        <v>0</v>
      </c>
      <c r="J1135" s="4">
        <v>0</v>
      </c>
    </row>
    <row r="1136" spans="1:10">
      <c r="A1136" s="3" t="s">
        <v>151</v>
      </c>
      <c r="B1136" s="3" t="s">
        <v>11</v>
      </c>
      <c r="C1136" s="3" t="s">
        <v>24</v>
      </c>
      <c r="D1136" s="3">
        <v>1.1000000000000001</v>
      </c>
      <c r="E1136" s="3" t="s">
        <v>25</v>
      </c>
      <c r="F1136" s="4">
        <v>100000</v>
      </c>
      <c r="G1136" s="4">
        <v>0</v>
      </c>
      <c r="H1136" s="4">
        <v>0</v>
      </c>
      <c r="I1136" s="4">
        <v>21000</v>
      </c>
      <c r="J1136" s="4">
        <v>21000</v>
      </c>
    </row>
    <row r="1137" spans="1:10">
      <c r="A1137" s="3" t="s">
        <v>151</v>
      </c>
      <c r="B1137" s="3" t="s">
        <v>11</v>
      </c>
      <c r="C1137" s="3" t="s">
        <v>24</v>
      </c>
      <c r="D1137" s="3">
        <v>1.5</v>
      </c>
      <c r="E1137" s="3" t="s">
        <v>25</v>
      </c>
      <c r="F1137" s="4">
        <v>0</v>
      </c>
      <c r="G1137" s="4">
        <v>2300000</v>
      </c>
      <c r="H1137" s="4">
        <v>-1714000</v>
      </c>
      <c r="I1137" s="4">
        <v>580000</v>
      </c>
      <c r="J1137" s="4">
        <v>580000</v>
      </c>
    </row>
    <row r="1138" spans="1:10">
      <c r="A1138" s="3" t="s">
        <v>151</v>
      </c>
      <c r="B1138" s="3" t="s">
        <v>11</v>
      </c>
      <c r="C1138" s="3" t="s">
        <v>29</v>
      </c>
      <c r="D1138" s="3">
        <v>1.1000000000000001</v>
      </c>
      <c r="E1138" s="3" t="s">
        <v>31</v>
      </c>
      <c r="F1138" s="4">
        <v>1851360</v>
      </c>
      <c r="G1138" s="4">
        <v>0</v>
      </c>
      <c r="H1138" s="4">
        <v>-1240000</v>
      </c>
      <c r="I1138" s="4">
        <v>90000</v>
      </c>
      <c r="J1138" s="4">
        <v>0</v>
      </c>
    </row>
    <row r="1139" spans="1:10">
      <c r="A1139" s="3" t="s">
        <v>151</v>
      </c>
      <c r="B1139" s="3" t="s">
        <v>11</v>
      </c>
      <c r="C1139" s="3" t="s">
        <v>32</v>
      </c>
      <c r="D1139" s="3">
        <v>1.5</v>
      </c>
      <c r="E1139" s="3" t="s">
        <v>33</v>
      </c>
      <c r="F1139" s="4">
        <v>0</v>
      </c>
      <c r="G1139" s="4">
        <v>214600</v>
      </c>
      <c r="H1139" s="4">
        <v>0</v>
      </c>
      <c r="I1139" s="4">
        <v>0</v>
      </c>
      <c r="J1139" s="4">
        <v>0</v>
      </c>
    </row>
    <row r="1140" spans="1:10">
      <c r="A1140" s="3" t="s">
        <v>151</v>
      </c>
      <c r="B1140" s="3" t="s">
        <v>11</v>
      </c>
      <c r="C1140" s="3" t="s">
        <v>34</v>
      </c>
      <c r="D1140" s="3">
        <v>1.1000000000000001</v>
      </c>
      <c r="E1140" s="3" t="s">
        <v>36</v>
      </c>
      <c r="F1140" s="4">
        <v>1500000</v>
      </c>
      <c r="G1140" s="4">
        <v>0</v>
      </c>
      <c r="H1140" s="4">
        <v>-1400000</v>
      </c>
      <c r="I1140" s="4">
        <v>22480.799999999999</v>
      </c>
      <c r="J1140" s="4">
        <v>22480.799999999999</v>
      </c>
    </row>
    <row r="1141" spans="1:10">
      <c r="A1141" s="3" t="s">
        <v>151</v>
      </c>
      <c r="B1141" s="3" t="s">
        <v>11</v>
      </c>
      <c r="C1141" s="3" t="s">
        <v>37</v>
      </c>
      <c r="D1141" s="3">
        <v>1.1000000000000001</v>
      </c>
      <c r="E1141" s="3" t="s">
        <v>39</v>
      </c>
      <c r="F1141" s="4">
        <v>200000</v>
      </c>
      <c r="G1141" s="4">
        <v>0</v>
      </c>
      <c r="H1141" s="4">
        <v>0</v>
      </c>
      <c r="I1141" s="4">
        <v>174000</v>
      </c>
      <c r="J1141" s="4">
        <v>174000</v>
      </c>
    </row>
    <row r="1142" spans="1:10">
      <c r="A1142" s="3" t="s">
        <v>151</v>
      </c>
      <c r="B1142" s="3" t="s">
        <v>11</v>
      </c>
      <c r="C1142" s="3" t="s">
        <v>37</v>
      </c>
      <c r="D1142" s="3">
        <v>1.1000000000000001</v>
      </c>
      <c r="E1142" s="3" t="s">
        <v>48</v>
      </c>
      <c r="F1142" s="4">
        <v>80000</v>
      </c>
      <c r="G1142" s="4">
        <v>0</v>
      </c>
      <c r="H1142" s="4">
        <v>-5000</v>
      </c>
      <c r="I1142" s="4">
        <v>0</v>
      </c>
      <c r="J1142" s="4">
        <v>0</v>
      </c>
    </row>
    <row r="1143" spans="1:10">
      <c r="A1143" s="3" t="s">
        <v>152</v>
      </c>
      <c r="B1143" s="3" t="s">
        <v>11</v>
      </c>
      <c r="C1143" s="3" t="s">
        <v>12</v>
      </c>
      <c r="D1143" s="3">
        <v>1.1000000000000001</v>
      </c>
      <c r="E1143" s="3" t="s">
        <v>13</v>
      </c>
      <c r="F1143" s="4">
        <v>150000</v>
      </c>
      <c r="G1143" s="4">
        <v>0</v>
      </c>
      <c r="H1143" s="4">
        <v>0</v>
      </c>
      <c r="I1143" s="4">
        <v>0</v>
      </c>
      <c r="J1143" s="4">
        <v>0</v>
      </c>
    </row>
    <row r="1144" spans="1:10">
      <c r="A1144" s="3" t="s">
        <v>152</v>
      </c>
      <c r="B1144" s="3" t="s">
        <v>11</v>
      </c>
      <c r="C1144" s="3" t="s">
        <v>17</v>
      </c>
      <c r="D1144" s="3">
        <v>1.1000000000000001</v>
      </c>
      <c r="E1144" s="3" t="s">
        <v>18</v>
      </c>
      <c r="F1144" s="4">
        <v>150000</v>
      </c>
      <c r="G1144" s="4">
        <v>0</v>
      </c>
      <c r="H1144" s="4">
        <v>-150000</v>
      </c>
      <c r="I1144" s="4">
        <v>0</v>
      </c>
      <c r="J1144" s="4">
        <v>0</v>
      </c>
    </row>
    <row r="1145" spans="1:10">
      <c r="A1145" s="3" t="s">
        <v>152</v>
      </c>
      <c r="B1145" s="3" t="s">
        <v>11</v>
      </c>
      <c r="C1145" s="3" t="s">
        <v>22</v>
      </c>
      <c r="D1145" s="3">
        <v>1.1000000000000001</v>
      </c>
      <c r="E1145" s="3" t="s">
        <v>23</v>
      </c>
      <c r="F1145" s="4">
        <v>50000</v>
      </c>
      <c r="G1145" s="4">
        <v>0</v>
      </c>
      <c r="H1145" s="4">
        <v>-10000</v>
      </c>
      <c r="I1145" s="4">
        <v>39720.19</v>
      </c>
      <c r="J1145" s="4">
        <v>39720.19</v>
      </c>
    </row>
    <row r="1146" spans="1:10">
      <c r="A1146" s="3" t="s">
        <v>152</v>
      </c>
      <c r="B1146" s="3" t="s">
        <v>11</v>
      </c>
      <c r="C1146" s="3" t="s">
        <v>24</v>
      </c>
      <c r="D1146" s="3">
        <v>1.1000000000000001</v>
      </c>
      <c r="E1146" s="3" t="s">
        <v>25</v>
      </c>
      <c r="F1146" s="4">
        <v>150000</v>
      </c>
      <c r="G1146" s="4">
        <v>0</v>
      </c>
      <c r="H1146" s="4">
        <v>0</v>
      </c>
      <c r="I1146" s="4">
        <v>0</v>
      </c>
      <c r="J1146" s="4">
        <v>0</v>
      </c>
    </row>
    <row r="1147" spans="1:10">
      <c r="A1147" s="3" t="s">
        <v>152</v>
      </c>
      <c r="B1147" s="3" t="s">
        <v>11</v>
      </c>
      <c r="C1147" s="3" t="s">
        <v>27</v>
      </c>
      <c r="D1147" s="3">
        <v>1.1000000000000001</v>
      </c>
      <c r="E1147" s="3" t="s">
        <v>28</v>
      </c>
      <c r="F1147" s="4">
        <v>10000</v>
      </c>
      <c r="G1147" s="4">
        <v>0</v>
      </c>
      <c r="H1147" s="4">
        <v>0</v>
      </c>
      <c r="I1147" s="4">
        <v>0</v>
      </c>
      <c r="J1147" s="4">
        <v>0</v>
      </c>
    </row>
    <row r="1148" spans="1:10">
      <c r="A1148" s="3" t="s">
        <v>152</v>
      </c>
      <c r="B1148" s="3" t="s">
        <v>11</v>
      </c>
      <c r="C1148" s="3" t="s">
        <v>29</v>
      </c>
      <c r="D1148" s="3">
        <v>1.5</v>
      </c>
      <c r="E1148" s="3" t="s">
        <v>31</v>
      </c>
      <c r="F1148" s="4">
        <v>0</v>
      </c>
      <c r="G1148" s="4">
        <v>1072165.56</v>
      </c>
      <c r="H1148" s="4">
        <v>0</v>
      </c>
      <c r="I1148" s="4">
        <v>1001000</v>
      </c>
      <c r="J1148" s="4">
        <v>1001000</v>
      </c>
    </row>
    <row r="1149" spans="1:10">
      <c r="A1149" s="3" t="s">
        <v>152</v>
      </c>
      <c r="B1149" s="3" t="s">
        <v>11</v>
      </c>
      <c r="C1149" s="3" t="s">
        <v>29</v>
      </c>
      <c r="D1149" s="3">
        <v>2.5</v>
      </c>
      <c r="E1149" s="3" t="s">
        <v>31</v>
      </c>
      <c r="F1149" s="4">
        <v>1500000</v>
      </c>
      <c r="G1149" s="4">
        <v>1721000</v>
      </c>
      <c r="H1149" s="4">
        <v>0</v>
      </c>
      <c r="I1149" s="4">
        <v>3221000</v>
      </c>
      <c r="J1149" s="4">
        <v>1121000</v>
      </c>
    </row>
    <row r="1150" spans="1:10">
      <c r="A1150" s="3" t="s">
        <v>152</v>
      </c>
      <c r="B1150" s="3" t="s">
        <v>11</v>
      </c>
      <c r="C1150" s="3" t="s">
        <v>34</v>
      </c>
      <c r="D1150" s="3">
        <v>1.1000000000000001</v>
      </c>
      <c r="E1150" s="3" t="s">
        <v>36</v>
      </c>
      <c r="F1150" s="4">
        <v>100000</v>
      </c>
      <c r="G1150" s="4">
        <v>0</v>
      </c>
      <c r="H1150" s="4">
        <v>-80000</v>
      </c>
      <c r="I1150" s="4">
        <v>12000</v>
      </c>
      <c r="J1150" s="4">
        <v>12000</v>
      </c>
    </row>
    <row r="1151" spans="1:10">
      <c r="A1151" s="3" t="s">
        <v>152</v>
      </c>
      <c r="B1151" s="3" t="s">
        <v>11</v>
      </c>
      <c r="C1151" s="3" t="s">
        <v>37</v>
      </c>
      <c r="D1151" s="3">
        <v>1.1000000000000001</v>
      </c>
      <c r="E1151" s="3" t="s">
        <v>39</v>
      </c>
      <c r="F1151" s="4">
        <v>0</v>
      </c>
      <c r="G1151" s="4">
        <v>21000</v>
      </c>
      <c r="H1151" s="4">
        <v>-21000</v>
      </c>
      <c r="I1151" s="4">
        <v>0</v>
      </c>
      <c r="J1151" s="4">
        <v>0</v>
      </c>
    </row>
    <row r="1152" spans="1:10">
      <c r="A1152" s="3" t="s">
        <v>152</v>
      </c>
      <c r="B1152" s="3" t="s">
        <v>11</v>
      </c>
      <c r="C1152" s="3" t="s">
        <v>37</v>
      </c>
      <c r="D1152" s="3">
        <v>1.1000000000000001</v>
      </c>
      <c r="E1152" s="3" t="s">
        <v>48</v>
      </c>
      <c r="F1152" s="4">
        <v>100000</v>
      </c>
      <c r="G1152" s="4">
        <v>0</v>
      </c>
      <c r="H1152" s="4">
        <v>0</v>
      </c>
      <c r="I1152" s="4">
        <v>0</v>
      </c>
      <c r="J1152" s="4">
        <v>0</v>
      </c>
    </row>
    <row r="1153" spans="1:10">
      <c r="A1153" s="3" t="s">
        <v>152</v>
      </c>
      <c r="B1153" s="3" t="s">
        <v>11</v>
      </c>
      <c r="C1153" s="3" t="s">
        <v>51</v>
      </c>
      <c r="D1153" s="3">
        <v>1.1000000000000001</v>
      </c>
      <c r="E1153" s="3" t="s">
        <v>52</v>
      </c>
      <c r="F1153" s="4">
        <v>8500</v>
      </c>
      <c r="G1153" s="4">
        <v>0</v>
      </c>
      <c r="H1153" s="4">
        <v>0</v>
      </c>
      <c r="I1153" s="4">
        <v>0</v>
      </c>
      <c r="J1153" s="4">
        <v>0</v>
      </c>
    </row>
    <row r="1154" spans="1:10">
      <c r="A1154" s="3" t="s">
        <v>153</v>
      </c>
      <c r="B1154" s="3" t="s">
        <v>11</v>
      </c>
      <c r="C1154" s="3" t="s">
        <v>49</v>
      </c>
      <c r="D1154" s="3">
        <v>1.1000000000000001</v>
      </c>
      <c r="E1154" s="3" t="s">
        <v>50</v>
      </c>
      <c r="F1154" s="4">
        <v>200000</v>
      </c>
      <c r="G1154" s="4">
        <v>0</v>
      </c>
      <c r="H1154" s="4">
        <v>-190000</v>
      </c>
      <c r="I1154" s="4">
        <v>0</v>
      </c>
      <c r="J1154" s="4">
        <v>0</v>
      </c>
    </row>
    <row r="1155" spans="1:10">
      <c r="A1155" s="3" t="s">
        <v>153</v>
      </c>
      <c r="B1155" s="3" t="s">
        <v>11</v>
      </c>
      <c r="C1155" s="3" t="s">
        <v>51</v>
      </c>
      <c r="D1155" s="3">
        <v>2.6</v>
      </c>
      <c r="E1155" s="3" t="s">
        <v>53</v>
      </c>
      <c r="F1155" s="4">
        <v>0</v>
      </c>
      <c r="G1155" s="4">
        <v>4078971.41</v>
      </c>
      <c r="H1155" s="4">
        <v>0</v>
      </c>
      <c r="I1155" s="4">
        <v>2025558.46</v>
      </c>
      <c r="J1155" s="4">
        <v>2025558.46</v>
      </c>
    </row>
    <row r="1156" spans="1:10">
      <c r="A1156" s="3" t="s">
        <v>153</v>
      </c>
      <c r="B1156" s="3" t="s">
        <v>11</v>
      </c>
      <c r="C1156" s="3" t="s">
        <v>58</v>
      </c>
      <c r="D1156" s="3">
        <v>1.1000000000000001</v>
      </c>
      <c r="E1156" s="3" t="s">
        <v>61</v>
      </c>
      <c r="F1156" s="4">
        <v>15000</v>
      </c>
      <c r="G1156" s="4">
        <v>0</v>
      </c>
      <c r="H1156" s="4">
        <v>-15000</v>
      </c>
      <c r="I1156" s="4">
        <v>0</v>
      </c>
      <c r="J1156" s="4">
        <v>0</v>
      </c>
    </row>
    <row r="1157" spans="1:10">
      <c r="A1157" s="3" t="s">
        <v>153</v>
      </c>
      <c r="B1157" s="3" t="s">
        <v>11</v>
      </c>
      <c r="C1157" s="3" t="s">
        <v>78</v>
      </c>
      <c r="D1157" s="3">
        <v>1.1000000000000001</v>
      </c>
      <c r="E1157" s="3" t="s">
        <v>79</v>
      </c>
      <c r="F1157" s="4">
        <v>150000</v>
      </c>
      <c r="G1157" s="4">
        <v>0</v>
      </c>
      <c r="H1157" s="4">
        <v>0</v>
      </c>
      <c r="I1157" s="4">
        <v>0</v>
      </c>
      <c r="J1157" s="4">
        <v>0</v>
      </c>
    </row>
    <row r="1158" spans="1:10">
      <c r="A1158" s="3" t="s">
        <v>154</v>
      </c>
      <c r="B1158" s="3" t="s">
        <v>11</v>
      </c>
      <c r="C1158" s="3" t="s">
        <v>12</v>
      </c>
      <c r="D1158" s="3">
        <v>1.1000000000000001</v>
      </c>
      <c r="E1158" s="3" t="s">
        <v>13</v>
      </c>
      <c r="F1158" s="4">
        <v>20000</v>
      </c>
      <c r="G1158" s="4">
        <v>0</v>
      </c>
      <c r="H1158" s="4">
        <v>0</v>
      </c>
      <c r="I1158" s="4">
        <v>4217.76</v>
      </c>
      <c r="J1158" s="4">
        <v>4217.76</v>
      </c>
    </row>
    <row r="1159" spans="1:10">
      <c r="A1159" s="3" t="s">
        <v>154</v>
      </c>
      <c r="B1159" s="3" t="s">
        <v>11</v>
      </c>
      <c r="C1159" s="3" t="s">
        <v>14</v>
      </c>
      <c r="D1159" s="3">
        <v>1.1000000000000001</v>
      </c>
      <c r="E1159" s="3" t="s">
        <v>15</v>
      </c>
      <c r="F1159" s="4">
        <v>5000</v>
      </c>
      <c r="G1159" s="4">
        <v>0</v>
      </c>
      <c r="H1159" s="4">
        <v>0</v>
      </c>
      <c r="I1159" s="4">
        <v>2436</v>
      </c>
      <c r="J1159" s="4">
        <v>2436</v>
      </c>
    </row>
    <row r="1160" spans="1:10">
      <c r="A1160" s="3" t="s">
        <v>154</v>
      </c>
      <c r="B1160" s="3" t="s">
        <v>11</v>
      </c>
      <c r="C1160" s="3" t="s">
        <v>19</v>
      </c>
      <c r="D1160" s="3">
        <v>1.1000000000000001</v>
      </c>
      <c r="E1160" s="3" t="s">
        <v>20</v>
      </c>
      <c r="F1160" s="4">
        <v>10000</v>
      </c>
      <c r="G1160" s="4">
        <v>0</v>
      </c>
      <c r="H1160" s="4">
        <v>0</v>
      </c>
      <c r="I1160" s="4">
        <v>0</v>
      </c>
      <c r="J1160" s="4">
        <v>0</v>
      </c>
    </row>
    <row r="1161" spans="1:10">
      <c r="A1161" s="3" t="s">
        <v>154</v>
      </c>
      <c r="B1161" s="3" t="s">
        <v>11</v>
      </c>
      <c r="C1161" s="3" t="s">
        <v>19</v>
      </c>
      <c r="D1161" s="3">
        <v>1.1000000000000001</v>
      </c>
      <c r="E1161" s="3" t="s">
        <v>21</v>
      </c>
      <c r="F1161" s="4">
        <v>50000</v>
      </c>
      <c r="G1161" s="4">
        <v>0</v>
      </c>
      <c r="H1161" s="4">
        <v>-39000</v>
      </c>
      <c r="I1161" s="4">
        <v>1168.8599999999999</v>
      </c>
      <c r="J1161" s="4">
        <v>1168.8599999999999</v>
      </c>
    </row>
    <row r="1162" spans="1:10">
      <c r="A1162" s="3" t="s">
        <v>154</v>
      </c>
      <c r="B1162" s="3" t="s">
        <v>11</v>
      </c>
      <c r="C1162" s="3" t="s">
        <v>22</v>
      </c>
      <c r="D1162" s="3">
        <v>1.1000000000000001</v>
      </c>
      <c r="E1162" s="3" t="s">
        <v>23</v>
      </c>
      <c r="F1162" s="4">
        <v>25000</v>
      </c>
      <c r="G1162" s="4">
        <v>20000</v>
      </c>
      <c r="H1162" s="4">
        <v>0</v>
      </c>
      <c r="I1162" s="4">
        <v>18586.66</v>
      </c>
      <c r="J1162" s="4">
        <v>18505.46</v>
      </c>
    </row>
    <row r="1163" spans="1:10">
      <c r="A1163" s="3" t="s">
        <v>154</v>
      </c>
      <c r="B1163" s="3" t="s">
        <v>11</v>
      </c>
      <c r="C1163" s="3" t="s">
        <v>24</v>
      </c>
      <c r="D1163" s="3">
        <v>1.1000000000000001</v>
      </c>
      <c r="E1163" s="3" t="s">
        <v>25</v>
      </c>
      <c r="F1163" s="4">
        <v>300000</v>
      </c>
      <c r="G1163" s="4">
        <v>40000</v>
      </c>
      <c r="H1163" s="4">
        <v>-4211.2</v>
      </c>
      <c r="I1163" s="4">
        <v>287308.79999999999</v>
      </c>
      <c r="J1163" s="4">
        <v>287308.79999999999</v>
      </c>
    </row>
    <row r="1164" spans="1:10">
      <c r="A1164" s="3" t="s">
        <v>154</v>
      </c>
      <c r="B1164" s="3" t="s">
        <v>11</v>
      </c>
      <c r="C1164" s="3" t="s">
        <v>27</v>
      </c>
      <c r="D1164" s="3">
        <v>1.1000000000000001</v>
      </c>
      <c r="E1164" s="3" t="s">
        <v>28</v>
      </c>
      <c r="F1164" s="4">
        <v>14000</v>
      </c>
      <c r="G1164" s="4">
        <v>0</v>
      </c>
      <c r="H1164" s="4">
        <v>-3521.95</v>
      </c>
      <c r="I1164" s="4">
        <v>10478.049999999999</v>
      </c>
      <c r="J1164" s="4">
        <v>10478.049999999999</v>
      </c>
    </row>
    <row r="1165" spans="1:10">
      <c r="A1165" s="3" t="s">
        <v>154</v>
      </c>
      <c r="B1165" s="3" t="s">
        <v>11</v>
      </c>
      <c r="C1165" s="3" t="s">
        <v>29</v>
      </c>
      <c r="D1165" s="3">
        <v>2.5</v>
      </c>
      <c r="E1165" s="3" t="s">
        <v>31</v>
      </c>
      <c r="F1165" s="4">
        <v>10000</v>
      </c>
      <c r="G1165" s="4">
        <v>90000</v>
      </c>
      <c r="H1165" s="4">
        <v>0</v>
      </c>
      <c r="I1165" s="4">
        <v>99389.38</v>
      </c>
      <c r="J1165" s="4">
        <v>3828</v>
      </c>
    </row>
    <row r="1166" spans="1:10">
      <c r="A1166" s="3" t="s">
        <v>154</v>
      </c>
      <c r="B1166" s="3" t="s">
        <v>11</v>
      </c>
      <c r="C1166" s="3" t="s">
        <v>32</v>
      </c>
      <c r="D1166" s="3">
        <v>1.1000000000000001</v>
      </c>
      <c r="E1166" s="3" t="s">
        <v>33</v>
      </c>
      <c r="F1166" s="4">
        <v>50000</v>
      </c>
      <c r="G1166" s="4">
        <v>0</v>
      </c>
      <c r="H1166" s="4">
        <v>-10000</v>
      </c>
      <c r="I1166" s="4">
        <v>11310</v>
      </c>
      <c r="J1166" s="4">
        <v>11310</v>
      </c>
    </row>
    <row r="1167" spans="1:10">
      <c r="A1167" s="3" t="s">
        <v>154</v>
      </c>
      <c r="B1167" s="3" t="s">
        <v>11</v>
      </c>
      <c r="C1167" s="3" t="s">
        <v>34</v>
      </c>
      <c r="D1167" s="3">
        <v>1.1000000000000001</v>
      </c>
      <c r="E1167" s="3" t="s">
        <v>35</v>
      </c>
      <c r="F1167" s="4">
        <v>15000</v>
      </c>
      <c r="G1167" s="4">
        <v>0</v>
      </c>
      <c r="H1167" s="4">
        <v>0</v>
      </c>
      <c r="I1167" s="4">
        <v>10440</v>
      </c>
      <c r="J1167" s="4">
        <v>10440</v>
      </c>
    </row>
    <row r="1168" spans="1:10">
      <c r="A1168" s="3" t="s">
        <v>154</v>
      </c>
      <c r="B1168" s="3" t="s">
        <v>11</v>
      </c>
      <c r="C1168" s="3" t="s">
        <v>37</v>
      </c>
      <c r="D1168" s="3">
        <v>1.1000000000000001</v>
      </c>
      <c r="E1168" s="3" t="s">
        <v>41</v>
      </c>
      <c r="F1168" s="4">
        <v>40000</v>
      </c>
      <c r="G1168" s="4">
        <v>0</v>
      </c>
      <c r="H1168" s="4">
        <v>-40000</v>
      </c>
      <c r="I1168" s="4">
        <v>0</v>
      </c>
      <c r="J1168" s="4">
        <v>0</v>
      </c>
    </row>
    <row r="1169" spans="1:10">
      <c r="A1169" s="3" t="s">
        <v>154</v>
      </c>
      <c r="B1169" s="3" t="s">
        <v>11</v>
      </c>
      <c r="C1169" s="3" t="s">
        <v>37</v>
      </c>
      <c r="D1169" s="3">
        <v>1.1000000000000001</v>
      </c>
      <c r="E1169" s="3" t="s">
        <v>43</v>
      </c>
      <c r="F1169" s="4">
        <v>20000</v>
      </c>
      <c r="G1169" s="4">
        <v>0</v>
      </c>
      <c r="H1169" s="4">
        <v>0</v>
      </c>
      <c r="I1169" s="4">
        <v>0</v>
      </c>
      <c r="J1169" s="4">
        <v>0</v>
      </c>
    </row>
    <row r="1170" spans="1:10">
      <c r="A1170" s="3" t="s">
        <v>154</v>
      </c>
      <c r="B1170" s="3" t="s">
        <v>11</v>
      </c>
      <c r="C1170" s="3" t="s">
        <v>37</v>
      </c>
      <c r="D1170" s="3">
        <v>1.1000000000000001</v>
      </c>
      <c r="E1170" s="3" t="s">
        <v>39</v>
      </c>
      <c r="F1170" s="4">
        <v>75500</v>
      </c>
      <c r="G1170" s="4">
        <v>69445</v>
      </c>
      <c r="H1170" s="4">
        <v>0</v>
      </c>
      <c r="I1170" s="4">
        <v>119410.4</v>
      </c>
      <c r="J1170" s="4">
        <v>75330.399999999994</v>
      </c>
    </row>
    <row r="1171" spans="1:10">
      <c r="A1171" s="3" t="s">
        <v>154</v>
      </c>
      <c r="B1171" s="3" t="s">
        <v>11</v>
      </c>
      <c r="C1171" s="3" t="s">
        <v>37</v>
      </c>
      <c r="D1171" s="3">
        <v>1.1000000000000001</v>
      </c>
      <c r="E1171" s="3" t="s">
        <v>44</v>
      </c>
      <c r="F1171" s="4">
        <v>10000</v>
      </c>
      <c r="G1171" s="4">
        <v>0</v>
      </c>
      <c r="H1171" s="4">
        <v>-10000</v>
      </c>
      <c r="I1171" s="4">
        <v>0</v>
      </c>
      <c r="J1171" s="4">
        <v>0</v>
      </c>
    </row>
    <row r="1172" spans="1:10">
      <c r="A1172" s="3" t="s">
        <v>154</v>
      </c>
      <c r="B1172" s="3" t="s">
        <v>11</v>
      </c>
      <c r="C1172" s="3" t="s">
        <v>37</v>
      </c>
      <c r="D1172" s="3">
        <v>1.1000000000000001</v>
      </c>
      <c r="E1172" s="3" t="s">
        <v>45</v>
      </c>
      <c r="F1172" s="4">
        <v>7500</v>
      </c>
      <c r="G1172" s="4">
        <v>0</v>
      </c>
      <c r="H1172" s="4">
        <v>0</v>
      </c>
      <c r="I1172" s="4">
        <v>7308</v>
      </c>
      <c r="J1172" s="4">
        <v>7308</v>
      </c>
    </row>
    <row r="1173" spans="1:10">
      <c r="A1173" s="3" t="s">
        <v>154</v>
      </c>
      <c r="B1173" s="3" t="s">
        <v>11</v>
      </c>
      <c r="C1173" s="3" t="s">
        <v>37</v>
      </c>
      <c r="D1173" s="3">
        <v>1.1000000000000001</v>
      </c>
      <c r="E1173" s="3" t="s">
        <v>40</v>
      </c>
      <c r="F1173" s="4">
        <v>9500</v>
      </c>
      <c r="G1173" s="4">
        <v>0</v>
      </c>
      <c r="H1173" s="4">
        <v>-4976</v>
      </c>
      <c r="I1173" s="4">
        <v>4524</v>
      </c>
      <c r="J1173" s="4">
        <v>4524</v>
      </c>
    </row>
    <row r="1174" spans="1:10">
      <c r="A1174" s="3" t="s">
        <v>154</v>
      </c>
      <c r="B1174" s="3" t="s">
        <v>11</v>
      </c>
      <c r="C1174" s="3" t="s">
        <v>37</v>
      </c>
      <c r="D1174" s="3">
        <v>1.1000000000000001</v>
      </c>
      <c r="E1174" s="3" t="s">
        <v>47</v>
      </c>
      <c r="F1174" s="4">
        <v>30000</v>
      </c>
      <c r="G1174" s="4">
        <v>80000</v>
      </c>
      <c r="H1174" s="4">
        <v>0</v>
      </c>
      <c r="I1174" s="4">
        <v>75263.7</v>
      </c>
      <c r="J1174" s="4">
        <v>75263.7</v>
      </c>
    </row>
    <row r="1175" spans="1:10">
      <c r="A1175" s="3" t="s">
        <v>154</v>
      </c>
      <c r="B1175" s="3" t="s">
        <v>11</v>
      </c>
      <c r="C1175" s="3" t="s">
        <v>37</v>
      </c>
      <c r="D1175" s="3">
        <v>1.1000000000000001</v>
      </c>
      <c r="E1175" s="3" t="s">
        <v>48</v>
      </c>
      <c r="F1175" s="4">
        <v>15600</v>
      </c>
      <c r="G1175" s="4">
        <v>0</v>
      </c>
      <c r="H1175" s="4">
        <v>-10000</v>
      </c>
      <c r="I1175" s="4">
        <v>495.1</v>
      </c>
      <c r="J1175" s="4">
        <v>495.1</v>
      </c>
    </row>
    <row r="1176" spans="1:10">
      <c r="A1176" s="3" t="s">
        <v>154</v>
      </c>
      <c r="B1176" s="3" t="s">
        <v>11</v>
      </c>
      <c r="C1176" s="3" t="s">
        <v>37</v>
      </c>
      <c r="D1176" s="3">
        <v>1.5</v>
      </c>
      <c r="E1176" s="3" t="s">
        <v>47</v>
      </c>
      <c r="F1176" s="4">
        <v>0</v>
      </c>
      <c r="G1176" s="4">
        <v>25346</v>
      </c>
      <c r="H1176" s="4">
        <v>0</v>
      </c>
      <c r="I1176" s="4">
        <v>25346</v>
      </c>
      <c r="J1176" s="4">
        <v>25346</v>
      </c>
    </row>
    <row r="1177" spans="1:10">
      <c r="A1177" s="3" t="s">
        <v>154</v>
      </c>
      <c r="B1177" s="3" t="s">
        <v>11</v>
      </c>
      <c r="C1177" s="3" t="s">
        <v>49</v>
      </c>
      <c r="D1177" s="3">
        <v>1.1000000000000001</v>
      </c>
      <c r="E1177" s="3" t="s">
        <v>50</v>
      </c>
      <c r="F1177" s="4">
        <v>35000</v>
      </c>
      <c r="G1177" s="4">
        <v>0</v>
      </c>
      <c r="H1177" s="4">
        <v>-6000</v>
      </c>
      <c r="I1177" s="4">
        <v>18096</v>
      </c>
      <c r="J1177" s="4">
        <v>18096</v>
      </c>
    </row>
    <row r="1178" spans="1:10">
      <c r="A1178" s="3" t="s">
        <v>154</v>
      </c>
      <c r="B1178" s="3" t="s">
        <v>11</v>
      </c>
      <c r="C1178" s="3" t="s">
        <v>51</v>
      </c>
      <c r="D1178" s="3">
        <v>1.1000000000000001</v>
      </c>
      <c r="E1178" s="3" t="s">
        <v>52</v>
      </c>
      <c r="F1178" s="4">
        <v>8500</v>
      </c>
      <c r="G1178" s="4">
        <v>0</v>
      </c>
      <c r="H1178" s="4">
        <v>0</v>
      </c>
      <c r="I1178" s="4">
        <v>419.99</v>
      </c>
      <c r="J1178" s="4">
        <v>419.99</v>
      </c>
    </row>
    <row r="1179" spans="1:10">
      <c r="A1179" s="3" t="s">
        <v>154</v>
      </c>
      <c r="B1179" s="3" t="s">
        <v>11</v>
      </c>
      <c r="C1179" s="3" t="s">
        <v>51</v>
      </c>
      <c r="D1179" s="3">
        <v>1.1000000000000001</v>
      </c>
      <c r="E1179" s="3" t="s">
        <v>53</v>
      </c>
      <c r="F1179" s="4">
        <v>7500</v>
      </c>
      <c r="G1179" s="4">
        <v>5000</v>
      </c>
      <c r="H1179" s="4">
        <v>-7500</v>
      </c>
      <c r="I1179" s="4">
        <v>0</v>
      </c>
      <c r="J1179" s="4">
        <v>0</v>
      </c>
    </row>
    <row r="1180" spans="1:10">
      <c r="A1180" s="3" t="s">
        <v>154</v>
      </c>
      <c r="B1180" s="3" t="s">
        <v>11</v>
      </c>
      <c r="C1180" s="3" t="s">
        <v>54</v>
      </c>
      <c r="D1180" s="3">
        <v>1.1000000000000001</v>
      </c>
      <c r="E1180" s="3" t="s">
        <v>55</v>
      </c>
      <c r="F1180" s="4">
        <v>35000</v>
      </c>
      <c r="G1180" s="4">
        <v>0</v>
      </c>
      <c r="H1180" s="4">
        <v>0</v>
      </c>
      <c r="I1180" s="4">
        <v>15201.1</v>
      </c>
      <c r="J1180" s="4">
        <v>15201.1</v>
      </c>
    </row>
    <row r="1181" spans="1:10">
      <c r="A1181" s="3" t="s">
        <v>154</v>
      </c>
      <c r="B1181" s="3" t="s">
        <v>11</v>
      </c>
      <c r="C1181" s="3" t="s">
        <v>58</v>
      </c>
      <c r="D1181" s="3">
        <v>1.1000000000000001</v>
      </c>
      <c r="E1181" s="3" t="s">
        <v>59</v>
      </c>
      <c r="F1181" s="4">
        <v>2500</v>
      </c>
      <c r="G1181" s="4">
        <v>10000</v>
      </c>
      <c r="H1181" s="4">
        <v>-5788.8</v>
      </c>
      <c r="I1181" s="4">
        <v>0</v>
      </c>
      <c r="J1181" s="4">
        <v>0</v>
      </c>
    </row>
    <row r="1182" spans="1:10">
      <c r="A1182" s="3" t="s">
        <v>154</v>
      </c>
      <c r="B1182" s="3" t="s">
        <v>11</v>
      </c>
      <c r="C1182" s="3" t="s">
        <v>58</v>
      </c>
      <c r="D1182" s="3">
        <v>1.1000000000000001</v>
      </c>
      <c r="E1182" s="3" t="s">
        <v>60</v>
      </c>
      <c r="F1182" s="4">
        <v>100000</v>
      </c>
      <c r="G1182" s="4">
        <v>0</v>
      </c>
      <c r="H1182" s="4">
        <v>-100000</v>
      </c>
      <c r="I1182" s="4">
        <v>0</v>
      </c>
      <c r="J1182" s="4">
        <v>0</v>
      </c>
    </row>
    <row r="1183" spans="1:10">
      <c r="A1183" s="3" t="s">
        <v>154</v>
      </c>
      <c r="B1183" s="3" t="s">
        <v>11</v>
      </c>
      <c r="C1183" s="3" t="s">
        <v>62</v>
      </c>
      <c r="D1183" s="3">
        <v>1.1000000000000001</v>
      </c>
      <c r="E1183" s="3" t="s">
        <v>64</v>
      </c>
      <c r="F1183" s="4">
        <v>95000</v>
      </c>
      <c r="G1183" s="4">
        <v>0</v>
      </c>
      <c r="H1183" s="4">
        <v>-38500</v>
      </c>
      <c r="I1183" s="4">
        <v>4150.38</v>
      </c>
      <c r="J1183" s="4">
        <v>4150.38</v>
      </c>
    </row>
    <row r="1184" spans="1:10">
      <c r="A1184" s="3" t="s">
        <v>154</v>
      </c>
      <c r="B1184" s="3" t="s">
        <v>11</v>
      </c>
      <c r="C1184" s="3" t="s">
        <v>62</v>
      </c>
      <c r="D1184" s="3">
        <v>1.1000000000000001</v>
      </c>
      <c r="E1184" s="3" t="s">
        <v>63</v>
      </c>
      <c r="F1184" s="4">
        <v>10400</v>
      </c>
      <c r="G1184" s="4">
        <v>0</v>
      </c>
      <c r="H1184" s="4">
        <v>-10300</v>
      </c>
      <c r="I1184" s="4">
        <v>100</v>
      </c>
      <c r="J1184" s="4">
        <v>100</v>
      </c>
    </row>
    <row r="1185" spans="1:10">
      <c r="A1185" s="3" t="s">
        <v>154</v>
      </c>
      <c r="B1185" s="3" t="s">
        <v>11</v>
      </c>
      <c r="C1185" s="3" t="s">
        <v>65</v>
      </c>
      <c r="D1185" s="3">
        <v>1.1000000000000001</v>
      </c>
      <c r="E1185" s="3" t="s">
        <v>66</v>
      </c>
      <c r="F1185" s="4">
        <v>20000</v>
      </c>
      <c r="G1185" s="4">
        <v>0</v>
      </c>
      <c r="H1185" s="4">
        <v>0</v>
      </c>
      <c r="I1185" s="4">
        <v>2514.63</v>
      </c>
      <c r="J1185" s="4">
        <v>2514.63</v>
      </c>
    </row>
    <row r="1186" spans="1:10">
      <c r="A1186" s="3" t="s">
        <v>154</v>
      </c>
      <c r="B1186" s="3" t="s">
        <v>11</v>
      </c>
      <c r="C1186" s="3" t="s">
        <v>71</v>
      </c>
      <c r="D1186" s="3">
        <v>1.1000000000000001</v>
      </c>
      <c r="E1186" s="3" t="s">
        <v>73</v>
      </c>
      <c r="F1186" s="4">
        <v>250000</v>
      </c>
      <c r="G1186" s="4">
        <v>239946.07</v>
      </c>
      <c r="H1186" s="4">
        <v>0</v>
      </c>
      <c r="I1186" s="4">
        <v>477409.6</v>
      </c>
      <c r="J1186" s="4">
        <v>408262</v>
      </c>
    </row>
    <row r="1187" spans="1:10">
      <c r="A1187" s="3" t="s">
        <v>154</v>
      </c>
      <c r="B1187" s="3" t="s">
        <v>11</v>
      </c>
      <c r="C1187" s="3" t="s">
        <v>76</v>
      </c>
      <c r="D1187" s="3">
        <v>1.1000000000000001</v>
      </c>
      <c r="E1187" s="3" t="s">
        <v>77</v>
      </c>
      <c r="F1187" s="4">
        <v>65000</v>
      </c>
      <c r="G1187" s="4">
        <v>0</v>
      </c>
      <c r="H1187" s="4">
        <v>0</v>
      </c>
      <c r="I1187" s="4">
        <v>47699.199999999997</v>
      </c>
      <c r="J1187" s="4">
        <v>47699.199999999997</v>
      </c>
    </row>
    <row r="1188" spans="1:10">
      <c r="A1188" s="3" t="s">
        <v>154</v>
      </c>
      <c r="B1188" s="3" t="s">
        <v>11</v>
      </c>
      <c r="C1188" s="3" t="s">
        <v>78</v>
      </c>
      <c r="D1188" s="3">
        <v>1.1000000000000001</v>
      </c>
      <c r="E1188" s="3" t="s">
        <v>79</v>
      </c>
      <c r="F1188" s="4">
        <v>8000</v>
      </c>
      <c r="G1188" s="4">
        <v>15000</v>
      </c>
      <c r="H1188" s="4">
        <v>-9080</v>
      </c>
      <c r="I1188" s="4">
        <v>13920</v>
      </c>
      <c r="J1188" s="4">
        <v>13920</v>
      </c>
    </row>
    <row r="1189" spans="1:10">
      <c r="A1189" s="3" t="s">
        <v>155</v>
      </c>
      <c r="B1189" s="3" t="s">
        <v>11</v>
      </c>
      <c r="C1189" s="3" t="s">
        <v>22</v>
      </c>
      <c r="D1189" s="3">
        <v>1.5</v>
      </c>
      <c r="E1189" s="3" t="s">
        <v>23</v>
      </c>
      <c r="F1189" s="4">
        <v>0</v>
      </c>
      <c r="G1189" s="4">
        <v>5000000</v>
      </c>
      <c r="H1189" s="4">
        <v>-4815000</v>
      </c>
      <c r="I1189" s="4">
        <v>0</v>
      </c>
      <c r="J1189" s="4">
        <v>0</v>
      </c>
    </row>
    <row r="1190" spans="1:10">
      <c r="A1190" s="3" t="s">
        <v>155</v>
      </c>
      <c r="B1190" s="3" t="s">
        <v>11</v>
      </c>
      <c r="C1190" s="3" t="s">
        <v>29</v>
      </c>
      <c r="D1190" s="3">
        <v>1.5</v>
      </c>
      <c r="E1190" s="3" t="s">
        <v>31</v>
      </c>
      <c r="F1190" s="4">
        <v>0</v>
      </c>
      <c r="G1190" s="4">
        <v>6000000</v>
      </c>
      <c r="H1190" s="4">
        <v>0</v>
      </c>
      <c r="I1190" s="4">
        <v>5830998.1799999997</v>
      </c>
      <c r="J1190" s="4">
        <v>5671041.2400000002</v>
      </c>
    </row>
    <row r="1191" spans="1:10">
      <c r="A1191" s="3" t="s">
        <v>155</v>
      </c>
      <c r="B1191" s="3" t="s">
        <v>11</v>
      </c>
      <c r="C1191" s="3" t="s">
        <v>29</v>
      </c>
      <c r="D1191" s="3">
        <v>2.5</v>
      </c>
      <c r="E1191" s="3" t="s">
        <v>31</v>
      </c>
      <c r="F1191" s="4">
        <v>0</v>
      </c>
      <c r="G1191" s="4">
        <v>9600000</v>
      </c>
      <c r="H1191" s="4">
        <v>-6992205.0300000003</v>
      </c>
      <c r="I1191" s="4">
        <v>2591451.87</v>
      </c>
      <c r="J1191" s="4">
        <v>2587340.79</v>
      </c>
    </row>
    <row r="1192" spans="1:10">
      <c r="A1192" s="3" t="s">
        <v>156</v>
      </c>
      <c r="B1192" s="3" t="s">
        <v>11</v>
      </c>
      <c r="C1192" s="3" t="s">
        <v>14</v>
      </c>
      <c r="D1192" s="3">
        <v>1.1000000000000001</v>
      </c>
      <c r="E1192" s="3" t="s">
        <v>15</v>
      </c>
      <c r="F1192" s="4">
        <v>480000</v>
      </c>
      <c r="G1192" s="4">
        <v>0</v>
      </c>
      <c r="H1192" s="4">
        <v>0</v>
      </c>
      <c r="I1192" s="4">
        <v>467122.28</v>
      </c>
      <c r="J1192" s="4">
        <v>467122.28</v>
      </c>
    </row>
    <row r="1193" spans="1:10">
      <c r="A1193" s="3" t="s">
        <v>156</v>
      </c>
      <c r="B1193" s="3" t="s">
        <v>11</v>
      </c>
      <c r="C1193" s="3" t="s">
        <v>14</v>
      </c>
      <c r="D1193" s="3">
        <v>1.5</v>
      </c>
      <c r="E1193" s="3" t="s">
        <v>15</v>
      </c>
      <c r="F1193" s="4">
        <v>0</v>
      </c>
      <c r="G1193" s="4">
        <v>773333.6</v>
      </c>
      <c r="H1193" s="4">
        <v>0</v>
      </c>
      <c r="I1193" s="4">
        <v>117681.2</v>
      </c>
      <c r="J1193" s="4">
        <v>117681.2</v>
      </c>
    </row>
    <row r="1194" spans="1:10">
      <c r="A1194" s="3" t="s">
        <v>156</v>
      </c>
      <c r="B1194" s="3" t="s">
        <v>11</v>
      </c>
      <c r="C1194" s="3" t="s">
        <v>17</v>
      </c>
      <c r="D1194" s="3">
        <v>1.1000000000000001</v>
      </c>
      <c r="E1194" s="3" t="s">
        <v>18</v>
      </c>
      <c r="F1194" s="4">
        <v>100000</v>
      </c>
      <c r="G1194" s="4">
        <v>0</v>
      </c>
      <c r="H1194" s="4">
        <v>-57500</v>
      </c>
      <c r="I1194" s="4">
        <v>0</v>
      </c>
      <c r="J1194" s="4">
        <v>0</v>
      </c>
    </row>
    <row r="1195" spans="1:10">
      <c r="A1195" s="3" t="s">
        <v>156</v>
      </c>
      <c r="B1195" s="3" t="s">
        <v>11</v>
      </c>
      <c r="C1195" s="3" t="s">
        <v>24</v>
      </c>
      <c r="D1195" s="3">
        <v>1.1000000000000001</v>
      </c>
      <c r="E1195" s="3" t="s">
        <v>25</v>
      </c>
      <c r="F1195" s="4">
        <v>450000</v>
      </c>
      <c r="G1195" s="4">
        <v>100000</v>
      </c>
      <c r="H1195" s="4">
        <v>-150000</v>
      </c>
      <c r="I1195" s="4">
        <v>297178</v>
      </c>
      <c r="J1195" s="4">
        <v>283258</v>
      </c>
    </row>
    <row r="1196" spans="1:10">
      <c r="A1196" s="3" t="s">
        <v>156</v>
      </c>
      <c r="B1196" s="3" t="s">
        <v>11</v>
      </c>
      <c r="C1196" s="3" t="s">
        <v>24</v>
      </c>
      <c r="D1196" s="3">
        <v>1.5</v>
      </c>
      <c r="E1196" s="3" t="s">
        <v>25</v>
      </c>
      <c r="F1196" s="4">
        <v>0</v>
      </c>
      <c r="G1196" s="4">
        <v>1000000</v>
      </c>
      <c r="H1196" s="4">
        <v>-160000</v>
      </c>
      <c r="I1196" s="4">
        <v>153871.67999999999</v>
      </c>
      <c r="J1196" s="4">
        <v>129309.84</v>
      </c>
    </row>
    <row r="1197" spans="1:10">
      <c r="A1197" s="3" t="s">
        <v>156</v>
      </c>
      <c r="B1197" s="3" t="s">
        <v>11</v>
      </c>
      <c r="C1197" s="3" t="s">
        <v>29</v>
      </c>
      <c r="D1197" s="3">
        <v>2.5</v>
      </c>
      <c r="E1197" s="3" t="s">
        <v>31</v>
      </c>
      <c r="F1197" s="4">
        <v>0</v>
      </c>
      <c r="G1197" s="4">
        <v>2025000</v>
      </c>
      <c r="H1197" s="4">
        <v>0</v>
      </c>
      <c r="I1197" s="4">
        <v>2025000</v>
      </c>
      <c r="J1197" s="4">
        <v>1280000</v>
      </c>
    </row>
    <row r="1198" spans="1:10">
      <c r="A1198" s="3" t="s">
        <v>156</v>
      </c>
      <c r="B1198" s="3" t="s">
        <v>11</v>
      </c>
      <c r="C1198" s="3" t="s">
        <v>32</v>
      </c>
      <c r="D1198" s="3">
        <v>1.1000000000000001</v>
      </c>
      <c r="E1198" s="3" t="s">
        <v>33</v>
      </c>
      <c r="F1198" s="4">
        <v>250000</v>
      </c>
      <c r="G1198" s="4">
        <v>0</v>
      </c>
      <c r="H1198" s="4">
        <v>0</v>
      </c>
      <c r="I1198" s="4">
        <v>0</v>
      </c>
      <c r="J1198" s="4">
        <v>0</v>
      </c>
    </row>
    <row r="1199" spans="1:10">
      <c r="A1199" s="3" t="s">
        <v>156</v>
      </c>
      <c r="B1199" s="3" t="s">
        <v>11</v>
      </c>
      <c r="C1199" s="3" t="s">
        <v>37</v>
      </c>
      <c r="D1199" s="3">
        <v>1.1000000000000001</v>
      </c>
      <c r="E1199" s="3" t="s">
        <v>43</v>
      </c>
      <c r="F1199" s="4">
        <v>0</v>
      </c>
      <c r="G1199" s="4">
        <v>53100</v>
      </c>
      <c r="H1199" s="4">
        <v>0</v>
      </c>
      <c r="I1199" s="4">
        <v>53098.78</v>
      </c>
      <c r="J1199" s="4">
        <v>53098.78</v>
      </c>
    </row>
    <row r="1200" spans="1:10">
      <c r="A1200" s="3" t="s">
        <v>156</v>
      </c>
      <c r="B1200" s="3" t="s">
        <v>11</v>
      </c>
      <c r="C1200" s="3" t="s">
        <v>49</v>
      </c>
      <c r="D1200" s="3">
        <v>1.1000000000000001</v>
      </c>
      <c r="E1200" s="3" t="s">
        <v>50</v>
      </c>
      <c r="F1200" s="4">
        <v>0</v>
      </c>
      <c r="G1200" s="4">
        <v>5000</v>
      </c>
      <c r="H1200" s="4">
        <v>0</v>
      </c>
      <c r="I1200" s="4">
        <v>0</v>
      </c>
      <c r="J1200" s="4">
        <v>0</v>
      </c>
    </row>
    <row r="1201" spans="1:10">
      <c r="A1201" s="3" t="s">
        <v>156</v>
      </c>
      <c r="B1201" s="3" t="s">
        <v>11</v>
      </c>
      <c r="C1201" s="3" t="s">
        <v>51</v>
      </c>
      <c r="D1201" s="3">
        <v>1.1000000000000001</v>
      </c>
      <c r="E1201" s="3" t="s">
        <v>52</v>
      </c>
      <c r="F1201" s="4">
        <v>250000</v>
      </c>
      <c r="G1201" s="4">
        <v>0</v>
      </c>
      <c r="H1201" s="4">
        <v>0</v>
      </c>
      <c r="I1201" s="4">
        <v>167736</v>
      </c>
      <c r="J1201" s="4">
        <v>167736</v>
      </c>
    </row>
    <row r="1202" spans="1:10">
      <c r="A1202" s="3" t="s">
        <v>156</v>
      </c>
      <c r="B1202" s="3" t="s">
        <v>11</v>
      </c>
      <c r="C1202" s="3" t="s">
        <v>51</v>
      </c>
      <c r="D1202" s="3">
        <v>1.1000000000000001</v>
      </c>
      <c r="E1202" s="3" t="s">
        <v>53</v>
      </c>
      <c r="F1202" s="4">
        <v>150000</v>
      </c>
      <c r="G1202" s="4">
        <v>100000</v>
      </c>
      <c r="H1202" s="4">
        <v>0</v>
      </c>
      <c r="I1202" s="4">
        <v>110469.26</v>
      </c>
      <c r="J1202" s="4">
        <v>110469.26</v>
      </c>
    </row>
    <row r="1203" spans="1:10">
      <c r="A1203" s="3" t="s">
        <v>156</v>
      </c>
      <c r="B1203" s="3" t="s">
        <v>11</v>
      </c>
      <c r="C1203" s="3" t="s">
        <v>51</v>
      </c>
      <c r="D1203" s="3">
        <v>1.5</v>
      </c>
      <c r="E1203" s="3" t="s">
        <v>52</v>
      </c>
      <c r="F1203" s="4">
        <v>0</v>
      </c>
      <c r="G1203" s="4">
        <v>10000000</v>
      </c>
      <c r="H1203" s="4">
        <v>-2000000</v>
      </c>
      <c r="I1203" s="4">
        <v>6243461.6299999999</v>
      </c>
      <c r="J1203" s="4">
        <v>115822.46</v>
      </c>
    </row>
    <row r="1204" spans="1:10">
      <c r="A1204" s="3" t="s">
        <v>156</v>
      </c>
      <c r="B1204" s="3" t="s">
        <v>11</v>
      </c>
      <c r="C1204" s="3" t="s">
        <v>51</v>
      </c>
      <c r="D1204" s="3">
        <v>2.5</v>
      </c>
      <c r="E1204" s="3" t="s">
        <v>52</v>
      </c>
      <c r="F1204" s="4">
        <v>0</v>
      </c>
      <c r="G1204" s="4">
        <v>4200000</v>
      </c>
      <c r="H1204" s="4">
        <v>0</v>
      </c>
      <c r="I1204" s="4">
        <v>3410659.7</v>
      </c>
      <c r="J1204" s="4">
        <v>3175739.98</v>
      </c>
    </row>
    <row r="1205" spans="1:10">
      <c r="A1205" s="3" t="s">
        <v>156</v>
      </c>
      <c r="B1205" s="3" t="s">
        <v>11</v>
      </c>
      <c r="C1205" s="3" t="s">
        <v>54</v>
      </c>
      <c r="D1205" s="3">
        <v>1.1000000000000001</v>
      </c>
      <c r="E1205" s="3" t="s">
        <v>55</v>
      </c>
      <c r="F1205" s="4">
        <v>180000</v>
      </c>
      <c r="G1205" s="4">
        <v>0</v>
      </c>
      <c r="H1205" s="4">
        <v>0</v>
      </c>
      <c r="I1205" s="4">
        <v>125596.24</v>
      </c>
      <c r="J1205" s="4">
        <v>125596.24</v>
      </c>
    </row>
    <row r="1206" spans="1:10">
      <c r="A1206" s="3" t="s">
        <v>156</v>
      </c>
      <c r="B1206" s="3" t="s">
        <v>11</v>
      </c>
      <c r="C1206" s="3" t="s">
        <v>54</v>
      </c>
      <c r="D1206" s="3">
        <v>1.5</v>
      </c>
      <c r="E1206" s="3" t="s">
        <v>55</v>
      </c>
      <c r="F1206" s="4">
        <v>0</v>
      </c>
      <c r="G1206" s="4">
        <v>8394.36</v>
      </c>
      <c r="H1206" s="4">
        <v>0</v>
      </c>
      <c r="I1206" s="4">
        <v>0</v>
      </c>
      <c r="J1206" s="4">
        <v>0</v>
      </c>
    </row>
    <row r="1207" spans="1:10">
      <c r="A1207" s="3" t="s">
        <v>156</v>
      </c>
      <c r="B1207" s="3" t="s">
        <v>11</v>
      </c>
      <c r="C1207" s="3" t="s">
        <v>65</v>
      </c>
      <c r="D1207" s="3">
        <v>1.1000000000000001</v>
      </c>
      <c r="E1207" s="3" t="s">
        <v>66</v>
      </c>
      <c r="F1207" s="4">
        <v>2300000</v>
      </c>
      <c r="G1207" s="4">
        <v>0</v>
      </c>
      <c r="H1207" s="4">
        <v>-600000</v>
      </c>
      <c r="I1207" s="4">
        <v>1338146.8</v>
      </c>
      <c r="J1207" s="4">
        <v>1338146.8</v>
      </c>
    </row>
    <row r="1208" spans="1:10">
      <c r="A1208" s="3" t="s">
        <v>156</v>
      </c>
      <c r="B1208" s="3" t="s">
        <v>11</v>
      </c>
      <c r="C1208" s="3" t="s">
        <v>65</v>
      </c>
      <c r="D1208" s="3">
        <v>1.6</v>
      </c>
      <c r="E1208" s="3" t="s">
        <v>66</v>
      </c>
      <c r="F1208" s="4">
        <v>0</v>
      </c>
      <c r="G1208" s="4">
        <v>26920</v>
      </c>
      <c r="H1208" s="4">
        <v>0</v>
      </c>
      <c r="I1208" s="4">
        <v>0</v>
      </c>
      <c r="J1208" s="4">
        <v>0</v>
      </c>
    </row>
    <row r="1209" spans="1:10">
      <c r="A1209" s="3" t="s">
        <v>156</v>
      </c>
      <c r="B1209" s="3" t="s">
        <v>11</v>
      </c>
      <c r="C1209" s="3" t="s">
        <v>71</v>
      </c>
      <c r="D1209" s="3">
        <v>1.1000000000000001</v>
      </c>
      <c r="E1209" s="3" t="s">
        <v>72</v>
      </c>
      <c r="F1209" s="4">
        <v>208000</v>
      </c>
      <c r="G1209" s="4">
        <v>0</v>
      </c>
      <c r="H1209" s="4">
        <v>0</v>
      </c>
      <c r="I1209" s="4">
        <v>0</v>
      </c>
      <c r="J1209" s="4">
        <v>0</v>
      </c>
    </row>
    <row r="1210" spans="1:10">
      <c r="A1210" s="3" t="s">
        <v>156</v>
      </c>
      <c r="B1210" s="3" t="s">
        <v>11</v>
      </c>
      <c r="C1210" s="3" t="s">
        <v>71</v>
      </c>
      <c r="D1210" s="3">
        <v>1.1000000000000001</v>
      </c>
      <c r="E1210" s="3" t="s">
        <v>74</v>
      </c>
      <c r="F1210" s="4">
        <v>150000</v>
      </c>
      <c r="G1210" s="4">
        <v>0</v>
      </c>
      <c r="H1210" s="4">
        <v>-148480.4</v>
      </c>
      <c r="I1210" s="4">
        <v>0</v>
      </c>
      <c r="J1210" s="4">
        <v>0</v>
      </c>
    </row>
    <row r="1211" spans="1:10">
      <c r="A1211" s="3" t="s">
        <v>156</v>
      </c>
      <c r="B1211" s="3" t="s">
        <v>11</v>
      </c>
      <c r="C1211" s="3" t="s">
        <v>76</v>
      </c>
      <c r="D1211" s="3">
        <v>1.1000000000000001</v>
      </c>
      <c r="E1211" s="3" t="s">
        <v>77</v>
      </c>
      <c r="F1211" s="4">
        <v>300000</v>
      </c>
      <c r="G1211" s="4">
        <v>0</v>
      </c>
      <c r="H1211" s="4">
        <v>0</v>
      </c>
      <c r="I1211" s="4">
        <v>104007.73</v>
      </c>
      <c r="J1211" s="4">
        <v>104007.73</v>
      </c>
    </row>
    <row r="1212" spans="1:10">
      <c r="A1212" s="3" t="s">
        <v>156</v>
      </c>
      <c r="B1212" s="3" t="s">
        <v>11</v>
      </c>
      <c r="C1212" s="3" t="s">
        <v>80</v>
      </c>
      <c r="D1212" s="3">
        <v>1.1000000000000001</v>
      </c>
      <c r="E1212" s="3" t="s">
        <v>81</v>
      </c>
      <c r="F1212" s="4">
        <v>300000</v>
      </c>
      <c r="G1212" s="4">
        <v>0</v>
      </c>
      <c r="H1212" s="4">
        <v>0</v>
      </c>
      <c r="I1212" s="4">
        <v>0</v>
      </c>
      <c r="J1212" s="4">
        <v>0</v>
      </c>
    </row>
    <row r="1213" spans="1:10">
      <c r="A1213" s="3" t="s">
        <v>157</v>
      </c>
      <c r="B1213" s="3" t="s">
        <v>11</v>
      </c>
      <c r="C1213" s="3" t="s">
        <v>24</v>
      </c>
      <c r="D1213" s="3">
        <v>1.1000000000000001</v>
      </c>
      <c r="E1213" s="3" t="s">
        <v>25</v>
      </c>
      <c r="F1213" s="4">
        <v>600000</v>
      </c>
      <c r="G1213" s="4">
        <v>0</v>
      </c>
      <c r="H1213" s="4">
        <v>0</v>
      </c>
      <c r="I1213" s="4">
        <v>299331.3</v>
      </c>
      <c r="J1213" s="4">
        <v>299331.3</v>
      </c>
    </row>
    <row r="1214" spans="1:10">
      <c r="A1214" s="3" t="s">
        <v>158</v>
      </c>
      <c r="B1214" s="3" t="s">
        <v>11</v>
      </c>
      <c r="C1214" s="3" t="s">
        <v>12</v>
      </c>
      <c r="D1214" s="3">
        <v>1.1000000000000001</v>
      </c>
      <c r="E1214" s="3" t="s">
        <v>13</v>
      </c>
      <c r="F1214" s="4">
        <v>45000</v>
      </c>
      <c r="G1214" s="4">
        <v>0</v>
      </c>
      <c r="H1214" s="4">
        <v>0</v>
      </c>
      <c r="I1214" s="4">
        <v>0</v>
      </c>
      <c r="J1214" s="4">
        <v>0</v>
      </c>
    </row>
    <row r="1215" spans="1:10">
      <c r="A1215" s="3" t="s">
        <v>158</v>
      </c>
      <c r="B1215" s="3" t="s">
        <v>11</v>
      </c>
      <c r="C1215" s="3" t="s">
        <v>19</v>
      </c>
      <c r="D1215" s="3">
        <v>1.1000000000000001</v>
      </c>
      <c r="E1215" s="3" t="s">
        <v>21</v>
      </c>
      <c r="F1215" s="4">
        <v>10000</v>
      </c>
      <c r="G1215" s="4">
        <v>0</v>
      </c>
      <c r="H1215" s="4">
        <v>0</v>
      </c>
      <c r="I1215" s="4">
        <v>8682</v>
      </c>
      <c r="J1215" s="4">
        <v>8682</v>
      </c>
    </row>
    <row r="1216" spans="1:10">
      <c r="A1216" s="3" t="s">
        <v>158</v>
      </c>
      <c r="B1216" s="3" t="s">
        <v>11</v>
      </c>
      <c r="C1216" s="3" t="s">
        <v>22</v>
      </c>
      <c r="D1216" s="3">
        <v>1.1000000000000001</v>
      </c>
      <c r="E1216" s="3" t="s">
        <v>23</v>
      </c>
      <c r="F1216" s="4">
        <v>12400</v>
      </c>
      <c r="G1216" s="4">
        <v>0</v>
      </c>
      <c r="H1216" s="4">
        <v>0</v>
      </c>
      <c r="I1216" s="4">
        <v>0</v>
      </c>
      <c r="J1216" s="4">
        <v>0</v>
      </c>
    </row>
    <row r="1217" spans="1:10">
      <c r="A1217" s="3" t="s">
        <v>158</v>
      </c>
      <c r="B1217" s="3" t="s">
        <v>11</v>
      </c>
      <c r="C1217" s="3" t="s">
        <v>24</v>
      </c>
      <c r="D1217" s="3">
        <v>1.1000000000000001</v>
      </c>
      <c r="E1217" s="3" t="s">
        <v>25</v>
      </c>
      <c r="F1217" s="4">
        <v>105000</v>
      </c>
      <c r="G1217" s="4">
        <v>0</v>
      </c>
      <c r="H1217" s="4">
        <v>0</v>
      </c>
      <c r="I1217" s="4">
        <v>90590.51</v>
      </c>
      <c r="J1217" s="4">
        <v>90590.51</v>
      </c>
    </row>
    <row r="1218" spans="1:10">
      <c r="A1218" s="3" t="s">
        <v>158</v>
      </c>
      <c r="B1218" s="3" t="s">
        <v>11</v>
      </c>
      <c r="C1218" s="3" t="s">
        <v>29</v>
      </c>
      <c r="D1218" s="3">
        <v>2.5</v>
      </c>
      <c r="E1218" s="3" t="s">
        <v>31</v>
      </c>
      <c r="F1218" s="4">
        <v>400000</v>
      </c>
      <c r="G1218" s="4">
        <v>0</v>
      </c>
      <c r="H1218" s="4">
        <v>0</v>
      </c>
      <c r="I1218" s="4">
        <v>399465.35</v>
      </c>
      <c r="J1218" s="4">
        <v>54500.25</v>
      </c>
    </row>
    <row r="1219" spans="1:10">
      <c r="A1219" s="3" t="s">
        <v>158</v>
      </c>
      <c r="B1219" s="3" t="s">
        <v>11</v>
      </c>
      <c r="C1219" s="3" t="s">
        <v>54</v>
      </c>
      <c r="D1219" s="3">
        <v>1.1000000000000001</v>
      </c>
      <c r="E1219" s="3" t="s">
        <v>55</v>
      </c>
      <c r="F1219" s="4">
        <v>2500</v>
      </c>
      <c r="G1219" s="4">
        <v>0</v>
      </c>
      <c r="H1219" s="4">
        <v>0</v>
      </c>
      <c r="I1219" s="4">
        <v>0</v>
      </c>
      <c r="J1219" s="4">
        <v>0</v>
      </c>
    </row>
    <row r="1220" spans="1:10">
      <c r="A1220" s="3" t="s">
        <v>158</v>
      </c>
      <c r="B1220" s="3" t="s">
        <v>11</v>
      </c>
      <c r="C1220" s="3" t="s">
        <v>71</v>
      </c>
      <c r="D1220" s="3">
        <v>1.1000000000000001</v>
      </c>
      <c r="E1220" s="3" t="s">
        <v>73</v>
      </c>
      <c r="F1220" s="4">
        <v>3600000</v>
      </c>
      <c r="G1220" s="4">
        <v>0</v>
      </c>
      <c r="H1220" s="4">
        <v>0</v>
      </c>
      <c r="I1220" s="4">
        <v>2474624.6</v>
      </c>
      <c r="J1220" s="4">
        <v>2474624.6</v>
      </c>
    </row>
    <row r="1221" spans="1:10">
      <c r="A1221" s="3" t="s">
        <v>159</v>
      </c>
      <c r="B1221" s="3" t="s">
        <v>11</v>
      </c>
      <c r="C1221" s="3" t="s">
        <v>12</v>
      </c>
      <c r="D1221" s="3">
        <v>1.1000000000000001</v>
      </c>
      <c r="E1221" s="3" t="s">
        <v>13</v>
      </c>
      <c r="F1221" s="4">
        <v>45000</v>
      </c>
      <c r="G1221" s="4">
        <v>0</v>
      </c>
      <c r="H1221" s="4">
        <v>0</v>
      </c>
      <c r="I1221" s="4">
        <v>3549.6</v>
      </c>
      <c r="J1221" s="4">
        <v>3549.6</v>
      </c>
    </row>
    <row r="1222" spans="1:10">
      <c r="A1222" s="3" t="s">
        <v>159</v>
      </c>
      <c r="B1222" s="3" t="s">
        <v>11</v>
      </c>
      <c r="C1222" s="3" t="s">
        <v>17</v>
      </c>
      <c r="D1222" s="3">
        <v>1.1000000000000001</v>
      </c>
      <c r="E1222" s="3" t="s">
        <v>18</v>
      </c>
      <c r="F1222" s="4">
        <v>0</v>
      </c>
      <c r="G1222" s="4">
        <v>7500</v>
      </c>
      <c r="H1222" s="4">
        <v>0</v>
      </c>
      <c r="I1222" s="4">
        <v>0</v>
      </c>
      <c r="J1222" s="4">
        <v>0</v>
      </c>
    </row>
    <row r="1223" spans="1:10">
      <c r="A1223" s="3" t="s">
        <v>159</v>
      </c>
      <c r="B1223" s="3" t="s">
        <v>11</v>
      </c>
      <c r="C1223" s="3" t="s">
        <v>19</v>
      </c>
      <c r="D1223" s="3">
        <v>1.1000000000000001</v>
      </c>
      <c r="E1223" s="3" t="s">
        <v>20</v>
      </c>
      <c r="F1223" s="4">
        <v>5000</v>
      </c>
      <c r="G1223" s="4">
        <v>0</v>
      </c>
      <c r="H1223" s="4">
        <v>0</v>
      </c>
      <c r="I1223" s="4">
        <v>0</v>
      </c>
      <c r="J1223" s="4">
        <v>0</v>
      </c>
    </row>
    <row r="1224" spans="1:10">
      <c r="A1224" s="3" t="s">
        <v>159</v>
      </c>
      <c r="B1224" s="3" t="s">
        <v>11</v>
      </c>
      <c r="C1224" s="3" t="s">
        <v>22</v>
      </c>
      <c r="D1224" s="3">
        <v>1.1000000000000001</v>
      </c>
      <c r="E1224" s="3" t="s">
        <v>23</v>
      </c>
      <c r="F1224" s="4">
        <v>15000</v>
      </c>
      <c r="G1224" s="4">
        <v>0</v>
      </c>
      <c r="H1224" s="4">
        <v>-15000</v>
      </c>
      <c r="I1224" s="4">
        <v>0</v>
      </c>
      <c r="J1224" s="4">
        <v>0</v>
      </c>
    </row>
    <row r="1225" spans="1:10">
      <c r="A1225" s="3" t="s">
        <v>159</v>
      </c>
      <c r="B1225" s="3" t="s">
        <v>11</v>
      </c>
      <c r="C1225" s="3" t="s">
        <v>24</v>
      </c>
      <c r="D1225" s="3">
        <v>1.1000000000000001</v>
      </c>
      <c r="E1225" s="3" t="s">
        <v>25</v>
      </c>
      <c r="F1225" s="4">
        <v>125000</v>
      </c>
      <c r="G1225" s="4">
        <v>0</v>
      </c>
      <c r="H1225" s="4">
        <v>0</v>
      </c>
      <c r="I1225" s="4">
        <v>5138.8</v>
      </c>
      <c r="J1225" s="4">
        <v>5138.8</v>
      </c>
    </row>
    <row r="1226" spans="1:10">
      <c r="A1226" s="3" t="s">
        <v>159</v>
      </c>
      <c r="B1226" s="3" t="s">
        <v>11</v>
      </c>
      <c r="C1226" s="3" t="s">
        <v>27</v>
      </c>
      <c r="D1226" s="3">
        <v>1.1000000000000001</v>
      </c>
      <c r="E1226" s="3" t="s">
        <v>28</v>
      </c>
      <c r="F1226" s="4">
        <v>5000</v>
      </c>
      <c r="G1226" s="4">
        <v>0</v>
      </c>
      <c r="H1226" s="4">
        <v>0</v>
      </c>
      <c r="I1226" s="4">
        <v>4095.99</v>
      </c>
      <c r="J1226" s="4">
        <v>4095.99</v>
      </c>
    </row>
    <row r="1227" spans="1:10">
      <c r="A1227" s="3" t="s">
        <v>159</v>
      </c>
      <c r="B1227" s="3" t="s">
        <v>11</v>
      </c>
      <c r="C1227" s="3" t="s">
        <v>29</v>
      </c>
      <c r="D1227" s="3">
        <v>1.1000000000000001</v>
      </c>
      <c r="E1227" s="3" t="s">
        <v>31</v>
      </c>
      <c r="F1227" s="4">
        <v>20000</v>
      </c>
      <c r="G1227" s="4">
        <v>10000</v>
      </c>
      <c r="H1227" s="4">
        <v>0</v>
      </c>
      <c r="I1227" s="4">
        <v>29463.83</v>
      </c>
      <c r="J1227" s="4">
        <v>29463.83</v>
      </c>
    </row>
    <row r="1228" spans="1:10">
      <c r="A1228" s="3" t="s">
        <v>159</v>
      </c>
      <c r="B1228" s="3" t="s">
        <v>11</v>
      </c>
      <c r="C1228" s="3" t="s">
        <v>29</v>
      </c>
      <c r="D1228" s="3">
        <v>2.5</v>
      </c>
      <c r="E1228" s="3" t="s">
        <v>31</v>
      </c>
      <c r="F1228" s="4">
        <v>0</v>
      </c>
      <c r="G1228" s="4">
        <v>330000</v>
      </c>
      <c r="H1228" s="4">
        <v>0</v>
      </c>
      <c r="I1228" s="4">
        <v>327831.09999999998</v>
      </c>
      <c r="J1228" s="4">
        <v>119031.1</v>
      </c>
    </row>
    <row r="1229" spans="1:10">
      <c r="A1229" s="3" t="s">
        <v>159</v>
      </c>
      <c r="B1229" s="3" t="s">
        <v>11</v>
      </c>
      <c r="C1229" s="3" t="s">
        <v>34</v>
      </c>
      <c r="D1229" s="3">
        <v>1.1000000000000001</v>
      </c>
      <c r="E1229" s="3" t="s">
        <v>36</v>
      </c>
      <c r="F1229" s="4">
        <v>8500</v>
      </c>
      <c r="G1229" s="4">
        <v>0</v>
      </c>
      <c r="H1229" s="4">
        <v>-8500</v>
      </c>
      <c r="I1229" s="4">
        <v>0</v>
      </c>
      <c r="J1229" s="4">
        <v>0</v>
      </c>
    </row>
    <row r="1230" spans="1:10">
      <c r="A1230" s="3" t="s">
        <v>159</v>
      </c>
      <c r="B1230" s="3" t="s">
        <v>11</v>
      </c>
      <c r="C1230" s="3" t="s">
        <v>37</v>
      </c>
      <c r="D1230" s="3">
        <v>1.1000000000000001</v>
      </c>
      <c r="E1230" s="3" t="s">
        <v>41</v>
      </c>
      <c r="F1230" s="4">
        <v>5000</v>
      </c>
      <c r="G1230" s="4">
        <v>0</v>
      </c>
      <c r="H1230" s="4">
        <v>0</v>
      </c>
      <c r="I1230" s="4">
        <v>0</v>
      </c>
      <c r="J1230" s="4">
        <v>0</v>
      </c>
    </row>
    <row r="1231" spans="1:10">
      <c r="A1231" s="3" t="s">
        <v>159</v>
      </c>
      <c r="B1231" s="3" t="s">
        <v>11</v>
      </c>
      <c r="C1231" s="3" t="s">
        <v>37</v>
      </c>
      <c r="D1231" s="3">
        <v>1.1000000000000001</v>
      </c>
      <c r="E1231" s="3" t="s">
        <v>42</v>
      </c>
      <c r="F1231" s="4">
        <v>95000</v>
      </c>
      <c r="G1231" s="4">
        <v>0</v>
      </c>
      <c r="H1231" s="4">
        <v>-25000</v>
      </c>
      <c r="I1231" s="4">
        <v>0</v>
      </c>
      <c r="J1231" s="4">
        <v>0</v>
      </c>
    </row>
    <row r="1232" spans="1:10">
      <c r="A1232" s="3" t="s">
        <v>159</v>
      </c>
      <c r="B1232" s="3" t="s">
        <v>11</v>
      </c>
      <c r="C1232" s="3" t="s">
        <v>37</v>
      </c>
      <c r="D1232" s="3">
        <v>1.1000000000000001</v>
      </c>
      <c r="E1232" s="3" t="s">
        <v>43</v>
      </c>
      <c r="F1232" s="4">
        <v>50000</v>
      </c>
      <c r="G1232" s="4">
        <v>0</v>
      </c>
      <c r="H1232" s="4">
        <v>0</v>
      </c>
      <c r="I1232" s="4">
        <v>3364</v>
      </c>
      <c r="J1232" s="4">
        <v>3364</v>
      </c>
    </row>
    <row r="1233" spans="1:10">
      <c r="A1233" s="3" t="s">
        <v>159</v>
      </c>
      <c r="B1233" s="3" t="s">
        <v>11</v>
      </c>
      <c r="C1233" s="3" t="s">
        <v>37</v>
      </c>
      <c r="D1233" s="3">
        <v>1.1000000000000001</v>
      </c>
      <c r="E1233" s="3" t="s">
        <v>39</v>
      </c>
      <c r="F1233" s="4">
        <v>95000</v>
      </c>
      <c r="G1233" s="4">
        <v>0</v>
      </c>
      <c r="H1233" s="4">
        <v>0</v>
      </c>
      <c r="I1233" s="4">
        <v>0</v>
      </c>
      <c r="J1233" s="4">
        <v>0</v>
      </c>
    </row>
    <row r="1234" spans="1:10">
      <c r="A1234" s="3" t="s">
        <v>159</v>
      </c>
      <c r="B1234" s="3" t="s">
        <v>11</v>
      </c>
      <c r="C1234" s="3" t="s">
        <v>37</v>
      </c>
      <c r="D1234" s="3">
        <v>1.1000000000000001</v>
      </c>
      <c r="E1234" s="3" t="s">
        <v>44</v>
      </c>
      <c r="F1234" s="4">
        <v>175000</v>
      </c>
      <c r="G1234" s="4">
        <v>0</v>
      </c>
      <c r="H1234" s="4">
        <v>0</v>
      </c>
      <c r="I1234" s="4">
        <v>0</v>
      </c>
      <c r="J1234" s="4">
        <v>0</v>
      </c>
    </row>
    <row r="1235" spans="1:10">
      <c r="A1235" s="3" t="s">
        <v>159</v>
      </c>
      <c r="B1235" s="3" t="s">
        <v>11</v>
      </c>
      <c r="C1235" s="3" t="s">
        <v>37</v>
      </c>
      <c r="D1235" s="3">
        <v>1.1000000000000001</v>
      </c>
      <c r="E1235" s="3" t="s">
        <v>46</v>
      </c>
      <c r="F1235" s="4">
        <v>10400</v>
      </c>
      <c r="G1235" s="4">
        <v>17100</v>
      </c>
      <c r="H1235" s="4">
        <v>0</v>
      </c>
      <c r="I1235" s="4">
        <v>27492</v>
      </c>
      <c r="J1235" s="4">
        <v>27492</v>
      </c>
    </row>
    <row r="1236" spans="1:10">
      <c r="A1236" s="3" t="s">
        <v>159</v>
      </c>
      <c r="B1236" s="3" t="s">
        <v>11</v>
      </c>
      <c r="C1236" s="3" t="s">
        <v>37</v>
      </c>
      <c r="D1236" s="3">
        <v>1.1000000000000001</v>
      </c>
      <c r="E1236" s="3" t="s">
        <v>48</v>
      </c>
      <c r="F1236" s="4">
        <v>5000</v>
      </c>
      <c r="G1236" s="4">
        <v>0</v>
      </c>
      <c r="H1236" s="4">
        <v>0</v>
      </c>
      <c r="I1236" s="4">
        <v>452.4</v>
      </c>
      <c r="J1236" s="4">
        <v>452.4</v>
      </c>
    </row>
    <row r="1237" spans="1:10">
      <c r="A1237" s="3" t="s">
        <v>159</v>
      </c>
      <c r="B1237" s="3" t="s">
        <v>11</v>
      </c>
      <c r="C1237" s="3" t="s">
        <v>37</v>
      </c>
      <c r="D1237" s="3">
        <v>1.5</v>
      </c>
      <c r="E1237" s="3" t="s">
        <v>46</v>
      </c>
      <c r="F1237" s="4">
        <v>0</v>
      </c>
      <c r="G1237" s="4">
        <v>139600</v>
      </c>
      <c r="H1237" s="4">
        <v>-75000</v>
      </c>
      <c r="I1237" s="4">
        <v>0</v>
      </c>
      <c r="J1237" s="4">
        <v>0</v>
      </c>
    </row>
    <row r="1238" spans="1:10">
      <c r="A1238" s="3" t="s">
        <v>159</v>
      </c>
      <c r="B1238" s="3" t="s">
        <v>11</v>
      </c>
      <c r="C1238" s="3" t="s">
        <v>37</v>
      </c>
      <c r="D1238" s="3">
        <v>1.5</v>
      </c>
      <c r="E1238" s="3" t="s">
        <v>47</v>
      </c>
      <c r="F1238" s="4">
        <v>0</v>
      </c>
      <c r="G1238" s="4">
        <v>812</v>
      </c>
      <c r="H1238" s="4">
        <v>0</v>
      </c>
      <c r="I1238" s="4">
        <v>812</v>
      </c>
      <c r="J1238" s="4">
        <v>812</v>
      </c>
    </row>
    <row r="1239" spans="1:10">
      <c r="A1239" s="3" t="s">
        <v>159</v>
      </c>
      <c r="B1239" s="3" t="s">
        <v>11</v>
      </c>
      <c r="C1239" s="3" t="s">
        <v>49</v>
      </c>
      <c r="D1239" s="3">
        <v>1.1000000000000001</v>
      </c>
      <c r="E1239" s="3" t="s">
        <v>50</v>
      </c>
      <c r="F1239" s="4">
        <v>0</v>
      </c>
      <c r="G1239" s="4">
        <v>6000</v>
      </c>
      <c r="H1239" s="4">
        <v>0</v>
      </c>
      <c r="I1239" s="4">
        <v>4640</v>
      </c>
      <c r="J1239" s="4">
        <v>4640</v>
      </c>
    </row>
    <row r="1240" spans="1:10">
      <c r="A1240" s="3" t="s">
        <v>159</v>
      </c>
      <c r="B1240" s="3" t="s">
        <v>11</v>
      </c>
      <c r="C1240" s="3" t="s">
        <v>51</v>
      </c>
      <c r="D1240" s="3">
        <v>1.1000000000000001</v>
      </c>
      <c r="E1240" s="3" t="s">
        <v>52</v>
      </c>
      <c r="F1240" s="4">
        <v>835500</v>
      </c>
      <c r="G1240" s="4">
        <v>0</v>
      </c>
      <c r="H1240" s="4">
        <v>-450000</v>
      </c>
      <c r="I1240" s="4">
        <v>0</v>
      </c>
      <c r="J1240" s="4">
        <v>0</v>
      </c>
    </row>
    <row r="1241" spans="1:10">
      <c r="A1241" s="3" t="s">
        <v>159</v>
      </c>
      <c r="B1241" s="3" t="s">
        <v>11</v>
      </c>
      <c r="C1241" s="3" t="s">
        <v>51</v>
      </c>
      <c r="D1241" s="3">
        <v>1.1000000000000001</v>
      </c>
      <c r="E1241" s="3" t="s">
        <v>53</v>
      </c>
      <c r="F1241" s="4">
        <v>8500</v>
      </c>
      <c r="G1241" s="4">
        <v>0</v>
      </c>
      <c r="H1241" s="4">
        <v>0</v>
      </c>
      <c r="I1241" s="4">
        <v>0</v>
      </c>
      <c r="J1241" s="4">
        <v>0</v>
      </c>
    </row>
    <row r="1242" spans="1:10">
      <c r="A1242" s="3" t="s">
        <v>159</v>
      </c>
      <c r="B1242" s="3" t="s">
        <v>11</v>
      </c>
      <c r="C1242" s="3" t="s">
        <v>54</v>
      </c>
      <c r="D1242" s="3">
        <v>1.1000000000000001</v>
      </c>
      <c r="E1242" s="3" t="s">
        <v>55</v>
      </c>
      <c r="F1242" s="4">
        <v>65000</v>
      </c>
      <c r="G1242" s="4">
        <v>0</v>
      </c>
      <c r="H1242" s="4">
        <v>0</v>
      </c>
      <c r="I1242" s="4">
        <v>0</v>
      </c>
      <c r="J1242" s="4">
        <v>0</v>
      </c>
    </row>
    <row r="1243" spans="1:10">
      <c r="A1243" s="3" t="s">
        <v>159</v>
      </c>
      <c r="B1243" s="3" t="s">
        <v>11</v>
      </c>
      <c r="C1243" s="3" t="s">
        <v>56</v>
      </c>
      <c r="D1243" s="3">
        <v>1.1000000000000001</v>
      </c>
      <c r="E1243" s="3" t="s">
        <v>57</v>
      </c>
      <c r="F1243" s="4">
        <v>7500</v>
      </c>
      <c r="G1243" s="4">
        <v>0</v>
      </c>
      <c r="H1243" s="4">
        <v>0</v>
      </c>
      <c r="I1243" s="4">
        <v>0</v>
      </c>
      <c r="J1243" s="4">
        <v>0</v>
      </c>
    </row>
    <row r="1244" spans="1:10">
      <c r="A1244" s="3" t="s">
        <v>159</v>
      </c>
      <c r="B1244" s="3" t="s">
        <v>11</v>
      </c>
      <c r="C1244" s="3" t="s">
        <v>58</v>
      </c>
      <c r="D1244" s="3">
        <v>1.1000000000000001</v>
      </c>
      <c r="E1244" s="3" t="s">
        <v>59</v>
      </c>
      <c r="F1244" s="4">
        <v>2500000</v>
      </c>
      <c r="G1244" s="4">
        <v>0</v>
      </c>
      <c r="H1244" s="4">
        <v>-1960000</v>
      </c>
      <c r="I1244" s="4">
        <v>235</v>
      </c>
      <c r="J1244" s="4">
        <v>235</v>
      </c>
    </row>
    <row r="1245" spans="1:10">
      <c r="A1245" s="3" t="s">
        <v>159</v>
      </c>
      <c r="B1245" s="3" t="s">
        <v>11</v>
      </c>
      <c r="C1245" s="3" t="s">
        <v>62</v>
      </c>
      <c r="D1245" s="3">
        <v>1.1000000000000001</v>
      </c>
      <c r="E1245" s="3" t="s">
        <v>64</v>
      </c>
      <c r="F1245" s="4">
        <v>15000</v>
      </c>
      <c r="G1245" s="4">
        <v>0</v>
      </c>
      <c r="H1245" s="4">
        <v>0</v>
      </c>
      <c r="I1245" s="4">
        <v>0</v>
      </c>
      <c r="J1245" s="4">
        <v>0</v>
      </c>
    </row>
    <row r="1246" spans="1:10">
      <c r="A1246" s="3" t="s">
        <v>159</v>
      </c>
      <c r="B1246" s="3" t="s">
        <v>11</v>
      </c>
      <c r="C1246" s="3" t="s">
        <v>62</v>
      </c>
      <c r="D1246" s="3">
        <v>1.1000000000000001</v>
      </c>
      <c r="E1246" s="3" t="s">
        <v>63</v>
      </c>
      <c r="F1246" s="4">
        <v>750000</v>
      </c>
      <c r="G1246" s="4">
        <v>0</v>
      </c>
      <c r="H1246" s="4">
        <v>-170000</v>
      </c>
      <c r="I1246" s="4">
        <v>0</v>
      </c>
      <c r="J1246" s="4">
        <v>0</v>
      </c>
    </row>
    <row r="1247" spans="1:10">
      <c r="A1247" s="3" t="s">
        <v>159</v>
      </c>
      <c r="B1247" s="3" t="s">
        <v>11</v>
      </c>
      <c r="C1247" s="3" t="s">
        <v>65</v>
      </c>
      <c r="D1247" s="3">
        <v>1.1000000000000001</v>
      </c>
      <c r="E1247" s="3" t="s">
        <v>66</v>
      </c>
      <c r="F1247" s="4">
        <v>30000</v>
      </c>
      <c r="G1247" s="4">
        <v>120000</v>
      </c>
      <c r="H1247" s="4">
        <v>0</v>
      </c>
      <c r="I1247" s="4">
        <v>6066.8</v>
      </c>
      <c r="J1247" s="4">
        <v>6066.8</v>
      </c>
    </row>
    <row r="1248" spans="1:10">
      <c r="A1248" s="3" t="s">
        <v>159</v>
      </c>
      <c r="B1248" s="3" t="s">
        <v>11</v>
      </c>
      <c r="C1248" s="3" t="s">
        <v>67</v>
      </c>
      <c r="D1248" s="3">
        <v>1.1000000000000001</v>
      </c>
      <c r="E1248" s="3" t="s">
        <v>68</v>
      </c>
      <c r="F1248" s="4">
        <v>36400</v>
      </c>
      <c r="G1248" s="4">
        <v>0</v>
      </c>
      <c r="H1248" s="4">
        <v>-5000</v>
      </c>
      <c r="I1248" s="4">
        <v>0</v>
      </c>
      <c r="J1248" s="4">
        <v>0</v>
      </c>
    </row>
    <row r="1249" spans="1:10">
      <c r="A1249" s="3" t="s">
        <v>159</v>
      </c>
      <c r="B1249" s="3" t="s">
        <v>11</v>
      </c>
      <c r="C1249" s="3" t="s">
        <v>69</v>
      </c>
      <c r="D1249" s="3">
        <v>1.1000000000000001</v>
      </c>
      <c r="E1249" s="3" t="s">
        <v>70</v>
      </c>
      <c r="F1249" s="4">
        <v>45000</v>
      </c>
      <c r="G1249" s="4">
        <v>0</v>
      </c>
      <c r="H1249" s="4">
        <v>0</v>
      </c>
      <c r="I1249" s="4">
        <v>0</v>
      </c>
      <c r="J1249" s="4">
        <v>0</v>
      </c>
    </row>
    <row r="1250" spans="1:10">
      <c r="A1250" s="3" t="s">
        <v>159</v>
      </c>
      <c r="B1250" s="3" t="s">
        <v>11</v>
      </c>
      <c r="C1250" s="3" t="s">
        <v>71</v>
      </c>
      <c r="D1250" s="3">
        <v>1.1000000000000001</v>
      </c>
      <c r="E1250" s="3" t="s">
        <v>72</v>
      </c>
      <c r="F1250" s="4">
        <v>104000</v>
      </c>
      <c r="G1250" s="4">
        <v>0</v>
      </c>
      <c r="H1250" s="4">
        <v>0</v>
      </c>
      <c r="I1250" s="4">
        <v>9280</v>
      </c>
      <c r="J1250" s="4">
        <v>9280</v>
      </c>
    </row>
    <row r="1251" spans="1:10">
      <c r="A1251" s="3" t="s">
        <v>159</v>
      </c>
      <c r="B1251" s="3" t="s">
        <v>11</v>
      </c>
      <c r="C1251" s="3" t="s">
        <v>71</v>
      </c>
      <c r="D1251" s="3">
        <v>1.1000000000000001</v>
      </c>
      <c r="E1251" s="3" t="s">
        <v>73</v>
      </c>
      <c r="F1251" s="4">
        <v>300000</v>
      </c>
      <c r="G1251" s="4">
        <v>0</v>
      </c>
      <c r="H1251" s="4">
        <v>-100000</v>
      </c>
      <c r="I1251" s="4">
        <v>187833.76</v>
      </c>
      <c r="J1251" s="4">
        <v>187833.76</v>
      </c>
    </row>
    <row r="1252" spans="1:10">
      <c r="A1252" s="3" t="s">
        <v>159</v>
      </c>
      <c r="B1252" s="3" t="s">
        <v>11</v>
      </c>
      <c r="C1252" s="3" t="s">
        <v>71</v>
      </c>
      <c r="D1252" s="3">
        <v>1.1000000000000001</v>
      </c>
      <c r="E1252" s="3" t="s">
        <v>74</v>
      </c>
      <c r="F1252" s="4">
        <v>50000</v>
      </c>
      <c r="G1252" s="4">
        <v>0</v>
      </c>
      <c r="H1252" s="4">
        <v>0</v>
      </c>
      <c r="I1252" s="4">
        <v>0</v>
      </c>
      <c r="J1252" s="4">
        <v>0</v>
      </c>
    </row>
    <row r="1253" spans="1:10">
      <c r="A1253" s="3" t="s">
        <v>159</v>
      </c>
      <c r="B1253" s="3" t="s">
        <v>11</v>
      </c>
      <c r="C1253" s="3" t="s">
        <v>71</v>
      </c>
      <c r="D1253" s="3">
        <v>1.1000000000000001</v>
      </c>
      <c r="E1253" s="3" t="s">
        <v>75</v>
      </c>
      <c r="F1253" s="4">
        <v>400000</v>
      </c>
      <c r="G1253" s="4">
        <v>1412</v>
      </c>
      <c r="H1253" s="4">
        <v>0</v>
      </c>
      <c r="I1253" s="4">
        <v>1412</v>
      </c>
      <c r="J1253" s="4">
        <v>0</v>
      </c>
    </row>
    <row r="1254" spans="1:10">
      <c r="A1254" s="3" t="s">
        <v>159</v>
      </c>
      <c r="B1254" s="3" t="s">
        <v>11</v>
      </c>
      <c r="C1254" s="3" t="s">
        <v>76</v>
      </c>
      <c r="D1254" s="3">
        <v>1.1000000000000001</v>
      </c>
      <c r="E1254" s="3" t="s">
        <v>77</v>
      </c>
      <c r="F1254" s="4">
        <v>7500</v>
      </c>
      <c r="G1254" s="4">
        <v>0</v>
      </c>
      <c r="H1254" s="4">
        <v>0</v>
      </c>
      <c r="I1254" s="4">
        <v>1624</v>
      </c>
      <c r="J1254" s="4">
        <v>1624</v>
      </c>
    </row>
    <row r="1255" spans="1:10">
      <c r="A1255" s="3" t="s">
        <v>159</v>
      </c>
      <c r="B1255" s="3" t="s">
        <v>11</v>
      </c>
      <c r="C1255" s="3" t="s">
        <v>78</v>
      </c>
      <c r="D1255" s="3">
        <v>1.1000000000000001</v>
      </c>
      <c r="E1255" s="3" t="s">
        <v>79</v>
      </c>
      <c r="F1255" s="4">
        <v>15000</v>
      </c>
      <c r="G1255" s="4">
        <v>0</v>
      </c>
      <c r="H1255" s="4">
        <v>0</v>
      </c>
      <c r="I1255" s="4">
        <v>0</v>
      </c>
      <c r="J1255" s="4">
        <v>0</v>
      </c>
    </row>
    <row r="1256" spans="1:10">
      <c r="A1256" s="3" t="s">
        <v>160</v>
      </c>
      <c r="B1256" s="3" t="s">
        <v>11</v>
      </c>
      <c r="C1256" s="3" t="s">
        <v>19</v>
      </c>
      <c r="D1256" s="3">
        <v>1.1000000000000001</v>
      </c>
      <c r="E1256" s="3" t="s">
        <v>20</v>
      </c>
      <c r="F1256" s="4">
        <v>6000</v>
      </c>
      <c r="G1256" s="4">
        <v>0</v>
      </c>
      <c r="H1256" s="4">
        <v>0</v>
      </c>
      <c r="I1256" s="4">
        <v>0</v>
      </c>
      <c r="J1256" s="4">
        <v>0</v>
      </c>
    </row>
    <row r="1257" spans="1:10">
      <c r="A1257" s="3" t="s">
        <v>160</v>
      </c>
      <c r="B1257" s="3" t="s">
        <v>11</v>
      </c>
      <c r="C1257" s="3" t="s">
        <v>24</v>
      </c>
      <c r="D1257" s="3">
        <v>1.1000000000000001</v>
      </c>
      <c r="E1257" s="3" t="s">
        <v>26</v>
      </c>
      <c r="F1257" s="4">
        <v>4500</v>
      </c>
      <c r="G1257" s="4">
        <v>0</v>
      </c>
      <c r="H1257" s="4">
        <v>0</v>
      </c>
      <c r="I1257" s="4">
        <v>0</v>
      </c>
      <c r="J1257" s="4">
        <v>0</v>
      </c>
    </row>
    <row r="1258" spans="1:10">
      <c r="A1258" s="3" t="s">
        <v>160</v>
      </c>
      <c r="B1258" s="3" t="s">
        <v>11</v>
      </c>
      <c r="C1258" s="3" t="s">
        <v>29</v>
      </c>
      <c r="D1258" s="3">
        <v>1.1000000000000001</v>
      </c>
      <c r="E1258" s="3" t="s">
        <v>31</v>
      </c>
      <c r="F1258" s="4">
        <v>30000</v>
      </c>
      <c r="G1258" s="4">
        <v>0</v>
      </c>
      <c r="H1258" s="4">
        <v>0</v>
      </c>
      <c r="I1258" s="4">
        <v>25082.52</v>
      </c>
      <c r="J1258" s="4">
        <v>25082.52</v>
      </c>
    </row>
    <row r="1259" spans="1:10">
      <c r="A1259" s="3" t="s">
        <v>160</v>
      </c>
      <c r="B1259" s="3" t="s">
        <v>11</v>
      </c>
      <c r="C1259" s="3" t="s">
        <v>51</v>
      </c>
      <c r="D1259" s="3">
        <v>1.1000000000000001</v>
      </c>
      <c r="E1259" s="3" t="s">
        <v>52</v>
      </c>
      <c r="F1259" s="4">
        <v>25000</v>
      </c>
      <c r="G1259" s="4">
        <v>0</v>
      </c>
      <c r="H1259" s="4">
        <v>0</v>
      </c>
      <c r="I1259" s="4">
        <v>0</v>
      </c>
      <c r="J1259" s="4">
        <v>0</v>
      </c>
    </row>
    <row r="1260" spans="1:10">
      <c r="A1260" s="3" t="s">
        <v>160</v>
      </c>
      <c r="B1260" s="3" t="s">
        <v>11</v>
      </c>
      <c r="C1260" s="3" t="s">
        <v>54</v>
      </c>
      <c r="D1260" s="3">
        <v>1.1000000000000001</v>
      </c>
      <c r="E1260" s="3" t="s">
        <v>55</v>
      </c>
      <c r="F1260" s="4">
        <v>2000</v>
      </c>
      <c r="G1260" s="4">
        <v>0</v>
      </c>
      <c r="H1260" s="4">
        <v>0</v>
      </c>
      <c r="I1260" s="4">
        <v>0</v>
      </c>
      <c r="J1260" s="4">
        <v>0</v>
      </c>
    </row>
    <row r="1261" spans="1:10">
      <c r="A1261" s="3" t="s">
        <v>160</v>
      </c>
      <c r="B1261" s="3" t="s">
        <v>11</v>
      </c>
      <c r="C1261" s="3" t="s">
        <v>62</v>
      </c>
      <c r="D1261" s="3">
        <v>1.5</v>
      </c>
      <c r="E1261" s="3" t="s">
        <v>64</v>
      </c>
      <c r="F1261" s="4">
        <v>0</v>
      </c>
      <c r="G1261" s="4">
        <v>100000</v>
      </c>
      <c r="H1261" s="4">
        <v>-100000</v>
      </c>
      <c r="I1261" s="4">
        <v>0</v>
      </c>
      <c r="J1261" s="4">
        <v>0</v>
      </c>
    </row>
    <row r="1262" spans="1:10">
      <c r="A1262" s="3" t="s">
        <v>160</v>
      </c>
      <c r="B1262" s="3" t="s">
        <v>11</v>
      </c>
      <c r="C1262" s="3" t="s">
        <v>65</v>
      </c>
      <c r="D1262" s="3">
        <v>1.1000000000000001</v>
      </c>
      <c r="E1262" s="3" t="s">
        <v>66</v>
      </c>
      <c r="F1262" s="4">
        <v>22800</v>
      </c>
      <c r="G1262" s="4">
        <v>3000</v>
      </c>
      <c r="H1262" s="4">
        <v>0</v>
      </c>
      <c r="I1262" s="4">
        <v>2702.8</v>
      </c>
      <c r="J1262" s="4">
        <v>2702.8</v>
      </c>
    </row>
    <row r="1263" spans="1:10">
      <c r="A1263" s="3" t="s">
        <v>160</v>
      </c>
      <c r="B1263" s="3" t="s">
        <v>11</v>
      </c>
      <c r="C1263" s="3" t="s">
        <v>71</v>
      </c>
      <c r="D1263" s="3">
        <v>1.1000000000000001</v>
      </c>
      <c r="E1263" s="3" t="s">
        <v>73</v>
      </c>
      <c r="F1263" s="4">
        <v>50000</v>
      </c>
      <c r="G1263" s="4">
        <v>0</v>
      </c>
      <c r="H1263" s="4">
        <v>-50000</v>
      </c>
      <c r="I1263" s="4">
        <v>0</v>
      </c>
      <c r="J1263" s="4">
        <v>0</v>
      </c>
    </row>
    <row r="1264" spans="1:10">
      <c r="A1264" s="3" t="s">
        <v>160</v>
      </c>
      <c r="B1264" s="3" t="s">
        <v>11</v>
      </c>
      <c r="C1264" s="3" t="s">
        <v>76</v>
      </c>
      <c r="D1264" s="3">
        <v>1.1000000000000001</v>
      </c>
      <c r="E1264" s="3" t="s">
        <v>77</v>
      </c>
      <c r="F1264" s="4">
        <v>12000</v>
      </c>
      <c r="G1264" s="4">
        <v>0</v>
      </c>
      <c r="H1264" s="4">
        <v>0</v>
      </c>
      <c r="I1264" s="4">
        <v>0</v>
      </c>
      <c r="J1264" s="4">
        <v>0</v>
      </c>
    </row>
    <row r="1265" spans="1:10">
      <c r="A1265" s="3" t="s">
        <v>160</v>
      </c>
      <c r="B1265" s="3" t="s">
        <v>11</v>
      </c>
      <c r="C1265" s="3" t="s">
        <v>80</v>
      </c>
      <c r="D1265" s="3">
        <v>1.1000000000000001</v>
      </c>
      <c r="E1265" s="3" t="s">
        <v>81</v>
      </c>
      <c r="F1265" s="4">
        <v>10000</v>
      </c>
      <c r="G1265" s="4">
        <v>0</v>
      </c>
      <c r="H1265" s="4">
        <v>0</v>
      </c>
      <c r="I1265" s="4">
        <v>0</v>
      </c>
      <c r="J1265" s="4">
        <v>0</v>
      </c>
    </row>
    <row r="1266" spans="1:10">
      <c r="A1266" s="3" t="s">
        <v>161</v>
      </c>
      <c r="B1266" s="3" t="s">
        <v>11</v>
      </c>
      <c r="C1266" s="3" t="s">
        <v>12</v>
      </c>
      <c r="D1266" s="3">
        <v>1.1000000000000001</v>
      </c>
      <c r="E1266" s="3" t="s">
        <v>13</v>
      </c>
      <c r="F1266" s="4">
        <v>5000</v>
      </c>
      <c r="G1266" s="4">
        <v>0</v>
      </c>
      <c r="H1266" s="4">
        <v>0</v>
      </c>
      <c r="I1266" s="4">
        <v>0</v>
      </c>
      <c r="J1266" s="4">
        <v>0</v>
      </c>
    </row>
    <row r="1267" spans="1:10">
      <c r="A1267" s="3" t="s">
        <v>161</v>
      </c>
      <c r="B1267" s="3" t="s">
        <v>11</v>
      </c>
      <c r="C1267" s="3" t="s">
        <v>14</v>
      </c>
      <c r="D1267" s="3">
        <v>1.1000000000000001</v>
      </c>
      <c r="E1267" s="3" t="s">
        <v>15</v>
      </c>
      <c r="F1267" s="4">
        <v>5000</v>
      </c>
      <c r="G1267" s="4">
        <v>0</v>
      </c>
      <c r="H1267" s="4">
        <v>0</v>
      </c>
      <c r="I1267" s="4">
        <v>0</v>
      </c>
      <c r="J1267" s="4">
        <v>0</v>
      </c>
    </row>
    <row r="1268" spans="1:10">
      <c r="A1268" s="3" t="s">
        <v>161</v>
      </c>
      <c r="B1268" s="3" t="s">
        <v>11</v>
      </c>
      <c r="C1268" s="3" t="s">
        <v>19</v>
      </c>
      <c r="D1268" s="3">
        <v>1.1000000000000001</v>
      </c>
      <c r="E1268" s="3" t="s">
        <v>20</v>
      </c>
      <c r="F1268" s="4">
        <v>2000</v>
      </c>
      <c r="G1268" s="4">
        <v>0</v>
      </c>
      <c r="H1268" s="4">
        <v>0</v>
      </c>
      <c r="I1268" s="4">
        <v>0</v>
      </c>
      <c r="J1268" s="4">
        <v>0</v>
      </c>
    </row>
    <row r="1269" spans="1:10">
      <c r="A1269" s="3" t="s">
        <v>161</v>
      </c>
      <c r="B1269" s="3" t="s">
        <v>11</v>
      </c>
      <c r="C1269" s="3" t="s">
        <v>19</v>
      </c>
      <c r="D1269" s="3">
        <v>1.1000000000000001</v>
      </c>
      <c r="E1269" s="3" t="s">
        <v>21</v>
      </c>
      <c r="F1269" s="4">
        <v>0</v>
      </c>
      <c r="G1269" s="4">
        <v>2000</v>
      </c>
      <c r="H1269" s="4">
        <v>0</v>
      </c>
      <c r="I1269" s="4">
        <v>0</v>
      </c>
      <c r="J1269" s="4">
        <v>0</v>
      </c>
    </row>
    <row r="1270" spans="1:10">
      <c r="A1270" s="3" t="s">
        <v>161</v>
      </c>
      <c r="B1270" s="3" t="s">
        <v>11</v>
      </c>
      <c r="C1270" s="3" t="s">
        <v>22</v>
      </c>
      <c r="D1270" s="3">
        <v>1.1000000000000001</v>
      </c>
      <c r="E1270" s="3" t="s">
        <v>23</v>
      </c>
      <c r="F1270" s="4">
        <v>12000</v>
      </c>
      <c r="G1270" s="4">
        <v>0</v>
      </c>
      <c r="H1270" s="4">
        <v>-12000</v>
      </c>
      <c r="I1270" s="4">
        <v>0</v>
      </c>
      <c r="J1270" s="4">
        <v>0</v>
      </c>
    </row>
    <row r="1271" spans="1:10">
      <c r="A1271" s="3" t="s">
        <v>161</v>
      </c>
      <c r="B1271" s="3" t="s">
        <v>11</v>
      </c>
      <c r="C1271" s="3" t="s">
        <v>24</v>
      </c>
      <c r="D1271" s="3">
        <v>1.1000000000000001</v>
      </c>
      <c r="E1271" s="3" t="s">
        <v>25</v>
      </c>
      <c r="F1271" s="4">
        <v>25000</v>
      </c>
      <c r="G1271" s="4">
        <v>0</v>
      </c>
      <c r="H1271" s="4">
        <v>0</v>
      </c>
      <c r="I1271" s="4">
        <v>24753</v>
      </c>
      <c r="J1271" s="4">
        <v>24753</v>
      </c>
    </row>
    <row r="1272" spans="1:10">
      <c r="A1272" s="3" t="s">
        <v>161</v>
      </c>
      <c r="B1272" s="3" t="s">
        <v>11</v>
      </c>
      <c r="C1272" s="3" t="s">
        <v>24</v>
      </c>
      <c r="D1272" s="3">
        <v>1.1000000000000001</v>
      </c>
      <c r="E1272" s="3" t="s">
        <v>26</v>
      </c>
      <c r="F1272" s="4">
        <v>24000</v>
      </c>
      <c r="G1272" s="4">
        <v>0</v>
      </c>
      <c r="H1272" s="4">
        <v>0</v>
      </c>
      <c r="I1272" s="4">
        <v>0</v>
      </c>
      <c r="J1272" s="4">
        <v>0</v>
      </c>
    </row>
    <row r="1273" spans="1:10">
      <c r="A1273" s="3" t="s">
        <v>161</v>
      </c>
      <c r="B1273" s="3" t="s">
        <v>11</v>
      </c>
      <c r="C1273" s="3" t="s">
        <v>24</v>
      </c>
      <c r="D1273" s="3">
        <v>1.5</v>
      </c>
      <c r="E1273" s="3" t="s">
        <v>25</v>
      </c>
      <c r="F1273" s="4">
        <v>0</v>
      </c>
      <c r="G1273" s="4">
        <v>90000</v>
      </c>
      <c r="H1273" s="4">
        <v>0</v>
      </c>
      <c r="I1273" s="4">
        <v>55462.96</v>
      </c>
      <c r="J1273" s="4">
        <v>55462.96</v>
      </c>
    </row>
    <row r="1274" spans="1:10">
      <c r="A1274" s="3" t="s">
        <v>161</v>
      </c>
      <c r="B1274" s="3" t="s">
        <v>11</v>
      </c>
      <c r="C1274" s="3" t="s">
        <v>29</v>
      </c>
      <c r="D1274" s="3">
        <v>2.5</v>
      </c>
      <c r="E1274" s="3" t="s">
        <v>31</v>
      </c>
      <c r="F1274" s="4">
        <v>1095510</v>
      </c>
      <c r="G1274" s="4">
        <v>548000</v>
      </c>
      <c r="H1274" s="4">
        <v>0</v>
      </c>
      <c r="I1274" s="4">
        <v>1643435.07</v>
      </c>
      <c r="J1274" s="4">
        <v>1095535.07</v>
      </c>
    </row>
    <row r="1275" spans="1:10">
      <c r="A1275" s="3" t="s">
        <v>161</v>
      </c>
      <c r="B1275" s="3" t="s">
        <v>11</v>
      </c>
      <c r="C1275" s="3" t="s">
        <v>32</v>
      </c>
      <c r="D1275" s="3">
        <v>1.1000000000000001</v>
      </c>
      <c r="E1275" s="3" t="s">
        <v>33</v>
      </c>
      <c r="F1275" s="4">
        <v>27000</v>
      </c>
      <c r="G1275" s="4">
        <v>0</v>
      </c>
      <c r="H1275" s="4">
        <v>0</v>
      </c>
      <c r="I1275" s="4">
        <v>4798.97</v>
      </c>
      <c r="J1275" s="4">
        <v>4798.97</v>
      </c>
    </row>
    <row r="1276" spans="1:10">
      <c r="A1276" s="3" t="s">
        <v>161</v>
      </c>
      <c r="B1276" s="3" t="s">
        <v>11</v>
      </c>
      <c r="C1276" s="3" t="s">
        <v>34</v>
      </c>
      <c r="D1276" s="3">
        <v>1.1000000000000001</v>
      </c>
      <c r="E1276" s="3" t="s">
        <v>36</v>
      </c>
      <c r="F1276" s="4">
        <v>50000</v>
      </c>
      <c r="G1276" s="4">
        <v>0</v>
      </c>
      <c r="H1276" s="4">
        <v>0</v>
      </c>
      <c r="I1276" s="4">
        <v>1392</v>
      </c>
      <c r="J1276" s="4">
        <v>1392</v>
      </c>
    </row>
    <row r="1277" spans="1:10">
      <c r="A1277" s="3" t="s">
        <v>161</v>
      </c>
      <c r="B1277" s="3" t="s">
        <v>11</v>
      </c>
      <c r="C1277" s="3" t="s">
        <v>37</v>
      </c>
      <c r="D1277" s="3">
        <v>1.1000000000000001</v>
      </c>
      <c r="E1277" s="3" t="s">
        <v>39</v>
      </c>
      <c r="F1277" s="4">
        <v>15000</v>
      </c>
      <c r="G1277" s="4">
        <v>0</v>
      </c>
      <c r="H1277" s="4">
        <v>0</v>
      </c>
      <c r="I1277" s="4">
        <v>7590.99</v>
      </c>
      <c r="J1277" s="4">
        <v>7590.99</v>
      </c>
    </row>
    <row r="1278" spans="1:10">
      <c r="A1278" s="3" t="s">
        <v>161</v>
      </c>
      <c r="B1278" s="3" t="s">
        <v>11</v>
      </c>
      <c r="C1278" s="3" t="s">
        <v>37</v>
      </c>
      <c r="D1278" s="3">
        <v>1.1000000000000001</v>
      </c>
      <c r="E1278" s="3" t="s">
        <v>47</v>
      </c>
      <c r="F1278" s="4">
        <v>7500</v>
      </c>
      <c r="G1278" s="4">
        <v>0</v>
      </c>
      <c r="H1278" s="4">
        <v>0</v>
      </c>
      <c r="I1278" s="4">
        <v>928</v>
      </c>
      <c r="J1278" s="4">
        <v>928</v>
      </c>
    </row>
    <row r="1279" spans="1:10">
      <c r="A1279" s="3" t="s">
        <v>161</v>
      </c>
      <c r="B1279" s="3" t="s">
        <v>11</v>
      </c>
      <c r="C1279" s="3" t="s">
        <v>49</v>
      </c>
      <c r="D1279" s="3">
        <v>1.1000000000000001</v>
      </c>
      <c r="E1279" s="3" t="s">
        <v>50</v>
      </c>
      <c r="F1279" s="4">
        <v>15000</v>
      </c>
      <c r="G1279" s="4">
        <v>0</v>
      </c>
      <c r="H1279" s="4">
        <v>0</v>
      </c>
      <c r="I1279" s="4">
        <v>0</v>
      </c>
      <c r="J1279" s="4">
        <v>0</v>
      </c>
    </row>
    <row r="1280" spans="1:10">
      <c r="A1280" s="3" t="s">
        <v>161</v>
      </c>
      <c r="B1280" s="3" t="s">
        <v>11</v>
      </c>
      <c r="C1280" s="3" t="s">
        <v>51</v>
      </c>
      <c r="D1280" s="3">
        <v>1.1000000000000001</v>
      </c>
      <c r="E1280" s="3" t="s">
        <v>52</v>
      </c>
      <c r="F1280" s="4">
        <v>5500</v>
      </c>
      <c r="G1280" s="4">
        <v>0</v>
      </c>
      <c r="H1280" s="4">
        <v>0</v>
      </c>
      <c r="I1280" s="4">
        <v>0</v>
      </c>
      <c r="J1280" s="4">
        <v>0</v>
      </c>
    </row>
    <row r="1281" spans="1:10">
      <c r="A1281" s="3" t="s">
        <v>161</v>
      </c>
      <c r="B1281" s="3" t="s">
        <v>11</v>
      </c>
      <c r="C1281" s="3" t="s">
        <v>51</v>
      </c>
      <c r="D1281" s="3">
        <v>1.1000000000000001</v>
      </c>
      <c r="E1281" s="3" t="s">
        <v>53</v>
      </c>
      <c r="F1281" s="4">
        <v>8500</v>
      </c>
      <c r="G1281" s="4">
        <v>0</v>
      </c>
      <c r="H1281" s="4">
        <v>0</v>
      </c>
      <c r="I1281" s="4">
        <v>0</v>
      </c>
      <c r="J1281" s="4">
        <v>0</v>
      </c>
    </row>
    <row r="1282" spans="1:10">
      <c r="A1282" s="3" t="s">
        <v>161</v>
      </c>
      <c r="B1282" s="3" t="s">
        <v>11</v>
      </c>
      <c r="C1282" s="3" t="s">
        <v>65</v>
      </c>
      <c r="D1282" s="3">
        <v>1.1000000000000001</v>
      </c>
      <c r="E1282" s="3" t="s">
        <v>66</v>
      </c>
      <c r="F1282" s="4">
        <v>5500</v>
      </c>
      <c r="G1282" s="4">
        <v>0</v>
      </c>
      <c r="H1282" s="4">
        <v>0</v>
      </c>
      <c r="I1282" s="4">
        <v>0</v>
      </c>
      <c r="J1282" s="4">
        <v>0</v>
      </c>
    </row>
    <row r="1283" spans="1:10">
      <c r="A1283" s="3" t="s">
        <v>161</v>
      </c>
      <c r="B1283" s="3" t="s">
        <v>11</v>
      </c>
      <c r="C1283" s="3" t="s">
        <v>71</v>
      </c>
      <c r="D1283" s="3">
        <v>1.1000000000000001</v>
      </c>
      <c r="E1283" s="3" t="s">
        <v>72</v>
      </c>
      <c r="F1283" s="4">
        <v>20800</v>
      </c>
      <c r="G1283" s="4">
        <v>0</v>
      </c>
      <c r="H1283" s="4">
        <v>0</v>
      </c>
      <c r="I1283" s="4">
        <v>0</v>
      </c>
      <c r="J1283" s="4">
        <v>0</v>
      </c>
    </row>
    <row r="1284" spans="1:10">
      <c r="A1284" s="3" t="s">
        <v>161</v>
      </c>
      <c r="B1284" s="3" t="s">
        <v>11</v>
      </c>
      <c r="C1284" s="3" t="s">
        <v>71</v>
      </c>
      <c r="D1284" s="3">
        <v>1.1000000000000001</v>
      </c>
      <c r="E1284" s="3" t="s">
        <v>73</v>
      </c>
      <c r="F1284" s="4">
        <v>7500</v>
      </c>
      <c r="G1284" s="4">
        <v>0</v>
      </c>
      <c r="H1284" s="4">
        <v>0</v>
      </c>
      <c r="I1284" s="4">
        <v>0</v>
      </c>
      <c r="J1284" s="4">
        <v>0</v>
      </c>
    </row>
    <row r="1285" spans="1:10">
      <c r="A1285" s="3" t="s">
        <v>161</v>
      </c>
      <c r="B1285" s="3" t="s">
        <v>11</v>
      </c>
      <c r="C1285" s="3" t="s">
        <v>71</v>
      </c>
      <c r="D1285" s="3">
        <v>1.1000000000000001</v>
      </c>
      <c r="E1285" s="3" t="s">
        <v>74</v>
      </c>
      <c r="F1285" s="4">
        <v>45000</v>
      </c>
      <c r="G1285" s="4">
        <v>0</v>
      </c>
      <c r="H1285" s="4">
        <v>0</v>
      </c>
      <c r="I1285" s="4">
        <v>406</v>
      </c>
      <c r="J1285" s="4">
        <v>406</v>
      </c>
    </row>
    <row r="1286" spans="1:10">
      <c r="A1286" s="3" t="s">
        <v>162</v>
      </c>
      <c r="B1286" s="3" t="s">
        <v>11</v>
      </c>
      <c r="C1286" s="3" t="s">
        <v>17</v>
      </c>
      <c r="D1286" s="3">
        <v>1.1000000000000001</v>
      </c>
      <c r="E1286" s="3" t="s">
        <v>18</v>
      </c>
      <c r="F1286" s="4">
        <v>54000</v>
      </c>
      <c r="G1286" s="4">
        <v>0</v>
      </c>
      <c r="H1286" s="4">
        <v>0</v>
      </c>
      <c r="I1286" s="4">
        <v>53679.4</v>
      </c>
      <c r="J1286" s="4">
        <v>0</v>
      </c>
    </row>
    <row r="1287" spans="1:10">
      <c r="A1287" s="3" t="s">
        <v>162</v>
      </c>
      <c r="B1287" s="3" t="s">
        <v>11</v>
      </c>
      <c r="C1287" s="3" t="s">
        <v>19</v>
      </c>
      <c r="D1287" s="3">
        <v>1.1000000000000001</v>
      </c>
      <c r="E1287" s="3" t="s">
        <v>20</v>
      </c>
      <c r="F1287" s="4">
        <v>5000</v>
      </c>
      <c r="G1287" s="4">
        <v>4000</v>
      </c>
      <c r="H1287" s="4">
        <v>0</v>
      </c>
      <c r="I1287" s="4">
        <v>7890.61</v>
      </c>
      <c r="J1287" s="4">
        <v>1470.01</v>
      </c>
    </row>
    <row r="1288" spans="1:10">
      <c r="A1288" s="3" t="s">
        <v>162</v>
      </c>
      <c r="B1288" s="3" t="s">
        <v>11</v>
      </c>
      <c r="C1288" s="3" t="s">
        <v>22</v>
      </c>
      <c r="D1288" s="3">
        <v>1.1000000000000001</v>
      </c>
      <c r="E1288" s="3" t="s">
        <v>23</v>
      </c>
      <c r="F1288" s="4">
        <v>2500</v>
      </c>
      <c r="G1288" s="4">
        <v>0</v>
      </c>
      <c r="H1288" s="4">
        <v>0</v>
      </c>
      <c r="I1288" s="4">
        <v>2378</v>
      </c>
      <c r="J1288" s="4">
        <v>0</v>
      </c>
    </row>
    <row r="1289" spans="1:10">
      <c r="A1289" s="3" t="s">
        <v>162</v>
      </c>
      <c r="B1289" s="3" t="s">
        <v>11</v>
      </c>
      <c r="C1289" s="3" t="s">
        <v>24</v>
      </c>
      <c r="D1289" s="3">
        <v>1.1000000000000001</v>
      </c>
      <c r="E1289" s="3" t="s">
        <v>25</v>
      </c>
      <c r="F1289" s="4">
        <v>75000</v>
      </c>
      <c r="G1289" s="4">
        <v>0</v>
      </c>
      <c r="H1289" s="4">
        <v>0</v>
      </c>
      <c r="I1289" s="4">
        <v>74091.539999999994</v>
      </c>
      <c r="J1289" s="4">
        <v>10451.93</v>
      </c>
    </row>
    <row r="1290" spans="1:10">
      <c r="A1290" s="3" t="s">
        <v>162</v>
      </c>
      <c r="B1290" s="3" t="s">
        <v>11</v>
      </c>
      <c r="C1290" s="3" t="s">
        <v>29</v>
      </c>
      <c r="D1290" s="3">
        <v>2.5</v>
      </c>
      <c r="E1290" s="3" t="s">
        <v>31</v>
      </c>
      <c r="F1290" s="4">
        <v>500000</v>
      </c>
      <c r="G1290" s="4">
        <v>65000</v>
      </c>
      <c r="H1290" s="4">
        <v>0</v>
      </c>
      <c r="I1290" s="4">
        <v>565000</v>
      </c>
      <c r="J1290" s="4">
        <v>88740.29</v>
      </c>
    </row>
    <row r="1291" spans="1:10">
      <c r="A1291" s="3" t="s">
        <v>162</v>
      </c>
      <c r="B1291" s="3" t="s">
        <v>11</v>
      </c>
      <c r="C1291" s="3" t="s">
        <v>37</v>
      </c>
      <c r="D1291" s="3">
        <v>1.5</v>
      </c>
      <c r="E1291" s="3" t="s">
        <v>40</v>
      </c>
      <c r="F1291" s="4">
        <v>0</v>
      </c>
      <c r="G1291" s="4">
        <v>1000000</v>
      </c>
      <c r="H1291" s="4">
        <v>0</v>
      </c>
      <c r="I1291" s="4">
        <v>999924.16</v>
      </c>
      <c r="J1291" s="4">
        <v>974231.32</v>
      </c>
    </row>
    <row r="1292" spans="1:10">
      <c r="A1292" s="3" t="s">
        <v>162</v>
      </c>
      <c r="B1292" s="3" t="s">
        <v>11</v>
      </c>
      <c r="C1292" s="3" t="s">
        <v>49</v>
      </c>
      <c r="D1292" s="3">
        <v>1.1000000000000001</v>
      </c>
      <c r="E1292" s="3" t="s">
        <v>50</v>
      </c>
      <c r="F1292" s="4">
        <v>35000</v>
      </c>
      <c r="G1292" s="4">
        <v>0</v>
      </c>
      <c r="H1292" s="4">
        <v>0</v>
      </c>
      <c r="I1292" s="4">
        <v>34771</v>
      </c>
      <c r="J1292" s="4">
        <v>0</v>
      </c>
    </row>
    <row r="1293" spans="1:10">
      <c r="A1293" s="3" t="s">
        <v>162</v>
      </c>
      <c r="B1293" s="3" t="s">
        <v>11</v>
      </c>
      <c r="C1293" s="3" t="s">
        <v>71</v>
      </c>
      <c r="D1293" s="3">
        <v>1.1000000000000001</v>
      </c>
      <c r="E1293" s="3" t="s">
        <v>73</v>
      </c>
      <c r="F1293" s="4">
        <v>3500000</v>
      </c>
      <c r="G1293" s="4">
        <v>600000</v>
      </c>
      <c r="H1293" s="4">
        <v>0</v>
      </c>
      <c r="I1293" s="4">
        <v>4039199.22</v>
      </c>
      <c r="J1293" s="4">
        <v>3988469.74</v>
      </c>
    </row>
    <row r="1294" spans="1:10">
      <c r="A1294" s="3" t="s">
        <v>162</v>
      </c>
      <c r="B1294" s="3" t="s">
        <v>11</v>
      </c>
      <c r="C1294" s="3" t="s">
        <v>80</v>
      </c>
      <c r="D1294" s="3">
        <v>1.1000000000000001</v>
      </c>
      <c r="E1294" s="3" t="s">
        <v>81</v>
      </c>
      <c r="F1294" s="4">
        <v>10000</v>
      </c>
      <c r="G1294" s="4">
        <v>0</v>
      </c>
      <c r="H1294" s="4">
        <v>0</v>
      </c>
      <c r="I1294" s="4">
        <v>5130.3</v>
      </c>
      <c r="J1294" s="4">
        <v>5130.3</v>
      </c>
    </row>
    <row r="1295" spans="1:10">
      <c r="A1295" s="3" t="s">
        <v>163</v>
      </c>
      <c r="B1295" s="3" t="s">
        <v>11</v>
      </c>
      <c r="C1295" s="3" t="s">
        <v>12</v>
      </c>
      <c r="D1295" s="3">
        <v>1.1000000000000001</v>
      </c>
      <c r="E1295" s="3" t="s">
        <v>13</v>
      </c>
      <c r="F1295" s="4">
        <v>60000</v>
      </c>
      <c r="G1295" s="4">
        <v>505000</v>
      </c>
      <c r="H1295" s="4">
        <v>0</v>
      </c>
      <c r="I1295" s="4">
        <v>544623.41</v>
      </c>
      <c r="J1295" s="4">
        <v>544623.41</v>
      </c>
    </row>
    <row r="1296" spans="1:10">
      <c r="A1296" s="3" t="s">
        <v>163</v>
      </c>
      <c r="B1296" s="3" t="s">
        <v>11</v>
      </c>
      <c r="C1296" s="3" t="s">
        <v>19</v>
      </c>
      <c r="D1296" s="3">
        <v>1.1000000000000001</v>
      </c>
      <c r="E1296" s="3" t="s">
        <v>20</v>
      </c>
      <c r="F1296" s="4">
        <v>15000</v>
      </c>
      <c r="G1296" s="4">
        <v>0</v>
      </c>
      <c r="H1296" s="4">
        <v>0</v>
      </c>
      <c r="I1296" s="4">
        <v>0</v>
      </c>
      <c r="J1296" s="4">
        <v>0</v>
      </c>
    </row>
    <row r="1297" spans="1:10">
      <c r="A1297" s="3" t="s">
        <v>163</v>
      </c>
      <c r="B1297" s="3" t="s">
        <v>11</v>
      </c>
      <c r="C1297" s="3" t="s">
        <v>22</v>
      </c>
      <c r="D1297" s="3">
        <v>1.1000000000000001</v>
      </c>
      <c r="E1297" s="3" t="s">
        <v>23</v>
      </c>
      <c r="F1297" s="4">
        <v>65000</v>
      </c>
      <c r="G1297" s="4">
        <v>0</v>
      </c>
      <c r="H1297" s="4">
        <v>-50000</v>
      </c>
      <c r="I1297" s="4">
        <v>0</v>
      </c>
      <c r="J1297" s="4">
        <v>0</v>
      </c>
    </row>
    <row r="1298" spans="1:10">
      <c r="A1298" s="3" t="s">
        <v>163</v>
      </c>
      <c r="B1298" s="3" t="s">
        <v>11</v>
      </c>
      <c r="C1298" s="3" t="s">
        <v>24</v>
      </c>
      <c r="D1298" s="3">
        <v>1.1000000000000001</v>
      </c>
      <c r="E1298" s="3" t="s">
        <v>25</v>
      </c>
      <c r="F1298" s="4">
        <v>75000</v>
      </c>
      <c r="G1298" s="4">
        <v>0</v>
      </c>
      <c r="H1298" s="4">
        <v>0</v>
      </c>
      <c r="I1298" s="4">
        <v>27399.46</v>
      </c>
      <c r="J1298" s="4">
        <v>27399.46</v>
      </c>
    </row>
    <row r="1299" spans="1:10">
      <c r="A1299" s="3" t="s">
        <v>163</v>
      </c>
      <c r="B1299" s="3" t="s">
        <v>11</v>
      </c>
      <c r="C1299" s="3" t="s">
        <v>29</v>
      </c>
      <c r="D1299" s="3">
        <v>1.1000000000000001</v>
      </c>
      <c r="E1299" s="3" t="s">
        <v>31</v>
      </c>
      <c r="F1299" s="4">
        <v>0</v>
      </c>
      <c r="G1299" s="4">
        <v>70000</v>
      </c>
      <c r="H1299" s="4">
        <v>0</v>
      </c>
      <c r="I1299" s="4">
        <v>40106.54</v>
      </c>
      <c r="J1299" s="4">
        <v>40106.54</v>
      </c>
    </row>
    <row r="1300" spans="1:10">
      <c r="A1300" s="3" t="s">
        <v>163</v>
      </c>
      <c r="B1300" s="3" t="s">
        <v>11</v>
      </c>
      <c r="C1300" s="3" t="s">
        <v>34</v>
      </c>
      <c r="D1300" s="3">
        <v>1.1000000000000001</v>
      </c>
      <c r="E1300" s="3" t="s">
        <v>35</v>
      </c>
      <c r="F1300" s="4">
        <v>20000</v>
      </c>
      <c r="G1300" s="4">
        <v>16000</v>
      </c>
      <c r="H1300" s="4">
        <v>0</v>
      </c>
      <c r="I1300" s="4">
        <v>26904.32</v>
      </c>
      <c r="J1300" s="4">
        <v>26904.32</v>
      </c>
    </row>
    <row r="1301" spans="1:10">
      <c r="A1301" s="3" t="s">
        <v>163</v>
      </c>
      <c r="B1301" s="3" t="s">
        <v>11</v>
      </c>
      <c r="C1301" s="3" t="s">
        <v>34</v>
      </c>
      <c r="D1301" s="3">
        <v>1.1000000000000001</v>
      </c>
      <c r="E1301" s="3" t="s">
        <v>36</v>
      </c>
      <c r="F1301" s="4">
        <v>35000</v>
      </c>
      <c r="G1301" s="4">
        <v>0</v>
      </c>
      <c r="H1301" s="4">
        <v>0</v>
      </c>
      <c r="I1301" s="4">
        <v>10792.8</v>
      </c>
      <c r="J1301" s="4">
        <v>8523.84</v>
      </c>
    </row>
    <row r="1302" spans="1:10">
      <c r="A1302" s="3" t="s">
        <v>163</v>
      </c>
      <c r="B1302" s="3" t="s">
        <v>11</v>
      </c>
      <c r="C1302" s="3" t="s">
        <v>37</v>
      </c>
      <c r="D1302" s="3">
        <v>1.1000000000000001</v>
      </c>
      <c r="E1302" s="3" t="s">
        <v>41</v>
      </c>
      <c r="F1302" s="4">
        <v>25000</v>
      </c>
      <c r="G1302" s="4">
        <v>0</v>
      </c>
      <c r="H1302" s="4">
        <v>-3000</v>
      </c>
      <c r="I1302" s="4">
        <v>0</v>
      </c>
      <c r="J1302" s="4">
        <v>0</v>
      </c>
    </row>
    <row r="1303" spans="1:10">
      <c r="A1303" s="3" t="s">
        <v>163</v>
      </c>
      <c r="B1303" s="3" t="s">
        <v>11</v>
      </c>
      <c r="C1303" s="3" t="s">
        <v>37</v>
      </c>
      <c r="D1303" s="3">
        <v>1.1000000000000001</v>
      </c>
      <c r="E1303" s="3" t="s">
        <v>43</v>
      </c>
      <c r="F1303" s="4">
        <v>47000</v>
      </c>
      <c r="G1303" s="4">
        <v>0</v>
      </c>
      <c r="H1303" s="4">
        <v>0</v>
      </c>
      <c r="I1303" s="4">
        <v>5813.92</v>
      </c>
      <c r="J1303" s="4">
        <v>5813.92</v>
      </c>
    </row>
    <row r="1304" spans="1:10">
      <c r="A1304" s="3" t="s">
        <v>163</v>
      </c>
      <c r="B1304" s="3" t="s">
        <v>11</v>
      </c>
      <c r="C1304" s="3" t="s">
        <v>37</v>
      </c>
      <c r="D1304" s="3">
        <v>1.1000000000000001</v>
      </c>
      <c r="E1304" s="3" t="s">
        <v>39</v>
      </c>
      <c r="F1304" s="4">
        <v>67000</v>
      </c>
      <c r="G1304" s="4">
        <v>0</v>
      </c>
      <c r="H1304" s="4">
        <v>0</v>
      </c>
      <c r="I1304" s="4">
        <v>0</v>
      </c>
      <c r="J1304" s="4">
        <v>0</v>
      </c>
    </row>
    <row r="1305" spans="1:10">
      <c r="A1305" s="3" t="s">
        <v>163</v>
      </c>
      <c r="B1305" s="3" t="s">
        <v>11</v>
      </c>
      <c r="C1305" s="3" t="s">
        <v>37</v>
      </c>
      <c r="D1305" s="3">
        <v>1.1000000000000001</v>
      </c>
      <c r="E1305" s="3" t="s">
        <v>44</v>
      </c>
      <c r="F1305" s="4">
        <v>4500</v>
      </c>
      <c r="G1305" s="4">
        <v>0</v>
      </c>
      <c r="H1305" s="4">
        <v>0</v>
      </c>
      <c r="I1305" s="4">
        <v>3812</v>
      </c>
      <c r="J1305" s="4">
        <v>3812</v>
      </c>
    </row>
    <row r="1306" spans="1:10">
      <c r="A1306" s="3" t="s">
        <v>163</v>
      </c>
      <c r="B1306" s="3" t="s">
        <v>11</v>
      </c>
      <c r="C1306" s="3" t="s">
        <v>37</v>
      </c>
      <c r="D1306" s="3">
        <v>1.1000000000000001</v>
      </c>
      <c r="E1306" s="3" t="s">
        <v>48</v>
      </c>
      <c r="F1306" s="4">
        <v>12000</v>
      </c>
      <c r="G1306" s="4">
        <v>0</v>
      </c>
      <c r="H1306" s="4">
        <v>0</v>
      </c>
      <c r="I1306" s="4">
        <v>0</v>
      </c>
      <c r="J1306" s="4">
        <v>0</v>
      </c>
    </row>
    <row r="1307" spans="1:10">
      <c r="A1307" s="3" t="s">
        <v>163</v>
      </c>
      <c r="B1307" s="3" t="s">
        <v>11</v>
      </c>
      <c r="C1307" s="3" t="s">
        <v>37</v>
      </c>
      <c r="D1307" s="3">
        <v>1.5</v>
      </c>
      <c r="E1307" s="3" t="s">
        <v>46</v>
      </c>
      <c r="F1307" s="4">
        <v>0</v>
      </c>
      <c r="G1307" s="4">
        <v>400000</v>
      </c>
      <c r="H1307" s="4">
        <v>0</v>
      </c>
      <c r="I1307" s="4">
        <v>400000</v>
      </c>
      <c r="J1307" s="4">
        <v>400000</v>
      </c>
    </row>
    <row r="1308" spans="1:10">
      <c r="A1308" s="3" t="s">
        <v>163</v>
      </c>
      <c r="B1308" s="3" t="s">
        <v>11</v>
      </c>
      <c r="C1308" s="3" t="s">
        <v>49</v>
      </c>
      <c r="D1308" s="3">
        <v>1.1000000000000001</v>
      </c>
      <c r="E1308" s="3" t="s">
        <v>50</v>
      </c>
      <c r="F1308" s="4">
        <v>5000</v>
      </c>
      <c r="G1308" s="4">
        <v>6000</v>
      </c>
      <c r="H1308" s="4">
        <v>0</v>
      </c>
      <c r="I1308" s="4">
        <v>5916</v>
      </c>
      <c r="J1308" s="4">
        <v>5916</v>
      </c>
    </row>
    <row r="1309" spans="1:10">
      <c r="A1309" s="3" t="s">
        <v>163</v>
      </c>
      <c r="B1309" s="3" t="s">
        <v>11</v>
      </c>
      <c r="C1309" s="3" t="s">
        <v>51</v>
      </c>
      <c r="D1309" s="3">
        <v>1.1000000000000001</v>
      </c>
      <c r="E1309" s="3" t="s">
        <v>52</v>
      </c>
      <c r="F1309" s="4">
        <v>35000</v>
      </c>
      <c r="G1309" s="4">
        <v>0</v>
      </c>
      <c r="H1309" s="4">
        <v>0</v>
      </c>
      <c r="I1309" s="4">
        <v>0</v>
      </c>
      <c r="J1309" s="4">
        <v>0</v>
      </c>
    </row>
    <row r="1310" spans="1:10">
      <c r="A1310" s="3" t="s">
        <v>163</v>
      </c>
      <c r="B1310" s="3" t="s">
        <v>11</v>
      </c>
      <c r="C1310" s="3" t="s">
        <v>51</v>
      </c>
      <c r="D1310" s="3">
        <v>1.1000000000000001</v>
      </c>
      <c r="E1310" s="3" t="s">
        <v>53</v>
      </c>
      <c r="F1310" s="4">
        <v>28000</v>
      </c>
      <c r="G1310" s="4">
        <v>0</v>
      </c>
      <c r="H1310" s="4">
        <v>0</v>
      </c>
      <c r="I1310" s="4">
        <v>0</v>
      </c>
      <c r="J1310" s="4">
        <v>0</v>
      </c>
    </row>
    <row r="1311" spans="1:10">
      <c r="A1311" s="3" t="s">
        <v>163</v>
      </c>
      <c r="B1311" s="3" t="s">
        <v>11</v>
      </c>
      <c r="C1311" s="3" t="s">
        <v>54</v>
      </c>
      <c r="D1311" s="3">
        <v>1.1000000000000001</v>
      </c>
      <c r="E1311" s="3" t="s">
        <v>55</v>
      </c>
      <c r="F1311" s="4">
        <v>25000</v>
      </c>
      <c r="G1311" s="4">
        <v>0</v>
      </c>
      <c r="H1311" s="4">
        <v>0</v>
      </c>
      <c r="I1311" s="4">
        <v>0</v>
      </c>
      <c r="J1311" s="4">
        <v>0</v>
      </c>
    </row>
    <row r="1312" spans="1:10">
      <c r="A1312" s="3" t="s">
        <v>163</v>
      </c>
      <c r="B1312" s="3" t="s">
        <v>11</v>
      </c>
      <c r="C1312" s="3" t="s">
        <v>54</v>
      </c>
      <c r="D1312" s="3">
        <v>1.5</v>
      </c>
      <c r="E1312" s="3" t="s">
        <v>55</v>
      </c>
      <c r="F1312" s="4">
        <v>0</v>
      </c>
      <c r="G1312" s="4">
        <v>222234.4</v>
      </c>
      <c r="H1312" s="4">
        <v>0</v>
      </c>
      <c r="I1312" s="4">
        <v>168740</v>
      </c>
      <c r="J1312" s="4">
        <v>168740</v>
      </c>
    </row>
    <row r="1313" spans="1:10">
      <c r="A1313" s="3" t="s">
        <v>163</v>
      </c>
      <c r="B1313" s="3" t="s">
        <v>11</v>
      </c>
      <c r="C1313" s="3" t="s">
        <v>56</v>
      </c>
      <c r="D1313" s="3">
        <v>1.1000000000000001</v>
      </c>
      <c r="E1313" s="3" t="s">
        <v>57</v>
      </c>
      <c r="F1313" s="4">
        <v>65000</v>
      </c>
      <c r="G1313" s="4">
        <v>0</v>
      </c>
      <c r="H1313" s="4">
        <v>0</v>
      </c>
      <c r="I1313" s="4">
        <v>0</v>
      </c>
      <c r="J1313" s="4">
        <v>0</v>
      </c>
    </row>
    <row r="1314" spans="1:10">
      <c r="A1314" s="3" t="s">
        <v>163</v>
      </c>
      <c r="B1314" s="3" t="s">
        <v>11</v>
      </c>
      <c r="C1314" s="3" t="s">
        <v>58</v>
      </c>
      <c r="D1314" s="3">
        <v>1.1000000000000001</v>
      </c>
      <c r="E1314" s="3" t="s">
        <v>46</v>
      </c>
      <c r="F1314" s="4">
        <v>0</v>
      </c>
      <c r="G1314" s="4">
        <v>75000</v>
      </c>
      <c r="H1314" s="4">
        <v>-17100</v>
      </c>
      <c r="I1314" s="4">
        <v>15575.8</v>
      </c>
      <c r="J1314" s="4">
        <v>15575.8</v>
      </c>
    </row>
    <row r="1315" spans="1:10">
      <c r="A1315" s="3" t="s">
        <v>163</v>
      </c>
      <c r="B1315" s="3" t="s">
        <v>11</v>
      </c>
      <c r="C1315" s="3" t="s">
        <v>62</v>
      </c>
      <c r="D1315" s="3">
        <v>1.1000000000000001</v>
      </c>
      <c r="E1315" s="3" t="s">
        <v>63</v>
      </c>
      <c r="F1315" s="4">
        <v>0</v>
      </c>
      <c r="G1315" s="4">
        <v>120000</v>
      </c>
      <c r="H1315" s="4">
        <v>0</v>
      </c>
      <c r="I1315" s="4">
        <v>5568</v>
      </c>
      <c r="J1315" s="4">
        <v>5568</v>
      </c>
    </row>
    <row r="1316" spans="1:10">
      <c r="A1316" s="3" t="s">
        <v>163</v>
      </c>
      <c r="B1316" s="3" t="s">
        <v>11</v>
      </c>
      <c r="C1316" s="3" t="s">
        <v>71</v>
      </c>
      <c r="D1316" s="3">
        <v>1.1000000000000001</v>
      </c>
      <c r="E1316" s="3" t="s">
        <v>72</v>
      </c>
      <c r="F1316" s="4">
        <v>44720</v>
      </c>
      <c r="G1316" s="4">
        <v>0</v>
      </c>
      <c r="H1316" s="4">
        <v>0</v>
      </c>
      <c r="I1316" s="4">
        <v>10800.01</v>
      </c>
      <c r="J1316" s="4">
        <v>10800.01</v>
      </c>
    </row>
    <row r="1317" spans="1:10">
      <c r="A1317" s="3" t="s">
        <v>163</v>
      </c>
      <c r="B1317" s="3" t="s">
        <v>11</v>
      </c>
      <c r="C1317" s="3" t="s">
        <v>71</v>
      </c>
      <c r="D1317" s="3">
        <v>1.1000000000000001</v>
      </c>
      <c r="E1317" s="3" t="s">
        <v>73</v>
      </c>
      <c r="F1317" s="4">
        <v>75000</v>
      </c>
      <c r="G1317" s="4">
        <v>0</v>
      </c>
      <c r="H1317" s="4">
        <v>-62154.16</v>
      </c>
      <c r="I1317" s="4">
        <v>12845.84</v>
      </c>
      <c r="J1317" s="4">
        <v>12845.84</v>
      </c>
    </row>
    <row r="1318" spans="1:10">
      <c r="A1318" s="3" t="s">
        <v>163</v>
      </c>
      <c r="B1318" s="3" t="s">
        <v>11</v>
      </c>
      <c r="C1318" s="3" t="s">
        <v>76</v>
      </c>
      <c r="D1318" s="3">
        <v>1.1000000000000001</v>
      </c>
      <c r="E1318" s="3" t="s">
        <v>77</v>
      </c>
      <c r="F1318" s="4">
        <v>50000</v>
      </c>
      <c r="G1318" s="4">
        <v>0</v>
      </c>
      <c r="H1318" s="4">
        <v>-22600</v>
      </c>
      <c r="I1318" s="4">
        <v>0</v>
      </c>
      <c r="J1318" s="4">
        <v>0</v>
      </c>
    </row>
    <row r="1319" spans="1:10">
      <c r="A1319" s="3" t="s">
        <v>163</v>
      </c>
      <c r="B1319" s="3" t="s">
        <v>11</v>
      </c>
      <c r="C1319" s="3" t="s">
        <v>78</v>
      </c>
      <c r="D1319" s="3">
        <v>1.1000000000000001</v>
      </c>
      <c r="E1319" s="3" t="s">
        <v>79</v>
      </c>
      <c r="F1319" s="4">
        <v>2000000</v>
      </c>
      <c r="G1319" s="4">
        <v>0</v>
      </c>
      <c r="H1319" s="4">
        <v>0</v>
      </c>
      <c r="I1319" s="4">
        <v>372181.17</v>
      </c>
      <c r="J1319" s="4">
        <v>372181.17</v>
      </c>
    </row>
    <row r="1320" spans="1:10">
      <c r="A1320" s="3" t="s">
        <v>164</v>
      </c>
      <c r="B1320" s="3" t="s">
        <v>11</v>
      </c>
      <c r="C1320" s="3" t="s">
        <v>24</v>
      </c>
      <c r="D1320" s="3">
        <v>1.1000000000000001</v>
      </c>
      <c r="E1320" s="3" t="s">
        <v>25</v>
      </c>
      <c r="F1320" s="4">
        <v>15000</v>
      </c>
      <c r="G1320" s="4">
        <v>0</v>
      </c>
      <c r="H1320" s="4">
        <v>0</v>
      </c>
      <c r="I1320" s="4">
        <v>0</v>
      </c>
      <c r="J1320" s="4">
        <v>0</v>
      </c>
    </row>
    <row r="1321" spans="1:10">
      <c r="A1321" s="3" t="s">
        <v>164</v>
      </c>
      <c r="B1321" s="3" t="s">
        <v>11</v>
      </c>
      <c r="C1321" s="3" t="s">
        <v>27</v>
      </c>
      <c r="D1321" s="3">
        <v>1.1000000000000001</v>
      </c>
      <c r="E1321" s="3" t="s">
        <v>28</v>
      </c>
      <c r="F1321" s="4">
        <v>1000000</v>
      </c>
      <c r="G1321" s="4">
        <v>0</v>
      </c>
      <c r="H1321" s="4">
        <v>-191350</v>
      </c>
      <c r="I1321" s="4">
        <v>0</v>
      </c>
      <c r="J1321" s="4">
        <v>0</v>
      </c>
    </row>
    <row r="1322" spans="1:10">
      <c r="A1322" s="3" t="s">
        <v>164</v>
      </c>
      <c r="B1322" s="3" t="s">
        <v>11</v>
      </c>
      <c r="C1322" s="3" t="s">
        <v>58</v>
      </c>
      <c r="D1322" s="3">
        <v>1.5</v>
      </c>
      <c r="E1322" s="3" t="s">
        <v>60</v>
      </c>
      <c r="F1322" s="4">
        <v>750000</v>
      </c>
      <c r="G1322" s="4">
        <v>0</v>
      </c>
      <c r="H1322" s="4">
        <v>0</v>
      </c>
      <c r="I1322" s="4">
        <v>0</v>
      </c>
      <c r="J1322" s="4">
        <v>0</v>
      </c>
    </row>
    <row r="1323" spans="1:10">
      <c r="A1323" s="3" t="s">
        <v>164</v>
      </c>
      <c r="B1323" s="3" t="s">
        <v>11</v>
      </c>
      <c r="C1323" s="3" t="s">
        <v>71</v>
      </c>
      <c r="D1323" s="3">
        <v>1.1000000000000001</v>
      </c>
      <c r="E1323" s="3" t="s">
        <v>73</v>
      </c>
      <c r="F1323" s="4">
        <v>0</v>
      </c>
      <c r="G1323" s="4">
        <v>1412</v>
      </c>
      <c r="H1323" s="4">
        <v>0</v>
      </c>
      <c r="I1323" s="4">
        <v>0</v>
      </c>
      <c r="J1323" s="4">
        <v>0</v>
      </c>
    </row>
    <row r="1324" spans="1:10">
      <c r="A1324" s="3" t="s">
        <v>164</v>
      </c>
      <c r="B1324" s="3" t="s">
        <v>11</v>
      </c>
      <c r="C1324" s="3" t="s">
        <v>71</v>
      </c>
      <c r="D1324" s="3">
        <v>1.1000000000000001</v>
      </c>
      <c r="E1324" s="3" t="s">
        <v>75</v>
      </c>
      <c r="F1324" s="4">
        <v>1200</v>
      </c>
      <c r="G1324" s="4">
        <v>0</v>
      </c>
      <c r="H1324" s="4">
        <v>0</v>
      </c>
      <c r="I1324" s="4">
        <v>0</v>
      </c>
      <c r="J1324" s="4">
        <v>0</v>
      </c>
    </row>
    <row r="1325" spans="1:10">
      <c r="A1325" s="3" t="s">
        <v>164</v>
      </c>
      <c r="B1325" s="3" t="s">
        <v>11</v>
      </c>
      <c r="C1325" s="3" t="s">
        <v>78</v>
      </c>
      <c r="D1325" s="3">
        <v>1.1000000000000001</v>
      </c>
      <c r="E1325" s="3" t="s">
        <v>79</v>
      </c>
      <c r="F1325" s="4">
        <v>150000</v>
      </c>
      <c r="G1325" s="4">
        <v>0</v>
      </c>
      <c r="H1325" s="4">
        <v>0</v>
      </c>
      <c r="I1325" s="4">
        <v>0</v>
      </c>
      <c r="J1325" s="4">
        <v>0</v>
      </c>
    </row>
    <row r="1326" spans="1:10">
      <c r="A1326" s="3" t="s">
        <v>165</v>
      </c>
      <c r="B1326" s="3" t="s">
        <v>11</v>
      </c>
      <c r="C1326" s="3" t="s">
        <v>12</v>
      </c>
      <c r="D1326" s="3">
        <v>1.1000000000000001</v>
      </c>
      <c r="E1326" s="3" t="s">
        <v>13</v>
      </c>
      <c r="F1326" s="4">
        <v>10000</v>
      </c>
      <c r="G1326" s="4">
        <v>0</v>
      </c>
      <c r="H1326" s="4">
        <v>0</v>
      </c>
      <c r="I1326" s="4">
        <v>5568</v>
      </c>
      <c r="J1326" s="4">
        <v>5568</v>
      </c>
    </row>
    <row r="1327" spans="1:10">
      <c r="A1327" s="3" t="s">
        <v>165</v>
      </c>
      <c r="B1327" s="3" t="s">
        <v>11</v>
      </c>
      <c r="C1327" s="3" t="s">
        <v>17</v>
      </c>
      <c r="D1327" s="3">
        <v>1.1000000000000001</v>
      </c>
      <c r="E1327" s="3" t="s">
        <v>18</v>
      </c>
      <c r="F1327" s="4">
        <v>20000</v>
      </c>
      <c r="G1327" s="4">
        <v>0</v>
      </c>
      <c r="H1327" s="4">
        <v>0</v>
      </c>
      <c r="I1327" s="4">
        <v>0</v>
      </c>
      <c r="J1327" s="4">
        <v>0</v>
      </c>
    </row>
    <row r="1328" spans="1:10">
      <c r="A1328" s="3" t="s">
        <v>165</v>
      </c>
      <c r="B1328" s="3" t="s">
        <v>11</v>
      </c>
      <c r="C1328" s="3" t="s">
        <v>29</v>
      </c>
      <c r="D1328" s="3">
        <v>1.1000000000000001</v>
      </c>
      <c r="E1328" s="3" t="s">
        <v>31</v>
      </c>
      <c r="F1328" s="4">
        <v>35000</v>
      </c>
      <c r="G1328" s="4">
        <v>20000</v>
      </c>
      <c r="H1328" s="4">
        <v>0</v>
      </c>
      <c r="I1328" s="4">
        <v>44428</v>
      </c>
      <c r="J1328" s="4">
        <v>44428</v>
      </c>
    </row>
    <row r="1329" spans="1:10">
      <c r="A1329" s="3" t="s">
        <v>165</v>
      </c>
      <c r="B1329" s="3" t="s">
        <v>11</v>
      </c>
      <c r="C1329" s="3" t="s">
        <v>29</v>
      </c>
      <c r="D1329" s="3">
        <v>2.5</v>
      </c>
      <c r="E1329" s="3" t="s">
        <v>31</v>
      </c>
      <c r="F1329" s="4">
        <v>0</v>
      </c>
      <c r="G1329" s="4">
        <v>50000</v>
      </c>
      <c r="H1329" s="4">
        <v>0</v>
      </c>
      <c r="I1329" s="4">
        <v>50000</v>
      </c>
      <c r="J1329" s="4">
        <v>50000</v>
      </c>
    </row>
    <row r="1330" spans="1:10">
      <c r="A1330" s="3" t="s">
        <v>165</v>
      </c>
      <c r="B1330" s="3" t="s">
        <v>11</v>
      </c>
      <c r="C1330" s="3" t="s">
        <v>32</v>
      </c>
      <c r="D1330" s="3">
        <v>1.1000000000000001</v>
      </c>
      <c r="E1330" s="3" t="s">
        <v>33</v>
      </c>
      <c r="F1330" s="4">
        <v>12500</v>
      </c>
      <c r="G1330" s="4">
        <v>0</v>
      </c>
      <c r="H1330" s="4">
        <v>-5000</v>
      </c>
      <c r="I1330" s="4">
        <v>1392</v>
      </c>
      <c r="J1330" s="4">
        <v>1392</v>
      </c>
    </row>
    <row r="1331" spans="1:10">
      <c r="A1331" s="3" t="s">
        <v>165</v>
      </c>
      <c r="B1331" s="3" t="s">
        <v>11</v>
      </c>
      <c r="C1331" s="3" t="s">
        <v>37</v>
      </c>
      <c r="D1331" s="3">
        <v>1.1000000000000001</v>
      </c>
      <c r="E1331" s="3" t="s">
        <v>41</v>
      </c>
      <c r="F1331" s="4">
        <v>10000</v>
      </c>
      <c r="G1331" s="4">
        <v>0</v>
      </c>
      <c r="H1331" s="4">
        <v>0</v>
      </c>
      <c r="I1331" s="4">
        <v>2784</v>
      </c>
      <c r="J1331" s="4">
        <v>2784</v>
      </c>
    </row>
    <row r="1332" spans="1:10">
      <c r="A1332" s="3" t="s">
        <v>165</v>
      </c>
      <c r="B1332" s="3" t="s">
        <v>11</v>
      </c>
      <c r="C1332" s="3" t="s">
        <v>37</v>
      </c>
      <c r="D1332" s="3">
        <v>1.1000000000000001</v>
      </c>
      <c r="E1332" s="3" t="s">
        <v>42</v>
      </c>
      <c r="F1332" s="4">
        <v>5000</v>
      </c>
      <c r="G1332" s="4">
        <v>0</v>
      </c>
      <c r="H1332" s="4">
        <v>0</v>
      </c>
      <c r="I1332" s="4">
        <v>0</v>
      </c>
      <c r="J1332" s="4">
        <v>0</v>
      </c>
    </row>
    <row r="1333" spans="1:10">
      <c r="A1333" s="3" t="s">
        <v>165</v>
      </c>
      <c r="B1333" s="3" t="s">
        <v>11</v>
      </c>
      <c r="C1333" s="3" t="s">
        <v>37</v>
      </c>
      <c r="D1333" s="3">
        <v>1.1000000000000001</v>
      </c>
      <c r="E1333" s="3" t="s">
        <v>43</v>
      </c>
      <c r="F1333" s="4">
        <v>3500</v>
      </c>
      <c r="G1333" s="4">
        <v>0</v>
      </c>
      <c r="H1333" s="4">
        <v>0</v>
      </c>
      <c r="I1333" s="4">
        <v>0</v>
      </c>
      <c r="J1333" s="4">
        <v>0</v>
      </c>
    </row>
    <row r="1334" spans="1:10">
      <c r="A1334" s="3" t="s">
        <v>165</v>
      </c>
      <c r="B1334" s="3" t="s">
        <v>11</v>
      </c>
      <c r="C1334" s="3" t="s">
        <v>37</v>
      </c>
      <c r="D1334" s="3">
        <v>1.1000000000000001</v>
      </c>
      <c r="E1334" s="3" t="s">
        <v>39</v>
      </c>
      <c r="F1334" s="4">
        <v>15000</v>
      </c>
      <c r="G1334" s="4">
        <v>0</v>
      </c>
      <c r="H1334" s="4">
        <v>-11752</v>
      </c>
      <c r="I1334" s="4">
        <v>3248</v>
      </c>
      <c r="J1334" s="4">
        <v>3248</v>
      </c>
    </row>
    <row r="1335" spans="1:10">
      <c r="A1335" s="3" t="s">
        <v>165</v>
      </c>
      <c r="B1335" s="3" t="s">
        <v>11</v>
      </c>
      <c r="C1335" s="3" t="s">
        <v>37</v>
      </c>
      <c r="D1335" s="3">
        <v>1.1000000000000001</v>
      </c>
      <c r="E1335" s="3" t="s">
        <v>44</v>
      </c>
      <c r="F1335" s="4">
        <v>17000</v>
      </c>
      <c r="G1335" s="4">
        <v>0</v>
      </c>
      <c r="H1335" s="4">
        <v>0</v>
      </c>
      <c r="I1335" s="4">
        <v>0</v>
      </c>
      <c r="J1335" s="4">
        <v>0</v>
      </c>
    </row>
    <row r="1336" spans="1:10">
      <c r="A1336" s="3" t="s">
        <v>165</v>
      </c>
      <c r="B1336" s="3" t="s">
        <v>11</v>
      </c>
      <c r="C1336" s="3" t="s">
        <v>37</v>
      </c>
      <c r="D1336" s="3">
        <v>1.1000000000000001</v>
      </c>
      <c r="E1336" s="3" t="s">
        <v>48</v>
      </c>
      <c r="F1336" s="4">
        <v>7500</v>
      </c>
      <c r="G1336" s="4">
        <v>0</v>
      </c>
      <c r="H1336" s="4">
        <v>-3000</v>
      </c>
      <c r="I1336" s="4">
        <v>0</v>
      </c>
      <c r="J1336" s="4">
        <v>0</v>
      </c>
    </row>
    <row r="1337" spans="1:10">
      <c r="A1337" s="3" t="s">
        <v>165</v>
      </c>
      <c r="B1337" s="3" t="s">
        <v>11</v>
      </c>
      <c r="C1337" s="3" t="s">
        <v>49</v>
      </c>
      <c r="D1337" s="3">
        <v>1.5</v>
      </c>
      <c r="E1337" s="3" t="s">
        <v>50</v>
      </c>
      <c r="F1337" s="4">
        <v>0</v>
      </c>
      <c r="G1337" s="4">
        <v>400000</v>
      </c>
      <c r="H1337" s="4">
        <v>-25000</v>
      </c>
      <c r="I1337" s="4">
        <v>0</v>
      </c>
      <c r="J1337" s="4">
        <v>0</v>
      </c>
    </row>
    <row r="1338" spans="1:10">
      <c r="A1338" s="3" t="s">
        <v>165</v>
      </c>
      <c r="B1338" s="3" t="s">
        <v>11</v>
      </c>
      <c r="C1338" s="3" t="s">
        <v>51</v>
      </c>
      <c r="D1338" s="3">
        <v>1.1000000000000001</v>
      </c>
      <c r="E1338" s="3" t="s">
        <v>52</v>
      </c>
      <c r="F1338" s="4">
        <v>10000</v>
      </c>
      <c r="G1338" s="4">
        <v>0</v>
      </c>
      <c r="H1338" s="4">
        <v>0</v>
      </c>
      <c r="I1338" s="4">
        <v>0</v>
      </c>
      <c r="J1338" s="4">
        <v>0</v>
      </c>
    </row>
    <row r="1339" spans="1:10">
      <c r="A1339" s="3" t="s">
        <v>165</v>
      </c>
      <c r="B1339" s="3" t="s">
        <v>11</v>
      </c>
      <c r="C1339" s="3" t="s">
        <v>56</v>
      </c>
      <c r="D1339" s="3">
        <v>1.1000000000000001</v>
      </c>
      <c r="E1339" s="3" t="s">
        <v>57</v>
      </c>
      <c r="F1339" s="4">
        <v>80000</v>
      </c>
      <c r="G1339" s="4">
        <v>0</v>
      </c>
      <c r="H1339" s="4">
        <v>0</v>
      </c>
      <c r="I1339" s="4">
        <v>0</v>
      </c>
      <c r="J1339" s="4">
        <v>0</v>
      </c>
    </row>
    <row r="1340" spans="1:10">
      <c r="A1340" s="3" t="s">
        <v>165</v>
      </c>
      <c r="B1340" s="3" t="s">
        <v>11</v>
      </c>
      <c r="C1340" s="3" t="s">
        <v>58</v>
      </c>
      <c r="D1340" s="3">
        <v>1.1000000000000001</v>
      </c>
      <c r="E1340" s="3" t="s">
        <v>59</v>
      </c>
      <c r="F1340" s="4">
        <v>2500</v>
      </c>
      <c r="G1340" s="4">
        <v>0</v>
      </c>
      <c r="H1340" s="4">
        <v>0</v>
      </c>
      <c r="I1340" s="4">
        <v>0</v>
      </c>
      <c r="J1340" s="4">
        <v>0</v>
      </c>
    </row>
    <row r="1341" spans="1:10">
      <c r="A1341" s="3" t="s">
        <v>165</v>
      </c>
      <c r="B1341" s="3" t="s">
        <v>11</v>
      </c>
      <c r="C1341" s="3" t="s">
        <v>58</v>
      </c>
      <c r="D1341" s="3">
        <v>1.1000000000000001</v>
      </c>
      <c r="E1341" s="3" t="s">
        <v>60</v>
      </c>
      <c r="F1341" s="4">
        <v>25000</v>
      </c>
      <c r="G1341" s="4">
        <v>0</v>
      </c>
      <c r="H1341" s="4">
        <v>0</v>
      </c>
      <c r="I1341" s="4">
        <v>0</v>
      </c>
      <c r="J1341" s="4">
        <v>0</v>
      </c>
    </row>
    <row r="1342" spans="1:10">
      <c r="A1342" s="3" t="s">
        <v>165</v>
      </c>
      <c r="B1342" s="3" t="s">
        <v>11</v>
      </c>
      <c r="C1342" s="3" t="s">
        <v>58</v>
      </c>
      <c r="D1342" s="3">
        <v>1.1000000000000001</v>
      </c>
      <c r="E1342" s="3" t="s">
        <v>61</v>
      </c>
      <c r="F1342" s="4">
        <v>104000</v>
      </c>
      <c r="G1342" s="4">
        <v>0</v>
      </c>
      <c r="H1342" s="4">
        <v>0</v>
      </c>
      <c r="I1342" s="4">
        <v>85000</v>
      </c>
      <c r="J1342" s="4">
        <v>85000</v>
      </c>
    </row>
    <row r="1343" spans="1:10">
      <c r="A1343" s="3" t="s">
        <v>165</v>
      </c>
      <c r="B1343" s="3" t="s">
        <v>11</v>
      </c>
      <c r="C1343" s="3" t="s">
        <v>58</v>
      </c>
      <c r="D1343" s="3">
        <v>2.5</v>
      </c>
      <c r="E1343" s="3" t="s">
        <v>61</v>
      </c>
      <c r="F1343" s="4">
        <v>150000</v>
      </c>
      <c r="G1343" s="4">
        <v>0</v>
      </c>
      <c r="H1343" s="4">
        <v>0</v>
      </c>
      <c r="I1343" s="4">
        <v>125500</v>
      </c>
      <c r="J1343" s="4">
        <v>125500</v>
      </c>
    </row>
    <row r="1344" spans="1:10">
      <c r="A1344" s="3" t="s">
        <v>165</v>
      </c>
      <c r="B1344" s="3" t="s">
        <v>11</v>
      </c>
      <c r="C1344" s="3" t="s">
        <v>62</v>
      </c>
      <c r="D1344" s="3">
        <v>1.1000000000000001</v>
      </c>
      <c r="E1344" s="3" t="s">
        <v>63</v>
      </c>
      <c r="F1344" s="4">
        <v>15000</v>
      </c>
      <c r="G1344" s="4">
        <v>0</v>
      </c>
      <c r="H1344" s="4">
        <v>-10000</v>
      </c>
      <c r="I1344" s="4">
        <v>0</v>
      </c>
      <c r="J1344" s="4">
        <v>0</v>
      </c>
    </row>
    <row r="1345" spans="1:10">
      <c r="A1345" s="3" t="s">
        <v>165</v>
      </c>
      <c r="B1345" s="3" t="s">
        <v>11</v>
      </c>
      <c r="C1345" s="3" t="s">
        <v>65</v>
      </c>
      <c r="D1345" s="3">
        <v>1.1000000000000001</v>
      </c>
      <c r="E1345" s="3" t="s">
        <v>66</v>
      </c>
      <c r="F1345" s="4">
        <v>8320</v>
      </c>
      <c r="G1345" s="4">
        <v>0</v>
      </c>
      <c r="H1345" s="4">
        <v>0</v>
      </c>
      <c r="I1345" s="4">
        <v>4408</v>
      </c>
      <c r="J1345" s="4">
        <v>4408</v>
      </c>
    </row>
    <row r="1346" spans="1:10">
      <c r="A1346" s="3" t="s">
        <v>165</v>
      </c>
      <c r="B1346" s="3" t="s">
        <v>11</v>
      </c>
      <c r="C1346" s="3" t="s">
        <v>69</v>
      </c>
      <c r="D1346" s="3">
        <v>1.1000000000000001</v>
      </c>
      <c r="E1346" s="3" t="s">
        <v>70</v>
      </c>
      <c r="F1346" s="4">
        <v>40000</v>
      </c>
      <c r="G1346" s="4">
        <v>0</v>
      </c>
      <c r="H1346" s="4">
        <v>0</v>
      </c>
      <c r="I1346" s="4">
        <v>0</v>
      </c>
      <c r="J1346" s="4">
        <v>0</v>
      </c>
    </row>
    <row r="1347" spans="1:10">
      <c r="A1347" s="3" t="s">
        <v>165</v>
      </c>
      <c r="B1347" s="3" t="s">
        <v>11</v>
      </c>
      <c r="C1347" s="3" t="s">
        <v>71</v>
      </c>
      <c r="D1347" s="3">
        <v>1.1000000000000001</v>
      </c>
      <c r="E1347" s="3" t="s">
        <v>73</v>
      </c>
      <c r="F1347" s="4">
        <v>5500</v>
      </c>
      <c r="G1347" s="4">
        <v>0</v>
      </c>
      <c r="H1347" s="4">
        <v>-3412</v>
      </c>
      <c r="I1347" s="4">
        <v>2088</v>
      </c>
      <c r="J1347" s="4">
        <v>2088</v>
      </c>
    </row>
    <row r="1348" spans="1:10">
      <c r="A1348" s="3" t="s">
        <v>165</v>
      </c>
      <c r="B1348" s="3" t="s">
        <v>11</v>
      </c>
      <c r="C1348" s="3" t="s">
        <v>71</v>
      </c>
      <c r="D1348" s="3">
        <v>1.1000000000000001</v>
      </c>
      <c r="E1348" s="3" t="s">
        <v>74</v>
      </c>
      <c r="F1348" s="4">
        <v>40000</v>
      </c>
      <c r="G1348" s="4">
        <v>0</v>
      </c>
      <c r="H1348" s="4">
        <v>0</v>
      </c>
      <c r="I1348" s="4">
        <v>12992</v>
      </c>
      <c r="J1348" s="4">
        <v>12992</v>
      </c>
    </row>
    <row r="1349" spans="1:10">
      <c r="A1349" s="3" t="s">
        <v>165</v>
      </c>
      <c r="B1349" s="3" t="s">
        <v>11</v>
      </c>
      <c r="C1349" s="3" t="s">
        <v>71</v>
      </c>
      <c r="D1349" s="3">
        <v>1.1000000000000001</v>
      </c>
      <c r="E1349" s="3" t="s">
        <v>75</v>
      </c>
      <c r="F1349" s="4">
        <v>34000</v>
      </c>
      <c r="G1349" s="4">
        <v>0</v>
      </c>
      <c r="H1349" s="4">
        <v>-1412</v>
      </c>
      <c r="I1349" s="4">
        <v>14848</v>
      </c>
      <c r="J1349" s="4">
        <v>14848</v>
      </c>
    </row>
    <row r="1350" spans="1:10">
      <c r="A1350" s="3" t="s">
        <v>165</v>
      </c>
      <c r="B1350" s="3" t="s">
        <v>11</v>
      </c>
      <c r="C1350" s="3" t="s">
        <v>78</v>
      </c>
      <c r="D1350" s="3">
        <v>1.1000000000000001</v>
      </c>
      <c r="E1350" s="3" t="s">
        <v>79</v>
      </c>
      <c r="F1350" s="4">
        <v>55000</v>
      </c>
      <c r="G1350" s="4">
        <v>25000</v>
      </c>
      <c r="H1350" s="4">
        <v>0</v>
      </c>
      <c r="I1350" s="4">
        <v>61480</v>
      </c>
      <c r="J1350" s="4">
        <v>61480</v>
      </c>
    </row>
    <row r="1351" spans="1:10">
      <c r="A1351" s="3" t="s">
        <v>166</v>
      </c>
      <c r="B1351" s="3" t="s">
        <v>11</v>
      </c>
      <c r="C1351" s="3" t="s">
        <v>12</v>
      </c>
      <c r="D1351" s="3">
        <v>1.1000000000000001</v>
      </c>
      <c r="E1351" s="3" t="s">
        <v>13</v>
      </c>
      <c r="F1351" s="4">
        <v>250000</v>
      </c>
      <c r="G1351" s="4">
        <v>0</v>
      </c>
      <c r="H1351" s="4">
        <v>0</v>
      </c>
      <c r="I1351" s="4">
        <v>19503.27</v>
      </c>
      <c r="J1351" s="4">
        <v>19503.27</v>
      </c>
    </row>
    <row r="1352" spans="1:10">
      <c r="A1352" s="3" t="s">
        <v>166</v>
      </c>
      <c r="B1352" s="3" t="s">
        <v>11</v>
      </c>
      <c r="C1352" s="3" t="s">
        <v>12</v>
      </c>
      <c r="D1352" s="3">
        <v>1.5</v>
      </c>
      <c r="E1352" s="3" t="s">
        <v>13</v>
      </c>
      <c r="F1352" s="4">
        <v>0</v>
      </c>
      <c r="G1352" s="4">
        <v>1000000</v>
      </c>
      <c r="H1352" s="4">
        <v>-1000000</v>
      </c>
      <c r="I1352" s="4">
        <v>0</v>
      </c>
      <c r="J1352" s="4">
        <v>0</v>
      </c>
    </row>
    <row r="1353" spans="1:10">
      <c r="A1353" s="3" t="s">
        <v>166</v>
      </c>
      <c r="B1353" s="3" t="s">
        <v>11</v>
      </c>
      <c r="C1353" s="3" t="s">
        <v>17</v>
      </c>
      <c r="D1353" s="3">
        <v>1.1000000000000001</v>
      </c>
      <c r="E1353" s="3" t="s">
        <v>18</v>
      </c>
      <c r="F1353" s="4">
        <v>15000</v>
      </c>
      <c r="G1353" s="4">
        <v>0</v>
      </c>
      <c r="H1353" s="4">
        <v>0</v>
      </c>
      <c r="I1353" s="4">
        <v>0</v>
      </c>
      <c r="J1353" s="4">
        <v>0</v>
      </c>
    </row>
    <row r="1354" spans="1:10">
      <c r="A1354" s="3" t="s">
        <v>166</v>
      </c>
      <c r="B1354" s="3" t="s">
        <v>11</v>
      </c>
      <c r="C1354" s="3" t="s">
        <v>22</v>
      </c>
      <c r="D1354" s="3">
        <v>1.1000000000000001</v>
      </c>
      <c r="E1354" s="3" t="s">
        <v>23</v>
      </c>
      <c r="F1354" s="4">
        <v>40000</v>
      </c>
      <c r="G1354" s="4">
        <v>32931.67</v>
      </c>
      <c r="H1354" s="4">
        <v>-35000</v>
      </c>
      <c r="I1354" s="4">
        <v>32931.67</v>
      </c>
      <c r="J1354" s="4">
        <v>32931.67</v>
      </c>
    </row>
    <row r="1355" spans="1:10">
      <c r="A1355" s="3" t="s">
        <v>166</v>
      </c>
      <c r="B1355" s="3" t="s">
        <v>11</v>
      </c>
      <c r="C1355" s="3" t="s">
        <v>24</v>
      </c>
      <c r="D1355" s="3">
        <v>1.1000000000000001</v>
      </c>
      <c r="E1355" s="3" t="s">
        <v>25</v>
      </c>
      <c r="F1355" s="4">
        <v>75000</v>
      </c>
      <c r="G1355" s="4">
        <v>0</v>
      </c>
      <c r="H1355" s="4">
        <v>-40000</v>
      </c>
      <c r="I1355" s="4">
        <v>0</v>
      </c>
      <c r="J1355" s="4">
        <v>0</v>
      </c>
    </row>
    <row r="1356" spans="1:10">
      <c r="A1356" s="3" t="s">
        <v>166</v>
      </c>
      <c r="B1356" s="3" t="s">
        <v>11</v>
      </c>
      <c r="C1356" s="3" t="s">
        <v>27</v>
      </c>
      <c r="D1356" s="3">
        <v>1.1000000000000001</v>
      </c>
      <c r="E1356" s="3" t="s">
        <v>28</v>
      </c>
      <c r="F1356" s="4">
        <v>50000</v>
      </c>
      <c r="G1356" s="4">
        <v>0</v>
      </c>
      <c r="H1356" s="4">
        <v>0</v>
      </c>
      <c r="I1356" s="4">
        <v>0</v>
      </c>
      <c r="J1356" s="4">
        <v>0</v>
      </c>
    </row>
    <row r="1357" spans="1:10">
      <c r="A1357" s="3" t="s">
        <v>166</v>
      </c>
      <c r="B1357" s="3" t="s">
        <v>11</v>
      </c>
      <c r="C1357" s="3" t="s">
        <v>29</v>
      </c>
      <c r="D1357" s="3">
        <v>1.1000000000000001</v>
      </c>
      <c r="E1357" s="3" t="s">
        <v>31</v>
      </c>
      <c r="F1357" s="4">
        <v>25000</v>
      </c>
      <c r="G1357" s="4">
        <v>300000</v>
      </c>
      <c r="H1357" s="4">
        <v>0</v>
      </c>
      <c r="I1357" s="4">
        <v>107122.52</v>
      </c>
      <c r="J1357" s="4">
        <v>107122.52</v>
      </c>
    </row>
    <row r="1358" spans="1:10">
      <c r="A1358" s="3" t="s">
        <v>166</v>
      </c>
      <c r="B1358" s="3" t="s">
        <v>11</v>
      </c>
      <c r="C1358" s="3" t="s">
        <v>34</v>
      </c>
      <c r="D1358" s="3">
        <v>1.1000000000000001</v>
      </c>
      <c r="E1358" s="3" t="s">
        <v>35</v>
      </c>
      <c r="F1358" s="4">
        <v>5325000</v>
      </c>
      <c r="G1358" s="4">
        <v>200000</v>
      </c>
      <c r="H1358" s="4">
        <v>-200000</v>
      </c>
      <c r="I1358" s="4">
        <v>4943568.9800000004</v>
      </c>
      <c r="J1358" s="4">
        <v>4908962.38</v>
      </c>
    </row>
    <row r="1359" spans="1:10">
      <c r="A1359" s="3" t="s">
        <v>166</v>
      </c>
      <c r="B1359" s="3" t="s">
        <v>11</v>
      </c>
      <c r="C1359" s="3" t="s">
        <v>34</v>
      </c>
      <c r="D1359" s="3">
        <v>1.5</v>
      </c>
      <c r="E1359" s="3" t="s">
        <v>35</v>
      </c>
      <c r="F1359" s="4">
        <v>0</v>
      </c>
      <c r="G1359" s="4">
        <v>600000</v>
      </c>
      <c r="H1359" s="4">
        <v>0</v>
      </c>
      <c r="I1359" s="4">
        <v>289154.36</v>
      </c>
      <c r="J1359" s="4">
        <v>289154.36</v>
      </c>
    </row>
    <row r="1360" spans="1:10">
      <c r="A1360" s="3" t="s">
        <v>166</v>
      </c>
      <c r="B1360" s="3" t="s">
        <v>11</v>
      </c>
      <c r="C1360" s="3" t="s">
        <v>37</v>
      </c>
      <c r="D1360" s="3">
        <v>1.1000000000000001</v>
      </c>
      <c r="E1360" s="3" t="s">
        <v>41</v>
      </c>
      <c r="F1360" s="4">
        <v>2500</v>
      </c>
      <c r="G1360" s="4">
        <v>0</v>
      </c>
      <c r="H1360" s="4">
        <v>0</v>
      </c>
      <c r="I1360" s="4">
        <v>0</v>
      </c>
      <c r="J1360" s="4">
        <v>0</v>
      </c>
    </row>
    <row r="1361" spans="1:10">
      <c r="A1361" s="3" t="s">
        <v>166</v>
      </c>
      <c r="B1361" s="3" t="s">
        <v>11</v>
      </c>
      <c r="C1361" s="3" t="s">
        <v>37</v>
      </c>
      <c r="D1361" s="3">
        <v>1.5</v>
      </c>
      <c r="E1361" s="3" t="s">
        <v>39</v>
      </c>
      <c r="F1361" s="4">
        <v>0</v>
      </c>
      <c r="G1361" s="4">
        <v>750000</v>
      </c>
      <c r="H1361" s="4">
        <v>0</v>
      </c>
      <c r="I1361" s="4">
        <v>578115.92000000004</v>
      </c>
      <c r="J1361" s="4">
        <v>578115.92000000004</v>
      </c>
    </row>
    <row r="1362" spans="1:10">
      <c r="A1362" s="3" t="s">
        <v>166</v>
      </c>
      <c r="B1362" s="3" t="s">
        <v>11</v>
      </c>
      <c r="C1362" s="3" t="s">
        <v>49</v>
      </c>
      <c r="D1362" s="3">
        <v>1.1000000000000001</v>
      </c>
      <c r="E1362" s="3" t="s">
        <v>50</v>
      </c>
      <c r="F1362" s="4">
        <v>20000</v>
      </c>
      <c r="G1362" s="4">
        <v>0</v>
      </c>
      <c r="H1362" s="4">
        <v>0</v>
      </c>
      <c r="I1362" s="4">
        <v>0</v>
      </c>
      <c r="J1362" s="4">
        <v>0</v>
      </c>
    </row>
    <row r="1363" spans="1:10">
      <c r="A1363" s="3" t="s">
        <v>166</v>
      </c>
      <c r="B1363" s="3" t="s">
        <v>11</v>
      </c>
      <c r="C1363" s="3" t="s">
        <v>49</v>
      </c>
      <c r="D1363" s="3">
        <v>1.5</v>
      </c>
      <c r="E1363" s="3" t="s">
        <v>50</v>
      </c>
      <c r="F1363" s="4">
        <v>0</v>
      </c>
      <c r="G1363" s="4">
        <v>1000000</v>
      </c>
      <c r="H1363" s="4">
        <v>0</v>
      </c>
      <c r="I1363" s="4">
        <v>1000000</v>
      </c>
      <c r="J1363" s="4">
        <v>1000000</v>
      </c>
    </row>
    <row r="1364" spans="1:10">
      <c r="A1364" s="3" t="s">
        <v>166</v>
      </c>
      <c r="B1364" s="3" t="s">
        <v>11</v>
      </c>
      <c r="C1364" s="3" t="s">
        <v>51</v>
      </c>
      <c r="D1364" s="3">
        <v>1.1000000000000001</v>
      </c>
      <c r="E1364" s="3" t="s">
        <v>52</v>
      </c>
      <c r="F1364" s="4">
        <v>19000</v>
      </c>
      <c r="G1364" s="4">
        <v>0</v>
      </c>
      <c r="H1364" s="4">
        <v>0</v>
      </c>
      <c r="I1364" s="4">
        <v>7318.15</v>
      </c>
      <c r="J1364" s="4">
        <v>7318.15</v>
      </c>
    </row>
    <row r="1365" spans="1:10">
      <c r="A1365" s="3" t="s">
        <v>166</v>
      </c>
      <c r="B1365" s="3" t="s">
        <v>11</v>
      </c>
      <c r="C1365" s="3" t="s">
        <v>51</v>
      </c>
      <c r="D1365" s="3">
        <v>1.5</v>
      </c>
      <c r="E1365" s="3" t="s">
        <v>52</v>
      </c>
      <c r="F1365" s="4">
        <v>0</v>
      </c>
      <c r="G1365" s="4">
        <v>1000000</v>
      </c>
      <c r="H1365" s="4">
        <v>0</v>
      </c>
      <c r="I1365" s="4">
        <v>934492.76</v>
      </c>
      <c r="J1365" s="4">
        <v>934492.76</v>
      </c>
    </row>
    <row r="1366" spans="1:10">
      <c r="A1366" s="3" t="s">
        <v>166</v>
      </c>
      <c r="B1366" s="3" t="s">
        <v>11</v>
      </c>
      <c r="C1366" s="3" t="s">
        <v>54</v>
      </c>
      <c r="D1366" s="3">
        <v>1.1000000000000001</v>
      </c>
      <c r="E1366" s="3" t="s">
        <v>55</v>
      </c>
      <c r="F1366" s="4">
        <v>26500</v>
      </c>
      <c r="G1366" s="4">
        <v>20000</v>
      </c>
      <c r="H1366" s="4">
        <v>0</v>
      </c>
      <c r="I1366" s="4">
        <v>27608</v>
      </c>
      <c r="J1366" s="4">
        <v>11368</v>
      </c>
    </row>
    <row r="1367" spans="1:10">
      <c r="A1367" s="3" t="s">
        <v>166</v>
      </c>
      <c r="B1367" s="3" t="s">
        <v>11</v>
      </c>
      <c r="C1367" s="3" t="s">
        <v>58</v>
      </c>
      <c r="D1367" s="3">
        <v>1.1000000000000001</v>
      </c>
      <c r="E1367" s="3" t="s">
        <v>59</v>
      </c>
      <c r="F1367" s="4">
        <v>0</v>
      </c>
      <c r="G1367" s="4">
        <v>30000</v>
      </c>
      <c r="H1367" s="4">
        <v>0</v>
      </c>
      <c r="I1367" s="4">
        <v>13920</v>
      </c>
      <c r="J1367" s="4">
        <v>13920</v>
      </c>
    </row>
    <row r="1368" spans="1:10">
      <c r="A1368" s="3" t="s">
        <v>166</v>
      </c>
      <c r="B1368" s="3" t="s">
        <v>11</v>
      </c>
      <c r="C1368" s="3" t="s">
        <v>62</v>
      </c>
      <c r="D1368" s="3">
        <v>1.1000000000000001</v>
      </c>
      <c r="E1368" s="3" t="s">
        <v>64</v>
      </c>
      <c r="F1368" s="4">
        <v>15000</v>
      </c>
      <c r="G1368" s="4">
        <v>20000</v>
      </c>
      <c r="H1368" s="4">
        <v>-3200</v>
      </c>
      <c r="I1368" s="4">
        <v>24010.68</v>
      </c>
      <c r="J1368" s="4">
        <v>23036.28</v>
      </c>
    </row>
    <row r="1369" spans="1:10">
      <c r="A1369" s="3" t="s">
        <v>166</v>
      </c>
      <c r="B1369" s="3" t="s">
        <v>11</v>
      </c>
      <c r="C1369" s="3" t="s">
        <v>65</v>
      </c>
      <c r="D1369" s="3">
        <v>1.1000000000000001</v>
      </c>
      <c r="E1369" s="3" t="s">
        <v>66</v>
      </c>
      <c r="F1369" s="4">
        <v>331600</v>
      </c>
      <c r="G1369" s="4">
        <v>0</v>
      </c>
      <c r="H1369" s="4">
        <v>-49385.9</v>
      </c>
      <c r="I1369" s="4">
        <v>87804.81</v>
      </c>
      <c r="J1369" s="4">
        <v>87804.81</v>
      </c>
    </row>
    <row r="1370" spans="1:10">
      <c r="A1370" s="3" t="s">
        <v>166</v>
      </c>
      <c r="B1370" s="3" t="s">
        <v>11</v>
      </c>
      <c r="C1370" s="3" t="s">
        <v>65</v>
      </c>
      <c r="D1370" s="3">
        <v>1.6</v>
      </c>
      <c r="E1370" s="3" t="s">
        <v>66</v>
      </c>
      <c r="F1370" s="4">
        <v>0</v>
      </c>
      <c r="G1370" s="4">
        <v>50000</v>
      </c>
      <c r="H1370" s="4">
        <v>0</v>
      </c>
      <c r="I1370" s="4">
        <v>0</v>
      </c>
      <c r="J1370" s="4">
        <v>0</v>
      </c>
    </row>
    <row r="1371" spans="1:10">
      <c r="A1371" s="3" t="s">
        <v>166</v>
      </c>
      <c r="B1371" s="3" t="s">
        <v>11</v>
      </c>
      <c r="C1371" s="3" t="s">
        <v>67</v>
      </c>
      <c r="D1371" s="3">
        <v>1.1000000000000001</v>
      </c>
      <c r="E1371" s="3" t="s">
        <v>68</v>
      </c>
      <c r="F1371" s="4">
        <v>50500</v>
      </c>
      <c r="G1371" s="4">
        <v>0</v>
      </c>
      <c r="H1371" s="4">
        <v>0</v>
      </c>
      <c r="I1371" s="4">
        <v>0</v>
      </c>
      <c r="J1371" s="4">
        <v>0</v>
      </c>
    </row>
    <row r="1372" spans="1:10">
      <c r="A1372" s="3" t="s">
        <v>166</v>
      </c>
      <c r="B1372" s="3" t="s">
        <v>11</v>
      </c>
      <c r="C1372" s="3" t="s">
        <v>71</v>
      </c>
      <c r="D1372" s="3">
        <v>1.1000000000000001</v>
      </c>
      <c r="E1372" s="3" t="s">
        <v>72</v>
      </c>
      <c r="F1372" s="4">
        <v>125000</v>
      </c>
      <c r="G1372" s="4">
        <v>25000</v>
      </c>
      <c r="H1372" s="4">
        <v>0</v>
      </c>
      <c r="I1372" s="4">
        <v>0</v>
      </c>
      <c r="J1372" s="4">
        <v>0</v>
      </c>
    </row>
    <row r="1373" spans="1:10">
      <c r="A1373" s="3" t="s">
        <v>166</v>
      </c>
      <c r="B1373" s="3" t="s">
        <v>11</v>
      </c>
      <c r="C1373" s="3" t="s">
        <v>71</v>
      </c>
      <c r="D1373" s="3">
        <v>1.1000000000000001</v>
      </c>
      <c r="E1373" s="3" t="s">
        <v>73</v>
      </c>
      <c r="F1373" s="4">
        <v>15000</v>
      </c>
      <c r="G1373" s="4">
        <v>0</v>
      </c>
      <c r="H1373" s="4">
        <v>0</v>
      </c>
      <c r="I1373" s="4">
        <v>8916.92</v>
      </c>
      <c r="J1373" s="4">
        <v>8916.92</v>
      </c>
    </row>
    <row r="1374" spans="1:10">
      <c r="A1374" s="3" t="s">
        <v>166</v>
      </c>
      <c r="B1374" s="3" t="s">
        <v>11</v>
      </c>
      <c r="C1374" s="3" t="s">
        <v>80</v>
      </c>
      <c r="D1374" s="3">
        <v>1.1000000000000001</v>
      </c>
      <c r="E1374" s="3" t="s">
        <v>81</v>
      </c>
      <c r="F1374" s="4">
        <v>354000</v>
      </c>
      <c r="G1374" s="4">
        <v>234498.88</v>
      </c>
      <c r="H1374" s="4">
        <v>0</v>
      </c>
      <c r="I1374" s="4">
        <v>244087.23</v>
      </c>
      <c r="J1374" s="4">
        <v>244087.23</v>
      </c>
    </row>
    <row r="1375" spans="1:10">
      <c r="A1375" s="3" t="s">
        <v>167</v>
      </c>
      <c r="B1375" s="3" t="s">
        <v>11</v>
      </c>
      <c r="C1375" s="3" t="s">
        <v>29</v>
      </c>
      <c r="D1375" s="3">
        <v>1.1000000000000001</v>
      </c>
      <c r="E1375" s="3" t="s">
        <v>31</v>
      </c>
      <c r="F1375" s="4">
        <v>50000</v>
      </c>
      <c r="G1375" s="4">
        <v>0</v>
      </c>
      <c r="H1375" s="4">
        <v>0</v>
      </c>
      <c r="I1375" s="4">
        <v>0</v>
      </c>
      <c r="J1375" s="4">
        <v>0</v>
      </c>
    </row>
    <row r="1376" spans="1:10">
      <c r="A1376" s="3" t="s">
        <v>168</v>
      </c>
      <c r="B1376" s="3" t="s">
        <v>11</v>
      </c>
      <c r="C1376" s="3" t="s">
        <v>22</v>
      </c>
      <c r="D1376" s="3">
        <v>1.1000000000000001</v>
      </c>
      <c r="E1376" s="3" t="s">
        <v>23</v>
      </c>
      <c r="F1376" s="4">
        <v>1000</v>
      </c>
      <c r="G1376" s="4">
        <v>0</v>
      </c>
      <c r="H1376" s="4">
        <v>0</v>
      </c>
      <c r="I1376" s="4">
        <v>0</v>
      </c>
      <c r="J1376" s="4">
        <v>0</v>
      </c>
    </row>
    <row r="1377" spans="1:10">
      <c r="A1377" s="3" t="s">
        <v>168</v>
      </c>
      <c r="B1377" s="3" t="s">
        <v>11</v>
      </c>
      <c r="C1377" s="3" t="s">
        <v>29</v>
      </c>
      <c r="D1377" s="3">
        <v>2.5</v>
      </c>
      <c r="E1377" s="3" t="s">
        <v>31</v>
      </c>
      <c r="F1377" s="4">
        <v>0</v>
      </c>
      <c r="G1377" s="4">
        <v>15000</v>
      </c>
      <c r="H1377" s="4">
        <v>-15000</v>
      </c>
      <c r="I1377" s="4">
        <v>0</v>
      </c>
      <c r="J1377" s="4">
        <v>0</v>
      </c>
    </row>
    <row r="1378" spans="1:10">
      <c r="A1378" s="3" t="s">
        <v>168</v>
      </c>
      <c r="B1378" s="3" t="s">
        <v>11</v>
      </c>
      <c r="C1378" s="3" t="s">
        <v>34</v>
      </c>
      <c r="D1378" s="3">
        <v>1.1000000000000001</v>
      </c>
      <c r="E1378" s="3" t="s">
        <v>35</v>
      </c>
      <c r="F1378" s="4">
        <v>15000</v>
      </c>
      <c r="G1378" s="4">
        <v>0</v>
      </c>
      <c r="H1378" s="4">
        <v>0</v>
      </c>
      <c r="I1378" s="4">
        <v>0</v>
      </c>
      <c r="J1378" s="4">
        <v>0</v>
      </c>
    </row>
    <row r="1379" spans="1:10">
      <c r="A1379" s="3" t="s">
        <v>169</v>
      </c>
      <c r="B1379" s="3" t="s">
        <v>11</v>
      </c>
      <c r="C1379" s="3" t="s">
        <v>34</v>
      </c>
      <c r="D1379" s="3">
        <v>1.1000000000000001</v>
      </c>
      <c r="E1379" s="3" t="s">
        <v>35</v>
      </c>
      <c r="F1379" s="4">
        <v>45000</v>
      </c>
      <c r="G1379" s="4">
        <v>0</v>
      </c>
      <c r="H1379" s="4">
        <v>0</v>
      </c>
      <c r="I1379" s="4">
        <v>30000</v>
      </c>
      <c r="J1379" s="4">
        <v>30000</v>
      </c>
    </row>
    <row r="1380" spans="1:10">
      <c r="A1380" s="3" t="s">
        <v>169</v>
      </c>
      <c r="B1380" s="3" t="s">
        <v>11</v>
      </c>
      <c r="C1380" s="3" t="s">
        <v>34</v>
      </c>
      <c r="D1380" s="3">
        <v>1.1000000000000001</v>
      </c>
      <c r="E1380" s="3" t="s">
        <v>36</v>
      </c>
      <c r="F1380" s="4">
        <v>0</v>
      </c>
      <c r="G1380" s="4">
        <v>20000</v>
      </c>
      <c r="H1380" s="4">
        <v>0</v>
      </c>
      <c r="I1380" s="4">
        <v>16240</v>
      </c>
      <c r="J1380" s="4">
        <v>16240</v>
      </c>
    </row>
    <row r="1381" spans="1:10">
      <c r="A1381" s="3" t="s">
        <v>169</v>
      </c>
      <c r="B1381" s="3" t="s">
        <v>11</v>
      </c>
      <c r="C1381" s="3" t="s">
        <v>80</v>
      </c>
      <c r="D1381" s="3">
        <v>1.1000000000000001</v>
      </c>
      <c r="E1381" s="3" t="s">
        <v>81</v>
      </c>
      <c r="F1381" s="4">
        <v>200000</v>
      </c>
      <c r="G1381" s="4">
        <v>0</v>
      </c>
      <c r="H1381" s="4">
        <v>-200000</v>
      </c>
      <c r="I1381" s="4">
        <v>0</v>
      </c>
      <c r="J1381" s="4">
        <v>0</v>
      </c>
    </row>
    <row r="1382" spans="1:10">
      <c r="A1382" s="3" t="s">
        <v>80</v>
      </c>
      <c r="B1382" s="3" t="s">
        <v>11</v>
      </c>
      <c r="C1382" s="3" t="s">
        <v>12</v>
      </c>
      <c r="D1382" s="3">
        <v>1.1000000000000001</v>
      </c>
      <c r="E1382" s="3" t="s">
        <v>13</v>
      </c>
      <c r="F1382" s="4">
        <v>110000</v>
      </c>
      <c r="G1382" s="4">
        <v>0</v>
      </c>
      <c r="H1382" s="4">
        <v>0</v>
      </c>
      <c r="I1382" s="4">
        <v>0</v>
      </c>
      <c r="J1382" s="4">
        <v>0</v>
      </c>
    </row>
    <row r="1383" spans="1:10">
      <c r="A1383" s="3" t="s">
        <v>80</v>
      </c>
      <c r="B1383" s="3" t="s">
        <v>11</v>
      </c>
      <c r="C1383" s="3" t="s">
        <v>12</v>
      </c>
      <c r="D1383" s="3">
        <v>1.5</v>
      </c>
      <c r="E1383" s="3" t="s">
        <v>13</v>
      </c>
      <c r="F1383" s="4">
        <v>0</v>
      </c>
      <c r="G1383" s="4">
        <v>90000</v>
      </c>
      <c r="H1383" s="4">
        <v>0</v>
      </c>
      <c r="I1383" s="4">
        <v>0</v>
      </c>
      <c r="J1383" s="4">
        <v>0</v>
      </c>
    </row>
    <row r="1384" spans="1:10">
      <c r="A1384" s="3" t="s">
        <v>80</v>
      </c>
      <c r="B1384" s="3" t="s">
        <v>11</v>
      </c>
      <c r="C1384" s="3" t="s">
        <v>24</v>
      </c>
      <c r="D1384" s="3">
        <v>1.1000000000000001</v>
      </c>
      <c r="E1384" s="3" t="s">
        <v>25</v>
      </c>
      <c r="F1384" s="4">
        <v>25600</v>
      </c>
      <c r="G1384" s="4">
        <v>0</v>
      </c>
      <c r="H1384" s="4">
        <v>-25600</v>
      </c>
      <c r="I1384" s="4">
        <v>0</v>
      </c>
      <c r="J1384" s="4">
        <v>0</v>
      </c>
    </row>
    <row r="1385" spans="1:10">
      <c r="A1385" s="3" t="s">
        <v>80</v>
      </c>
      <c r="B1385" s="3" t="s">
        <v>11</v>
      </c>
      <c r="C1385" s="3" t="s">
        <v>27</v>
      </c>
      <c r="D1385" s="3">
        <v>1.1000000000000001</v>
      </c>
      <c r="E1385" s="3" t="s">
        <v>28</v>
      </c>
      <c r="F1385" s="4">
        <v>13000</v>
      </c>
      <c r="G1385" s="4">
        <v>0</v>
      </c>
      <c r="H1385" s="4">
        <v>0</v>
      </c>
      <c r="I1385" s="4">
        <v>0</v>
      </c>
      <c r="J1385" s="4">
        <v>0</v>
      </c>
    </row>
    <row r="1386" spans="1:10">
      <c r="A1386" s="3" t="s">
        <v>80</v>
      </c>
      <c r="B1386" s="3" t="s">
        <v>11</v>
      </c>
      <c r="C1386" s="3" t="s">
        <v>54</v>
      </c>
      <c r="D1386" s="3">
        <v>1.1000000000000001</v>
      </c>
      <c r="E1386" s="3" t="s">
        <v>55</v>
      </c>
      <c r="F1386" s="4">
        <v>15000</v>
      </c>
      <c r="G1386" s="4">
        <v>0</v>
      </c>
      <c r="H1386" s="4">
        <v>0</v>
      </c>
      <c r="I1386" s="4">
        <v>0</v>
      </c>
      <c r="J1386" s="4">
        <v>0</v>
      </c>
    </row>
    <row r="1387" spans="1:10">
      <c r="A1387" s="3" t="s">
        <v>80</v>
      </c>
      <c r="B1387" s="3" t="s">
        <v>11</v>
      </c>
      <c r="C1387" s="3" t="s">
        <v>71</v>
      </c>
      <c r="D1387" s="3">
        <v>1.1000000000000001</v>
      </c>
      <c r="E1387" s="3" t="s">
        <v>72</v>
      </c>
      <c r="F1387" s="4">
        <v>20800</v>
      </c>
      <c r="G1387" s="4">
        <v>62200</v>
      </c>
      <c r="H1387" s="4">
        <v>0</v>
      </c>
      <c r="I1387" s="4">
        <v>0</v>
      </c>
      <c r="J1387" s="4">
        <v>0</v>
      </c>
    </row>
    <row r="1388" spans="1:10">
      <c r="A1388" s="3" t="s">
        <v>170</v>
      </c>
      <c r="B1388" s="3" t="s">
        <v>11</v>
      </c>
      <c r="C1388" s="3" t="s">
        <v>12</v>
      </c>
      <c r="D1388" s="3">
        <v>1.1000000000000001</v>
      </c>
      <c r="E1388" s="3" t="s">
        <v>13</v>
      </c>
      <c r="F1388" s="4">
        <v>65000</v>
      </c>
      <c r="G1388" s="4">
        <v>0</v>
      </c>
      <c r="H1388" s="4">
        <v>0</v>
      </c>
      <c r="I1388" s="4">
        <v>20266</v>
      </c>
      <c r="J1388" s="4">
        <v>20198</v>
      </c>
    </row>
    <row r="1389" spans="1:10">
      <c r="A1389" s="3" t="s">
        <v>170</v>
      </c>
      <c r="B1389" s="3" t="s">
        <v>11</v>
      </c>
      <c r="C1389" s="3" t="s">
        <v>14</v>
      </c>
      <c r="D1389" s="3">
        <v>1.1000000000000001</v>
      </c>
      <c r="E1389" s="3" t="s">
        <v>15</v>
      </c>
      <c r="F1389" s="4">
        <v>280000</v>
      </c>
      <c r="G1389" s="4">
        <v>0</v>
      </c>
      <c r="H1389" s="4">
        <v>0</v>
      </c>
      <c r="I1389" s="4">
        <v>0</v>
      </c>
      <c r="J1389" s="4">
        <v>0</v>
      </c>
    </row>
    <row r="1390" spans="1:10">
      <c r="A1390" s="3" t="s">
        <v>170</v>
      </c>
      <c r="B1390" s="3" t="s">
        <v>11</v>
      </c>
      <c r="C1390" s="3" t="s">
        <v>19</v>
      </c>
      <c r="D1390" s="3">
        <v>1.1000000000000001</v>
      </c>
      <c r="E1390" s="3" t="s">
        <v>21</v>
      </c>
      <c r="F1390" s="4">
        <v>10000</v>
      </c>
      <c r="G1390" s="4">
        <v>0</v>
      </c>
      <c r="H1390" s="4">
        <v>0</v>
      </c>
      <c r="I1390" s="4">
        <v>3048</v>
      </c>
      <c r="J1390" s="4">
        <v>2798</v>
      </c>
    </row>
    <row r="1391" spans="1:10">
      <c r="A1391" s="3" t="s">
        <v>170</v>
      </c>
      <c r="B1391" s="3" t="s">
        <v>11</v>
      </c>
      <c r="C1391" s="3" t="s">
        <v>22</v>
      </c>
      <c r="D1391" s="3">
        <v>1.1000000000000001</v>
      </c>
      <c r="E1391" s="3" t="s">
        <v>23</v>
      </c>
      <c r="F1391" s="4">
        <v>10000</v>
      </c>
      <c r="G1391" s="4">
        <v>0</v>
      </c>
      <c r="H1391" s="4">
        <v>0</v>
      </c>
      <c r="I1391" s="4">
        <v>1619</v>
      </c>
      <c r="J1391" s="4">
        <v>1619</v>
      </c>
    </row>
    <row r="1392" spans="1:10">
      <c r="A1392" s="3" t="s">
        <v>170</v>
      </c>
      <c r="B1392" s="3" t="s">
        <v>11</v>
      </c>
      <c r="C1392" s="3" t="s">
        <v>24</v>
      </c>
      <c r="D1392" s="3">
        <v>1.1000000000000001</v>
      </c>
      <c r="E1392" s="3" t="s">
        <v>25</v>
      </c>
      <c r="F1392" s="4">
        <v>25600</v>
      </c>
      <c r="G1392" s="4">
        <v>0</v>
      </c>
      <c r="H1392" s="4">
        <v>0</v>
      </c>
      <c r="I1392" s="4">
        <v>1356</v>
      </c>
      <c r="J1392" s="4">
        <v>596</v>
      </c>
    </row>
    <row r="1393" spans="1:10">
      <c r="A1393" s="3" t="s">
        <v>170</v>
      </c>
      <c r="B1393" s="3" t="s">
        <v>11</v>
      </c>
      <c r="C1393" s="3" t="s">
        <v>27</v>
      </c>
      <c r="D1393" s="3">
        <v>1.1000000000000001</v>
      </c>
      <c r="E1393" s="3" t="s">
        <v>28</v>
      </c>
      <c r="F1393" s="4">
        <v>7500</v>
      </c>
      <c r="G1393" s="4">
        <v>0</v>
      </c>
      <c r="H1393" s="4">
        <v>0</v>
      </c>
      <c r="I1393" s="4">
        <v>0</v>
      </c>
      <c r="J1393" s="4">
        <v>0</v>
      </c>
    </row>
    <row r="1394" spans="1:10">
      <c r="A1394" s="3" t="s">
        <v>170</v>
      </c>
      <c r="B1394" s="3" t="s">
        <v>11</v>
      </c>
      <c r="C1394" s="3" t="s">
        <v>29</v>
      </c>
      <c r="D1394" s="3">
        <v>1.1000000000000001</v>
      </c>
      <c r="E1394" s="3" t="s">
        <v>31</v>
      </c>
      <c r="F1394" s="4">
        <v>50000</v>
      </c>
      <c r="G1394" s="4">
        <v>0</v>
      </c>
      <c r="H1394" s="4">
        <v>0</v>
      </c>
      <c r="I1394" s="4">
        <v>20980</v>
      </c>
      <c r="J1394" s="4">
        <v>20980</v>
      </c>
    </row>
    <row r="1395" spans="1:10">
      <c r="A1395" s="3" t="s">
        <v>170</v>
      </c>
      <c r="B1395" s="3" t="s">
        <v>11</v>
      </c>
      <c r="C1395" s="3" t="s">
        <v>37</v>
      </c>
      <c r="D1395" s="3">
        <v>1.1000000000000001</v>
      </c>
      <c r="E1395" s="3" t="s">
        <v>48</v>
      </c>
      <c r="F1395" s="4">
        <v>7500</v>
      </c>
      <c r="G1395" s="4">
        <v>0</v>
      </c>
      <c r="H1395" s="4">
        <v>0</v>
      </c>
      <c r="I1395" s="4">
        <v>0</v>
      </c>
      <c r="J1395" s="4">
        <v>0</v>
      </c>
    </row>
    <row r="1396" spans="1:10">
      <c r="A1396" s="3" t="s">
        <v>170</v>
      </c>
      <c r="B1396" s="3" t="s">
        <v>11</v>
      </c>
      <c r="C1396" s="3" t="s">
        <v>49</v>
      </c>
      <c r="D1396" s="3">
        <v>1.1000000000000001</v>
      </c>
      <c r="E1396" s="3" t="s">
        <v>50</v>
      </c>
      <c r="F1396" s="4">
        <v>15000</v>
      </c>
      <c r="G1396" s="4">
        <v>0</v>
      </c>
      <c r="H1396" s="4">
        <v>0</v>
      </c>
      <c r="I1396" s="4">
        <v>0</v>
      </c>
      <c r="J1396" s="4">
        <v>0</v>
      </c>
    </row>
    <row r="1397" spans="1:10">
      <c r="A1397" s="3" t="s">
        <v>170</v>
      </c>
      <c r="B1397" s="3" t="s">
        <v>11</v>
      </c>
      <c r="C1397" s="3" t="s">
        <v>51</v>
      </c>
      <c r="D1397" s="3">
        <v>1.1000000000000001</v>
      </c>
      <c r="E1397" s="3" t="s">
        <v>52</v>
      </c>
      <c r="F1397" s="4">
        <v>10000</v>
      </c>
      <c r="G1397" s="4">
        <v>0</v>
      </c>
      <c r="H1397" s="4">
        <v>0</v>
      </c>
      <c r="I1397" s="4">
        <v>0</v>
      </c>
      <c r="J1397" s="4">
        <v>0</v>
      </c>
    </row>
    <row r="1398" spans="1:10">
      <c r="A1398" s="3" t="s">
        <v>170</v>
      </c>
      <c r="B1398" s="3" t="s">
        <v>11</v>
      </c>
      <c r="C1398" s="3" t="s">
        <v>54</v>
      </c>
      <c r="D1398" s="3">
        <v>1.1000000000000001</v>
      </c>
      <c r="E1398" s="3" t="s">
        <v>55</v>
      </c>
      <c r="F1398" s="4">
        <v>15000</v>
      </c>
      <c r="G1398" s="4">
        <v>0</v>
      </c>
      <c r="H1398" s="4">
        <v>0</v>
      </c>
      <c r="I1398" s="4">
        <v>854</v>
      </c>
      <c r="J1398" s="4">
        <v>854</v>
      </c>
    </row>
    <row r="1399" spans="1:10">
      <c r="A1399" s="3" t="s">
        <v>170</v>
      </c>
      <c r="B1399" s="3" t="s">
        <v>11</v>
      </c>
      <c r="C1399" s="3" t="s">
        <v>62</v>
      </c>
      <c r="D1399" s="3">
        <v>1.1000000000000001</v>
      </c>
      <c r="E1399" s="3" t="s">
        <v>64</v>
      </c>
      <c r="F1399" s="4">
        <v>2000</v>
      </c>
      <c r="G1399" s="4">
        <v>0</v>
      </c>
      <c r="H1399" s="4">
        <v>0</v>
      </c>
      <c r="I1399" s="4">
        <v>0</v>
      </c>
      <c r="J1399" s="4">
        <v>0</v>
      </c>
    </row>
    <row r="1400" spans="1:10">
      <c r="A1400" s="3" t="s">
        <v>170</v>
      </c>
      <c r="B1400" s="3" t="s">
        <v>11</v>
      </c>
      <c r="C1400" s="3" t="s">
        <v>65</v>
      </c>
      <c r="D1400" s="3">
        <v>1.1000000000000001</v>
      </c>
      <c r="E1400" s="3" t="s">
        <v>66</v>
      </c>
      <c r="F1400" s="4">
        <v>11000</v>
      </c>
      <c r="G1400" s="4">
        <v>0</v>
      </c>
      <c r="H1400" s="4">
        <v>0</v>
      </c>
      <c r="I1400" s="4">
        <v>304</v>
      </c>
      <c r="J1400" s="4">
        <v>304</v>
      </c>
    </row>
    <row r="1401" spans="1:10">
      <c r="A1401" s="3" t="s">
        <v>170</v>
      </c>
      <c r="B1401" s="3" t="s">
        <v>11</v>
      </c>
      <c r="C1401" s="3" t="s">
        <v>71</v>
      </c>
      <c r="D1401" s="3">
        <v>1.1000000000000001</v>
      </c>
      <c r="E1401" s="3" t="s">
        <v>72</v>
      </c>
      <c r="F1401" s="4">
        <v>31200</v>
      </c>
      <c r="G1401" s="4">
        <v>21800</v>
      </c>
      <c r="H1401" s="4">
        <v>0</v>
      </c>
      <c r="I1401" s="4">
        <v>1058.67</v>
      </c>
      <c r="J1401" s="4">
        <v>931.67</v>
      </c>
    </row>
    <row r="1402" spans="1:10">
      <c r="A1402" s="3" t="s">
        <v>170</v>
      </c>
      <c r="B1402" s="3" t="s">
        <v>11</v>
      </c>
      <c r="C1402" s="3" t="s">
        <v>76</v>
      </c>
      <c r="D1402" s="3">
        <v>1.1000000000000001</v>
      </c>
      <c r="E1402" s="3" t="s">
        <v>77</v>
      </c>
      <c r="F1402" s="4">
        <v>10000</v>
      </c>
      <c r="G1402" s="4">
        <v>10000</v>
      </c>
      <c r="H1402" s="4">
        <v>0</v>
      </c>
      <c r="I1402" s="4">
        <v>3732</v>
      </c>
      <c r="J1402" s="4">
        <v>3732</v>
      </c>
    </row>
    <row r="1403" spans="1:10">
      <c r="A1403" s="3" t="s">
        <v>170</v>
      </c>
      <c r="B1403" s="3" t="s">
        <v>11</v>
      </c>
      <c r="C1403" s="3" t="s">
        <v>80</v>
      </c>
      <c r="D1403" s="3">
        <v>1.1000000000000001</v>
      </c>
      <c r="E1403" s="3" t="s">
        <v>81</v>
      </c>
      <c r="F1403" s="4">
        <v>20000</v>
      </c>
      <c r="G1403" s="4">
        <v>0</v>
      </c>
      <c r="H1403" s="4">
        <v>0</v>
      </c>
      <c r="I1403" s="4">
        <v>0</v>
      </c>
      <c r="J1403" s="4">
        <v>0</v>
      </c>
    </row>
    <row r="1404" spans="1:10">
      <c r="A1404" s="3" t="s">
        <v>171</v>
      </c>
      <c r="B1404" s="3" t="s">
        <v>11</v>
      </c>
      <c r="C1404" s="3" t="s">
        <v>12</v>
      </c>
      <c r="D1404" s="3">
        <v>1.1000000000000001</v>
      </c>
      <c r="E1404" s="3" t="s">
        <v>13</v>
      </c>
      <c r="F1404" s="4">
        <v>175000</v>
      </c>
      <c r="G1404" s="4">
        <v>0</v>
      </c>
      <c r="H1404" s="4">
        <v>0</v>
      </c>
      <c r="I1404" s="4">
        <v>63474.1</v>
      </c>
      <c r="J1404" s="4">
        <v>56330.1</v>
      </c>
    </row>
    <row r="1405" spans="1:10">
      <c r="A1405" s="3" t="s">
        <v>171</v>
      </c>
      <c r="B1405" s="3" t="s">
        <v>11</v>
      </c>
      <c r="C1405" s="3" t="s">
        <v>12</v>
      </c>
      <c r="D1405" s="3">
        <v>1.5</v>
      </c>
      <c r="E1405" s="3" t="s">
        <v>13</v>
      </c>
      <c r="F1405" s="4">
        <v>0</v>
      </c>
      <c r="G1405" s="4">
        <v>150000</v>
      </c>
      <c r="H1405" s="4">
        <v>0</v>
      </c>
      <c r="I1405" s="4">
        <v>0</v>
      </c>
      <c r="J1405" s="4">
        <v>0</v>
      </c>
    </row>
    <row r="1406" spans="1:10">
      <c r="A1406" s="3" t="s">
        <v>171</v>
      </c>
      <c r="B1406" s="3" t="s">
        <v>11</v>
      </c>
      <c r="C1406" s="3" t="s">
        <v>14</v>
      </c>
      <c r="D1406" s="3">
        <v>1.1000000000000001</v>
      </c>
      <c r="E1406" s="3" t="s">
        <v>15</v>
      </c>
      <c r="F1406" s="4">
        <v>140000</v>
      </c>
      <c r="G1406" s="4">
        <v>0</v>
      </c>
      <c r="H1406" s="4">
        <v>0</v>
      </c>
      <c r="I1406" s="4">
        <v>0</v>
      </c>
      <c r="J1406" s="4">
        <v>0</v>
      </c>
    </row>
    <row r="1407" spans="1:10">
      <c r="A1407" s="3" t="s">
        <v>171</v>
      </c>
      <c r="B1407" s="3" t="s">
        <v>11</v>
      </c>
      <c r="C1407" s="3" t="s">
        <v>17</v>
      </c>
      <c r="D1407" s="3">
        <v>1.1000000000000001</v>
      </c>
      <c r="E1407" s="3" t="s">
        <v>18</v>
      </c>
      <c r="F1407" s="4">
        <v>10816</v>
      </c>
      <c r="G1407" s="4">
        <v>0</v>
      </c>
      <c r="H1407" s="4">
        <v>0</v>
      </c>
      <c r="I1407" s="4">
        <v>0</v>
      </c>
      <c r="J1407" s="4">
        <v>0</v>
      </c>
    </row>
    <row r="1408" spans="1:10">
      <c r="A1408" s="3" t="s">
        <v>171</v>
      </c>
      <c r="B1408" s="3" t="s">
        <v>11</v>
      </c>
      <c r="C1408" s="3" t="s">
        <v>24</v>
      </c>
      <c r="D1408" s="3">
        <v>1.1000000000000001</v>
      </c>
      <c r="E1408" s="3" t="s">
        <v>25</v>
      </c>
      <c r="F1408" s="4">
        <v>35000</v>
      </c>
      <c r="G1408" s="4">
        <v>0</v>
      </c>
      <c r="H1408" s="4">
        <v>0</v>
      </c>
      <c r="I1408" s="4">
        <v>3566</v>
      </c>
      <c r="J1408" s="4">
        <v>3004</v>
      </c>
    </row>
    <row r="1409" spans="1:10">
      <c r="A1409" s="3" t="s">
        <v>171</v>
      </c>
      <c r="B1409" s="3" t="s">
        <v>11</v>
      </c>
      <c r="C1409" s="3" t="s">
        <v>27</v>
      </c>
      <c r="D1409" s="3">
        <v>1.1000000000000001</v>
      </c>
      <c r="E1409" s="3" t="s">
        <v>28</v>
      </c>
      <c r="F1409" s="4">
        <v>35000</v>
      </c>
      <c r="G1409" s="4">
        <v>0</v>
      </c>
      <c r="H1409" s="4">
        <v>0</v>
      </c>
      <c r="I1409" s="4">
        <v>0</v>
      </c>
      <c r="J1409" s="4">
        <v>0</v>
      </c>
    </row>
    <row r="1410" spans="1:10">
      <c r="A1410" s="3" t="s">
        <v>171</v>
      </c>
      <c r="B1410" s="3" t="s">
        <v>11</v>
      </c>
      <c r="C1410" s="3" t="s">
        <v>29</v>
      </c>
      <c r="D1410" s="3">
        <v>1.1000000000000001</v>
      </c>
      <c r="E1410" s="3" t="s">
        <v>31</v>
      </c>
      <c r="F1410" s="4">
        <v>50000</v>
      </c>
      <c r="G1410" s="4">
        <v>0</v>
      </c>
      <c r="H1410" s="4">
        <v>0</v>
      </c>
      <c r="I1410" s="4">
        <v>11416.25</v>
      </c>
      <c r="J1410" s="4">
        <v>8322</v>
      </c>
    </row>
    <row r="1411" spans="1:10">
      <c r="A1411" s="3" t="s">
        <v>171</v>
      </c>
      <c r="B1411" s="3" t="s">
        <v>11</v>
      </c>
      <c r="C1411" s="3" t="s">
        <v>34</v>
      </c>
      <c r="D1411" s="3">
        <v>1.1000000000000001</v>
      </c>
      <c r="E1411" s="3" t="s">
        <v>35</v>
      </c>
      <c r="F1411" s="4">
        <v>3000</v>
      </c>
      <c r="G1411" s="4">
        <v>0</v>
      </c>
      <c r="H1411" s="4">
        <v>0</v>
      </c>
      <c r="I1411" s="4">
        <v>448</v>
      </c>
      <c r="J1411" s="4">
        <v>448</v>
      </c>
    </row>
    <row r="1412" spans="1:10">
      <c r="A1412" s="3" t="s">
        <v>171</v>
      </c>
      <c r="B1412" s="3" t="s">
        <v>11</v>
      </c>
      <c r="C1412" s="3" t="s">
        <v>34</v>
      </c>
      <c r="D1412" s="3">
        <v>1.1000000000000001</v>
      </c>
      <c r="E1412" s="3" t="s">
        <v>36</v>
      </c>
      <c r="F1412" s="4">
        <v>8500</v>
      </c>
      <c r="G1412" s="4">
        <v>0</v>
      </c>
      <c r="H1412" s="4">
        <v>0</v>
      </c>
      <c r="I1412" s="4">
        <v>0</v>
      </c>
      <c r="J1412" s="4">
        <v>0</v>
      </c>
    </row>
    <row r="1413" spans="1:10">
      <c r="A1413" s="3" t="s">
        <v>171</v>
      </c>
      <c r="B1413" s="3" t="s">
        <v>11</v>
      </c>
      <c r="C1413" s="3" t="s">
        <v>37</v>
      </c>
      <c r="D1413" s="3">
        <v>1.1000000000000001</v>
      </c>
      <c r="E1413" s="3" t="s">
        <v>39</v>
      </c>
      <c r="F1413" s="4">
        <v>7000</v>
      </c>
      <c r="G1413" s="4">
        <v>0</v>
      </c>
      <c r="H1413" s="4">
        <v>-7000</v>
      </c>
      <c r="I1413" s="4">
        <v>0</v>
      </c>
      <c r="J1413" s="4">
        <v>0</v>
      </c>
    </row>
    <row r="1414" spans="1:10">
      <c r="A1414" s="3" t="s">
        <v>171</v>
      </c>
      <c r="B1414" s="3" t="s">
        <v>11</v>
      </c>
      <c r="C1414" s="3" t="s">
        <v>37</v>
      </c>
      <c r="D1414" s="3">
        <v>1.1000000000000001</v>
      </c>
      <c r="E1414" s="3" t="s">
        <v>48</v>
      </c>
      <c r="F1414" s="4">
        <v>2500</v>
      </c>
      <c r="G1414" s="4">
        <v>0</v>
      </c>
      <c r="H1414" s="4">
        <v>0</v>
      </c>
      <c r="I1414" s="4">
        <v>0</v>
      </c>
      <c r="J1414" s="4">
        <v>0</v>
      </c>
    </row>
    <row r="1415" spans="1:10">
      <c r="A1415" s="3" t="s">
        <v>171</v>
      </c>
      <c r="B1415" s="3" t="s">
        <v>11</v>
      </c>
      <c r="C1415" s="3" t="s">
        <v>49</v>
      </c>
      <c r="D1415" s="3">
        <v>1.1000000000000001</v>
      </c>
      <c r="E1415" s="3" t="s">
        <v>50</v>
      </c>
      <c r="F1415" s="4">
        <v>20000</v>
      </c>
      <c r="G1415" s="4">
        <v>0</v>
      </c>
      <c r="H1415" s="4">
        <v>0</v>
      </c>
      <c r="I1415" s="4">
        <v>0</v>
      </c>
      <c r="J1415" s="4">
        <v>0</v>
      </c>
    </row>
    <row r="1416" spans="1:10">
      <c r="A1416" s="3" t="s">
        <v>171</v>
      </c>
      <c r="B1416" s="3" t="s">
        <v>11</v>
      </c>
      <c r="C1416" s="3" t="s">
        <v>51</v>
      </c>
      <c r="D1416" s="3">
        <v>1.1000000000000001</v>
      </c>
      <c r="E1416" s="3" t="s">
        <v>52</v>
      </c>
      <c r="F1416" s="4">
        <v>8500</v>
      </c>
      <c r="G1416" s="4">
        <v>0</v>
      </c>
      <c r="H1416" s="4">
        <v>0</v>
      </c>
      <c r="I1416" s="4">
        <v>0</v>
      </c>
      <c r="J1416" s="4">
        <v>0</v>
      </c>
    </row>
    <row r="1417" spans="1:10">
      <c r="A1417" s="3" t="s">
        <v>171</v>
      </c>
      <c r="B1417" s="3" t="s">
        <v>11</v>
      </c>
      <c r="C1417" s="3" t="s">
        <v>51</v>
      </c>
      <c r="D1417" s="3">
        <v>1.1000000000000001</v>
      </c>
      <c r="E1417" s="3" t="s">
        <v>53</v>
      </c>
      <c r="F1417" s="4">
        <v>5200</v>
      </c>
      <c r="G1417" s="4">
        <v>0</v>
      </c>
      <c r="H1417" s="4">
        <v>0</v>
      </c>
      <c r="I1417" s="4">
        <v>0</v>
      </c>
      <c r="J1417" s="4">
        <v>0</v>
      </c>
    </row>
    <row r="1418" spans="1:10">
      <c r="A1418" s="3" t="s">
        <v>171</v>
      </c>
      <c r="B1418" s="3" t="s">
        <v>11</v>
      </c>
      <c r="C1418" s="3" t="s">
        <v>54</v>
      </c>
      <c r="D1418" s="3">
        <v>1.1000000000000001</v>
      </c>
      <c r="E1418" s="3" t="s">
        <v>55</v>
      </c>
      <c r="F1418" s="4">
        <v>12000</v>
      </c>
      <c r="G1418" s="4">
        <v>0</v>
      </c>
      <c r="H1418" s="4">
        <v>0</v>
      </c>
      <c r="I1418" s="4">
        <v>0</v>
      </c>
      <c r="J1418" s="4">
        <v>0</v>
      </c>
    </row>
    <row r="1419" spans="1:10">
      <c r="A1419" s="3" t="s">
        <v>171</v>
      </c>
      <c r="B1419" s="3" t="s">
        <v>11</v>
      </c>
      <c r="C1419" s="3" t="s">
        <v>58</v>
      </c>
      <c r="D1419" s="3">
        <v>1.1000000000000001</v>
      </c>
      <c r="E1419" s="3" t="s">
        <v>59</v>
      </c>
      <c r="F1419" s="4">
        <v>10000</v>
      </c>
      <c r="G1419" s="4">
        <v>0</v>
      </c>
      <c r="H1419" s="4">
        <v>0</v>
      </c>
      <c r="I1419" s="4">
        <v>0</v>
      </c>
      <c r="J1419" s="4">
        <v>0</v>
      </c>
    </row>
    <row r="1420" spans="1:10">
      <c r="A1420" s="3" t="s">
        <v>171</v>
      </c>
      <c r="B1420" s="3" t="s">
        <v>11</v>
      </c>
      <c r="C1420" s="3" t="s">
        <v>62</v>
      </c>
      <c r="D1420" s="3">
        <v>1.1000000000000001</v>
      </c>
      <c r="E1420" s="3" t="s">
        <v>64</v>
      </c>
      <c r="F1420" s="4">
        <v>2000</v>
      </c>
      <c r="G1420" s="4">
        <v>0</v>
      </c>
      <c r="H1420" s="4">
        <v>0</v>
      </c>
      <c r="I1420" s="4">
        <v>0</v>
      </c>
      <c r="J1420" s="4">
        <v>0</v>
      </c>
    </row>
    <row r="1421" spans="1:10">
      <c r="A1421" s="3" t="s">
        <v>171</v>
      </c>
      <c r="B1421" s="3" t="s">
        <v>11</v>
      </c>
      <c r="C1421" s="3" t="s">
        <v>65</v>
      </c>
      <c r="D1421" s="3">
        <v>1.1000000000000001</v>
      </c>
      <c r="E1421" s="3" t="s">
        <v>66</v>
      </c>
      <c r="F1421" s="4">
        <v>15000</v>
      </c>
      <c r="G1421" s="4">
        <v>0</v>
      </c>
      <c r="H1421" s="4">
        <v>0</v>
      </c>
      <c r="I1421" s="4">
        <v>0</v>
      </c>
      <c r="J1421" s="4">
        <v>0</v>
      </c>
    </row>
    <row r="1422" spans="1:10">
      <c r="A1422" s="3" t="s">
        <v>171</v>
      </c>
      <c r="B1422" s="3" t="s">
        <v>11</v>
      </c>
      <c r="C1422" s="3" t="s">
        <v>71</v>
      </c>
      <c r="D1422" s="3">
        <v>1.1000000000000001</v>
      </c>
      <c r="E1422" s="3" t="s">
        <v>72</v>
      </c>
      <c r="F1422" s="4">
        <v>31200</v>
      </c>
      <c r="G1422" s="4">
        <v>15800</v>
      </c>
      <c r="H1422" s="4">
        <v>0</v>
      </c>
      <c r="I1422" s="4">
        <v>570.01</v>
      </c>
      <c r="J1422" s="4">
        <v>570.01</v>
      </c>
    </row>
    <row r="1423" spans="1:10">
      <c r="A1423" s="3" t="s">
        <v>171</v>
      </c>
      <c r="B1423" s="3" t="s">
        <v>11</v>
      </c>
      <c r="C1423" s="3" t="s">
        <v>76</v>
      </c>
      <c r="D1423" s="3">
        <v>1.1000000000000001</v>
      </c>
      <c r="E1423" s="3" t="s">
        <v>77</v>
      </c>
      <c r="F1423" s="4">
        <v>10000</v>
      </c>
      <c r="G1423" s="4">
        <v>9000</v>
      </c>
      <c r="H1423" s="4">
        <v>0</v>
      </c>
      <c r="I1423" s="4">
        <v>1712.94</v>
      </c>
      <c r="J1423" s="4">
        <v>1712.94</v>
      </c>
    </row>
    <row r="1424" spans="1:10">
      <c r="A1424" s="3" t="s">
        <v>171</v>
      </c>
      <c r="B1424" s="3" t="s">
        <v>11</v>
      </c>
      <c r="C1424" s="3" t="s">
        <v>80</v>
      </c>
      <c r="D1424" s="3">
        <v>1.1000000000000001</v>
      </c>
      <c r="E1424" s="3" t="s">
        <v>81</v>
      </c>
      <c r="F1424" s="4">
        <v>31200</v>
      </c>
      <c r="G1424" s="4">
        <v>0</v>
      </c>
      <c r="H1424" s="4">
        <v>0</v>
      </c>
      <c r="I1424" s="4">
        <v>0</v>
      </c>
      <c r="J1424" s="4">
        <v>0</v>
      </c>
    </row>
    <row r="1425" spans="1:10">
      <c r="A1425" s="3" t="s">
        <v>172</v>
      </c>
      <c r="B1425" s="3" t="s">
        <v>11</v>
      </c>
      <c r="C1425" s="3" t="s">
        <v>12</v>
      </c>
      <c r="D1425" s="3">
        <v>1.1000000000000001</v>
      </c>
      <c r="E1425" s="3" t="s">
        <v>13</v>
      </c>
      <c r="F1425" s="4">
        <v>50000</v>
      </c>
      <c r="G1425" s="4">
        <v>0</v>
      </c>
      <c r="H1425" s="4">
        <v>0</v>
      </c>
      <c r="I1425" s="4">
        <v>0</v>
      </c>
      <c r="J1425" s="4">
        <v>0</v>
      </c>
    </row>
    <row r="1426" spans="1:10">
      <c r="A1426" s="3" t="s">
        <v>172</v>
      </c>
      <c r="B1426" s="3" t="s">
        <v>11</v>
      </c>
      <c r="C1426" s="3" t="s">
        <v>12</v>
      </c>
      <c r="D1426" s="3">
        <v>1.5</v>
      </c>
      <c r="E1426" s="3" t="s">
        <v>13</v>
      </c>
      <c r="F1426" s="4">
        <v>0</v>
      </c>
      <c r="G1426" s="4">
        <v>150000</v>
      </c>
      <c r="H1426" s="4">
        <v>0</v>
      </c>
      <c r="I1426" s="4">
        <v>0</v>
      </c>
      <c r="J1426" s="4">
        <v>0</v>
      </c>
    </row>
    <row r="1427" spans="1:10">
      <c r="A1427" s="3" t="s">
        <v>172</v>
      </c>
      <c r="B1427" s="3" t="s">
        <v>11</v>
      </c>
      <c r="C1427" s="3" t="s">
        <v>27</v>
      </c>
      <c r="D1427" s="3">
        <v>1.1000000000000001</v>
      </c>
      <c r="E1427" s="3" t="s">
        <v>28</v>
      </c>
      <c r="F1427" s="4">
        <v>25000</v>
      </c>
      <c r="G1427" s="4">
        <v>0</v>
      </c>
      <c r="H1427" s="4">
        <v>0</v>
      </c>
      <c r="I1427" s="4">
        <v>0</v>
      </c>
      <c r="J1427" s="4">
        <v>0</v>
      </c>
    </row>
    <row r="1428" spans="1:10">
      <c r="A1428" s="3" t="s">
        <v>172</v>
      </c>
      <c r="B1428" s="3" t="s">
        <v>11</v>
      </c>
      <c r="C1428" s="3" t="s">
        <v>54</v>
      </c>
      <c r="D1428" s="3">
        <v>1.1000000000000001</v>
      </c>
      <c r="E1428" s="3" t="s">
        <v>55</v>
      </c>
      <c r="F1428" s="4">
        <v>15000</v>
      </c>
      <c r="G1428" s="4">
        <v>0</v>
      </c>
      <c r="H1428" s="4">
        <v>-15000</v>
      </c>
      <c r="I1428" s="4">
        <v>0</v>
      </c>
      <c r="J1428" s="4">
        <v>0</v>
      </c>
    </row>
    <row r="1429" spans="1:10">
      <c r="A1429" s="3" t="s">
        <v>172</v>
      </c>
      <c r="B1429" s="3" t="s">
        <v>11</v>
      </c>
      <c r="C1429" s="3" t="s">
        <v>71</v>
      </c>
      <c r="D1429" s="3">
        <v>1.1000000000000001</v>
      </c>
      <c r="E1429" s="3" t="s">
        <v>72</v>
      </c>
      <c r="F1429" s="4">
        <v>0</v>
      </c>
      <c r="G1429" s="4">
        <v>30000</v>
      </c>
      <c r="H1429" s="4">
        <v>0</v>
      </c>
      <c r="I1429" s="4">
        <v>0</v>
      </c>
      <c r="J1429" s="4">
        <v>0</v>
      </c>
    </row>
    <row r="1430" spans="1:10">
      <c r="A1430" s="3" t="s">
        <v>173</v>
      </c>
      <c r="B1430" s="3" t="s">
        <v>11</v>
      </c>
      <c r="C1430" s="3" t="s">
        <v>54</v>
      </c>
      <c r="D1430" s="3">
        <v>1.1000000000000001</v>
      </c>
      <c r="E1430" s="3" t="s">
        <v>55</v>
      </c>
      <c r="F1430" s="4">
        <v>8500</v>
      </c>
      <c r="G1430" s="4">
        <v>0</v>
      </c>
      <c r="H1430" s="4">
        <v>0</v>
      </c>
      <c r="I1430" s="4">
        <v>0</v>
      </c>
      <c r="J1430" s="4">
        <v>0</v>
      </c>
    </row>
    <row r="1431" spans="1:10">
      <c r="A1431" s="3" t="s">
        <v>174</v>
      </c>
      <c r="B1431" s="3" t="s">
        <v>11</v>
      </c>
      <c r="C1431" s="3" t="s">
        <v>12</v>
      </c>
      <c r="D1431" s="3">
        <v>1.1000000000000001</v>
      </c>
      <c r="E1431" s="3" t="s">
        <v>13</v>
      </c>
      <c r="F1431" s="4">
        <v>5500</v>
      </c>
      <c r="G1431" s="4">
        <v>0</v>
      </c>
      <c r="H1431" s="4">
        <v>0</v>
      </c>
      <c r="I1431" s="4">
        <v>312</v>
      </c>
      <c r="J1431" s="4">
        <v>312</v>
      </c>
    </row>
    <row r="1432" spans="1:10">
      <c r="A1432" s="3" t="s">
        <v>174</v>
      </c>
      <c r="B1432" s="3" t="s">
        <v>11</v>
      </c>
      <c r="C1432" s="3" t="s">
        <v>24</v>
      </c>
      <c r="D1432" s="3">
        <v>1.1000000000000001</v>
      </c>
      <c r="E1432" s="3" t="s">
        <v>25</v>
      </c>
      <c r="F1432" s="4">
        <v>7500</v>
      </c>
      <c r="G1432" s="4">
        <v>0</v>
      </c>
      <c r="H1432" s="4">
        <v>0</v>
      </c>
      <c r="I1432" s="4">
        <v>0</v>
      </c>
      <c r="J1432" s="4">
        <v>0</v>
      </c>
    </row>
    <row r="1433" spans="1:10">
      <c r="A1433" s="3" t="s">
        <v>174</v>
      </c>
      <c r="B1433" s="3" t="s">
        <v>11</v>
      </c>
      <c r="C1433" s="3" t="s">
        <v>29</v>
      </c>
      <c r="D1433" s="3">
        <v>1.1000000000000001</v>
      </c>
      <c r="E1433" s="3" t="s">
        <v>31</v>
      </c>
      <c r="F1433" s="4">
        <v>5000</v>
      </c>
      <c r="G1433" s="4">
        <v>0</v>
      </c>
      <c r="H1433" s="4">
        <v>0</v>
      </c>
      <c r="I1433" s="4">
        <v>347</v>
      </c>
      <c r="J1433" s="4">
        <v>347</v>
      </c>
    </row>
    <row r="1434" spans="1:10">
      <c r="A1434" s="3" t="s">
        <v>174</v>
      </c>
      <c r="B1434" s="3" t="s">
        <v>11</v>
      </c>
      <c r="C1434" s="3" t="s">
        <v>71</v>
      </c>
      <c r="D1434" s="3">
        <v>1.1000000000000001</v>
      </c>
      <c r="E1434" s="3" t="s">
        <v>72</v>
      </c>
      <c r="F1434" s="4">
        <v>31200</v>
      </c>
      <c r="G1434" s="4">
        <v>0</v>
      </c>
      <c r="H1434" s="4">
        <v>0</v>
      </c>
      <c r="I1434" s="4">
        <v>0</v>
      </c>
      <c r="J1434" s="4">
        <v>0</v>
      </c>
    </row>
    <row r="1435" spans="1:10">
      <c r="A1435" s="3" t="s">
        <v>175</v>
      </c>
      <c r="B1435" s="3" t="s">
        <v>11</v>
      </c>
      <c r="C1435" s="3" t="s">
        <v>12</v>
      </c>
      <c r="D1435" s="3">
        <v>1.1000000000000001</v>
      </c>
      <c r="E1435" s="3" t="s">
        <v>13</v>
      </c>
      <c r="F1435" s="4">
        <v>100000</v>
      </c>
      <c r="G1435" s="4">
        <v>0</v>
      </c>
      <c r="H1435" s="4">
        <v>0</v>
      </c>
      <c r="I1435" s="4">
        <v>0</v>
      </c>
      <c r="J1435" s="4">
        <v>0</v>
      </c>
    </row>
    <row r="1436" spans="1:10">
      <c r="A1436" s="3" t="s">
        <v>175</v>
      </c>
      <c r="B1436" s="3" t="s">
        <v>11</v>
      </c>
      <c r="C1436" s="3" t="s">
        <v>22</v>
      </c>
      <c r="D1436" s="3">
        <v>1.1000000000000001</v>
      </c>
      <c r="E1436" s="3" t="s">
        <v>23</v>
      </c>
      <c r="F1436" s="4">
        <v>10000</v>
      </c>
      <c r="G1436" s="4">
        <v>0</v>
      </c>
      <c r="H1436" s="4">
        <v>-10000</v>
      </c>
      <c r="I1436" s="4">
        <v>0</v>
      </c>
      <c r="J1436" s="4">
        <v>0</v>
      </c>
    </row>
    <row r="1437" spans="1:10">
      <c r="A1437" s="3" t="s">
        <v>176</v>
      </c>
      <c r="B1437" s="3" t="s">
        <v>11</v>
      </c>
      <c r="C1437" s="3" t="s">
        <v>12</v>
      </c>
      <c r="D1437" s="3">
        <v>1.1000000000000001</v>
      </c>
      <c r="E1437" s="3" t="s">
        <v>13</v>
      </c>
      <c r="F1437" s="4">
        <v>1650000</v>
      </c>
      <c r="G1437" s="4">
        <v>0</v>
      </c>
      <c r="H1437" s="4">
        <v>0</v>
      </c>
      <c r="I1437" s="4">
        <v>362679.03</v>
      </c>
      <c r="J1437" s="4">
        <v>355934.63</v>
      </c>
    </row>
    <row r="1438" spans="1:10">
      <c r="A1438" s="3" t="s">
        <v>176</v>
      </c>
      <c r="B1438" s="3" t="s">
        <v>11</v>
      </c>
      <c r="C1438" s="3" t="s">
        <v>12</v>
      </c>
      <c r="D1438" s="3">
        <v>1.5</v>
      </c>
      <c r="E1438" s="3" t="s">
        <v>13</v>
      </c>
      <c r="F1438" s="4">
        <v>0</v>
      </c>
      <c r="G1438" s="4">
        <v>2000000</v>
      </c>
      <c r="H1438" s="4">
        <v>-245185.14</v>
      </c>
      <c r="I1438" s="4">
        <v>40189.4</v>
      </c>
      <c r="J1438" s="4">
        <v>26808.799999999999</v>
      </c>
    </row>
    <row r="1439" spans="1:10">
      <c r="A1439" s="3" t="s">
        <v>176</v>
      </c>
      <c r="B1439" s="3" t="s">
        <v>11</v>
      </c>
      <c r="C1439" s="3" t="s">
        <v>14</v>
      </c>
      <c r="D1439" s="3">
        <v>1.5</v>
      </c>
      <c r="E1439" s="3" t="s">
        <v>15</v>
      </c>
      <c r="F1439" s="4">
        <v>1400000</v>
      </c>
      <c r="G1439" s="4">
        <v>0</v>
      </c>
      <c r="H1439" s="4">
        <v>-700000</v>
      </c>
      <c r="I1439" s="4">
        <v>0</v>
      </c>
      <c r="J1439" s="4">
        <v>0</v>
      </c>
    </row>
    <row r="1440" spans="1:10">
      <c r="A1440" s="3" t="s">
        <v>176</v>
      </c>
      <c r="B1440" s="3" t="s">
        <v>11</v>
      </c>
      <c r="C1440" s="3" t="s">
        <v>22</v>
      </c>
      <c r="D1440" s="3">
        <v>1.1000000000000001</v>
      </c>
      <c r="E1440" s="3" t="s">
        <v>23</v>
      </c>
      <c r="F1440" s="4">
        <v>10000</v>
      </c>
      <c r="G1440" s="4">
        <v>0</v>
      </c>
      <c r="H1440" s="4">
        <v>-10000</v>
      </c>
      <c r="I1440" s="4">
        <v>0</v>
      </c>
      <c r="J1440" s="4">
        <v>0</v>
      </c>
    </row>
    <row r="1441" spans="1:10">
      <c r="A1441" s="3" t="s">
        <v>176</v>
      </c>
      <c r="B1441" s="3" t="s">
        <v>11</v>
      </c>
      <c r="C1441" s="3" t="s">
        <v>29</v>
      </c>
      <c r="D1441" s="3">
        <v>1.1000000000000001</v>
      </c>
      <c r="E1441" s="3" t="s">
        <v>31</v>
      </c>
      <c r="F1441" s="4">
        <v>118000</v>
      </c>
      <c r="G1441" s="4">
        <v>0</v>
      </c>
      <c r="H1441" s="4">
        <v>0</v>
      </c>
      <c r="I1441" s="4">
        <v>46353.94</v>
      </c>
      <c r="J1441" s="4">
        <v>46353.94</v>
      </c>
    </row>
    <row r="1442" spans="1:10">
      <c r="A1442" s="3" t="s">
        <v>176</v>
      </c>
      <c r="B1442" s="3" t="s">
        <v>11</v>
      </c>
      <c r="C1442" s="3" t="s">
        <v>29</v>
      </c>
      <c r="D1442" s="3">
        <v>2.5</v>
      </c>
      <c r="E1442" s="3" t="s">
        <v>31</v>
      </c>
      <c r="F1442" s="4">
        <v>0</v>
      </c>
      <c r="G1442" s="4">
        <v>1705000</v>
      </c>
      <c r="H1442" s="4">
        <v>-480000</v>
      </c>
      <c r="I1442" s="4">
        <v>1211840.01</v>
      </c>
      <c r="J1442" s="4">
        <v>0</v>
      </c>
    </row>
    <row r="1443" spans="1:10">
      <c r="A1443" s="3" t="s">
        <v>176</v>
      </c>
      <c r="B1443" s="3" t="s">
        <v>11</v>
      </c>
      <c r="C1443" s="3" t="s">
        <v>34</v>
      </c>
      <c r="D1443" s="3">
        <v>1.1000000000000001</v>
      </c>
      <c r="E1443" s="3" t="s">
        <v>35</v>
      </c>
      <c r="F1443" s="4">
        <v>30000</v>
      </c>
      <c r="G1443" s="4">
        <v>0</v>
      </c>
      <c r="H1443" s="4">
        <v>0</v>
      </c>
      <c r="I1443" s="4">
        <v>12025.2</v>
      </c>
      <c r="J1443" s="4">
        <v>12025.2</v>
      </c>
    </row>
    <row r="1444" spans="1:10">
      <c r="A1444" s="3" t="s">
        <v>176</v>
      </c>
      <c r="B1444" s="3" t="s">
        <v>11</v>
      </c>
      <c r="C1444" s="3" t="s">
        <v>37</v>
      </c>
      <c r="D1444" s="3">
        <v>1.1000000000000001</v>
      </c>
      <c r="E1444" s="3" t="s">
        <v>39</v>
      </c>
      <c r="F1444" s="4">
        <v>29000</v>
      </c>
      <c r="G1444" s="4">
        <v>600000</v>
      </c>
      <c r="H1444" s="4">
        <v>-600000</v>
      </c>
      <c r="I1444" s="4">
        <v>8876.9</v>
      </c>
      <c r="J1444" s="4">
        <v>8876.9</v>
      </c>
    </row>
    <row r="1445" spans="1:10">
      <c r="A1445" s="3" t="s">
        <v>176</v>
      </c>
      <c r="B1445" s="3" t="s">
        <v>11</v>
      </c>
      <c r="C1445" s="3" t="s">
        <v>37</v>
      </c>
      <c r="D1445" s="3">
        <v>1.1000000000000001</v>
      </c>
      <c r="E1445" s="3" t="s">
        <v>48</v>
      </c>
      <c r="F1445" s="4">
        <v>250000</v>
      </c>
      <c r="G1445" s="4">
        <v>240000</v>
      </c>
      <c r="H1445" s="4">
        <v>-240000</v>
      </c>
      <c r="I1445" s="4">
        <v>41699.49</v>
      </c>
      <c r="J1445" s="4">
        <v>41699.49</v>
      </c>
    </row>
    <row r="1446" spans="1:10">
      <c r="A1446" s="3" t="s">
        <v>176</v>
      </c>
      <c r="B1446" s="3" t="s">
        <v>11</v>
      </c>
      <c r="C1446" s="3" t="s">
        <v>54</v>
      </c>
      <c r="D1446" s="3">
        <v>1.1000000000000001</v>
      </c>
      <c r="E1446" s="3" t="s">
        <v>55</v>
      </c>
      <c r="F1446" s="4">
        <v>145000</v>
      </c>
      <c r="G1446" s="4">
        <v>0</v>
      </c>
      <c r="H1446" s="4">
        <v>0</v>
      </c>
      <c r="I1446" s="4">
        <v>144222.35999999999</v>
      </c>
      <c r="J1446" s="4">
        <v>143769.35</v>
      </c>
    </row>
    <row r="1447" spans="1:10">
      <c r="A1447" s="3" t="s">
        <v>176</v>
      </c>
      <c r="B1447" s="3" t="s">
        <v>11</v>
      </c>
      <c r="C1447" s="3" t="s">
        <v>58</v>
      </c>
      <c r="D1447" s="3">
        <v>1.1000000000000001</v>
      </c>
      <c r="E1447" s="3" t="s">
        <v>59</v>
      </c>
      <c r="F1447" s="4">
        <v>0</v>
      </c>
      <c r="G1447" s="4">
        <v>1600000</v>
      </c>
      <c r="H1447" s="4">
        <v>0</v>
      </c>
      <c r="I1447" s="4">
        <v>340573.66</v>
      </c>
      <c r="J1447" s="4">
        <v>340573.66</v>
      </c>
    </row>
    <row r="1448" spans="1:10">
      <c r="A1448" s="3" t="s">
        <v>176</v>
      </c>
      <c r="B1448" s="3" t="s">
        <v>11</v>
      </c>
      <c r="C1448" s="3" t="s">
        <v>62</v>
      </c>
      <c r="D1448" s="3">
        <v>1.1000000000000001</v>
      </c>
      <c r="E1448" s="3" t="s">
        <v>64</v>
      </c>
      <c r="F1448" s="4">
        <v>600000</v>
      </c>
      <c r="G1448" s="4">
        <v>0</v>
      </c>
      <c r="H1448" s="4">
        <v>-300000</v>
      </c>
      <c r="I1448" s="4">
        <v>226918.14</v>
      </c>
      <c r="J1448" s="4">
        <v>224018.14</v>
      </c>
    </row>
    <row r="1449" spans="1:10">
      <c r="A1449" s="3" t="s">
        <v>176</v>
      </c>
      <c r="B1449" s="3" t="s">
        <v>11</v>
      </c>
      <c r="C1449" s="3" t="s">
        <v>62</v>
      </c>
      <c r="D1449" s="3">
        <v>1.5</v>
      </c>
      <c r="E1449" s="3" t="s">
        <v>64</v>
      </c>
      <c r="F1449" s="4">
        <v>0</v>
      </c>
      <c r="G1449" s="4">
        <v>100000</v>
      </c>
      <c r="H1449" s="4">
        <v>0</v>
      </c>
      <c r="I1449" s="4">
        <v>0</v>
      </c>
      <c r="J1449" s="4">
        <v>0</v>
      </c>
    </row>
    <row r="1450" spans="1:10">
      <c r="A1450" s="3" t="s">
        <v>176</v>
      </c>
      <c r="B1450" s="3" t="s">
        <v>11</v>
      </c>
      <c r="C1450" s="3" t="s">
        <v>65</v>
      </c>
      <c r="D1450" s="3">
        <v>1.1000000000000001</v>
      </c>
      <c r="E1450" s="3" t="s">
        <v>66</v>
      </c>
      <c r="F1450" s="4">
        <v>2000000</v>
      </c>
      <c r="G1450" s="4">
        <v>0</v>
      </c>
      <c r="H1450" s="4">
        <v>-61036.32</v>
      </c>
      <c r="I1450" s="4">
        <v>1665959.81</v>
      </c>
      <c r="J1450" s="4">
        <v>1663457.03</v>
      </c>
    </row>
    <row r="1451" spans="1:10">
      <c r="A1451" s="3" t="s">
        <v>176</v>
      </c>
      <c r="B1451" s="3" t="s">
        <v>11</v>
      </c>
      <c r="C1451" s="3" t="s">
        <v>65</v>
      </c>
      <c r="D1451" s="3">
        <v>1.5</v>
      </c>
      <c r="E1451" s="3" t="s">
        <v>66</v>
      </c>
      <c r="F1451" s="4">
        <v>0</v>
      </c>
      <c r="G1451" s="4">
        <v>1411246.2</v>
      </c>
      <c r="H1451" s="4">
        <v>-1400000</v>
      </c>
      <c r="I1451" s="4">
        <v>10440</v>
      </c>
      <c r="J1451" s="4">
        <v>10440</v>
      </c>
    </row>
    <row r="1452" spans="1:10">
      <c r="A1452" s="3" t="s">
        <v>176</v>
      </c>
      <c r="B1452" s="3" t="s">
        <v>11</v>
      </c>
      <c r="C1452" s="3" t="s">
        <v>67</v>
      </c>
      <c r="D1452" s="3">
        <v>1.1000000000000001</v>
      </c>
      <c r="E1452" s="3" t="s">
        <v>68</v>
      </c>
      <c r="F1452" s="4">
        <v>450000</v>
      </c>
      <c r="G1452" s="4">
        <v>0</v>
      </c>
      <c r="H1452" s="4">
        <v>0</v>
      </c>
      <c r="I1452" s="4">
        <v>1740</v>
      </c>
      <c r="J1452" s="4">
        <v>1740</v>
      </c>
    </row>
    <row r="1453" spans="1:10">
      <c r="A1453" s="3" t="s">
        <v>176</v>
      </c>
      <c r="B1453" s="3" t="s">
        <v>11</v>
      </c>
      <c r="C1453" s="3" t="s">
        <v>71</v>
      </c>
      <c r="D1453" s="3">
        <v>1.1000000000000001</v>
      </c>
      <c r="E1453" s="3" t="s">
        <v>72</v>
      </c>
      <c r="F1453" s="4">
        <v>150000</v>
      </c>
      <c r="G1453" s="4">
        <v>342000</v>
      </c>
      <c r="H1453" s="4">
        <v>0</v>
      </c>
      <c r="I1453" s="4">
        <v>95406.96</v>
      </c>
      <c r="J1453" s="4">
        <v>95406.96</v>
      </c>
    </row>
    <row r="1454" spans="1:10">
      <c r="A1454" s="3" t="s">
        <v>176</v>
      </c>
      <c r="B1454" s="3" t="s">
        <v>11</v>
      </c>
      <c r="C1454" s="3" t="s">
        <v>71</v>
      </c>
      <c r="D1454" s="3">
        <v>1.5</v>
      </c>
      <c r="E1454" s="3" t="s">
        <v>72</v>
      </c>
      <c r="F1454" s="4">
        <v>0</v>
      </c>
      <c r="G1454" s="4">
        <v>750000</v>
      </c>
      <c r="H1454" s="4">
        <v>0</v>
      </c>
      <c r="I1454" s="4">
        <v>0</v>
      </c>
      <c r="J1454" s="4">
        <v>0</v>
      </c>
    </row>
    <row r="1455" spans="1:10">
      <c r="A1455" s="3" t="s">
        <v>176</v>
      </c>
      <c r="B1455" s="3" t="s">
        <v>11</v>
      </c>
      <c r="C1455" s="3" t="s">
        <v>80</v>
      </c>
      <c r="D1455" s="3">
        <v>1.1000000000000001</v>
      </c>
      <c r="E1455" s="3" t="s">
        <v>81</v>
      </c>
      <c r="F1455" s="4">
        <v>800000</v>
      </c>
      <c r="G1455" s="4">
        <v>300000</v>
      </c>
      <c r="H1455" s="4">
        <v>0</v>
      </c>
      <c r="I1455" s="4">
        <v>790387.93</v>
      </c>
      <c r="J1455" s="4">
        <v>790387.93</v>
      </c>
    </row>
    <row r="1456" spans="1:10">
      <c r="A1456" s="3" t="s">
        <v>176</v>
      </c>
      <c r="B1456" s="3" t="s">
        <v>11</v>
      </c>
      <c r="C1456" s="3" t="s">
        <v>80</v>
      </c>
      <c r="D1456" s="3">
        <v>2.6</v>
      </c>
      <c r="E1456" s="3" t="s">
        <v>81</v>
      </c>
      <c r="F1456" s="4">
        <v>0</v>
      </c>
      <c r="G1456" s="4">
        <v>70000</v>
      </c>
      <c r="H1456" s="4">
        <v>0</v>
      </c>
      <c r="I1456" s="4">
        <v>0</v>
      </c>
      <c r="J1456" s="4">
        <v>0</v>
      </c>
    </row>
    <row r="1457" spans="1:10">
      <c r="A1457" s="3" t="s">
        <v>177</v>
      </c>
      <c r="B1457" s="3" t="s">
        <v>11</v>
      </c>
      <c r="C1457" s="3" t="s">
        <v>12</v>
      </c>
      <c r="D1457" s="3">
        <v>1.1000000000000001</v>
      </c>
      <c r="E1457" s="3" t="s">
        <v>13</v>
      </c>
      <c r="F1457" s="4">
        <v>50000</v>
      </c>
      <c r="G1457" s="4">
        <v>0</v>
      </c>
      <c r="H1457" s="4">
        <v>0</v>
      </c>
      <c r="I1457" s="4">
        <v>0</v>
      </c>
      <c r="J1457" s="4">
        <v>0</v>
      </c>
    </row>
    <row r="1458" spans="1:10">
      <c r="A1458" s="3" t="s">
        <v>177</v>
      </c>
      <c r="B1458" s="3" t="s">
        <v>11</v>
      </c>
      <c r="C1458" s="3" t="s">
        <v>14</v>
      </c>
      <c r="D1458" s="3">
        <v>1.5</v>
      </c>
      <c r="E1458" s="3" t="s">
        <v>15</v>
      </c>
      <c r="F1458" s="4">
        <v>700000</v>
      </c>
      <c r="G1458" s="4">
        <v>0</v>
      </c>
      <c r="H1458" s="4">
        <v>-700000</v>
      </c>
      <c r="I1458" s="4">
        <v>0</v>
      </c>
      <c r="J1458" s="4">
        <v>0</v>
      </c>
    </row>
    <row r="1459" spans="1:10">
      <c r="A1459" s="3" t="s">
        <v>177</v>
      </c>
      <c r="B1459" s="3" t="s">
        <v>11</v>
      </c>
      <c r="C1459" s="3" t="s">
        <v>17</v>
      </c>
      <c r="D1459" s="3">
        <v>1.1000000000000001</v>
      </c>
      <c r="E1459" s="3" t="s">
        <v>18</v>
      </c>
      <c r="F1459" s="4">
        <v>12000</v>
      </c>
      <c r="G1459" s="4">
        <v>0</v>
      </c>
      <c r="H1459" s="4">
        <v>0</v>
      </c>
      <c r="I1459" s="4">
        <v>0</v>
      </c>
      <c r="J1459" s="4">
        <v>0</v>
      </c>
    </row>
    <row r="1460" spans="1:10">
      <c r="A1460" s="3" t="s">
        <v>177</v>
      </c>
      <c r="B1460" s="3" t="s">
        <v>11</v>
      </c>
      <c r="C1460" s="3" t="s">
        <v>29</v>
      </c>
      <c r="D1460" s="3">
        <v>1.1000000000000001</v>
      </c>
      <c r="E1460" s="3" t="s">
        <v>31</v>
      </c>
      <c r="F1460" s="4">
        <v>20000</v>
      </c>
      <c r="G1460" s="4">
        <v>0</v>
      </c>
      <c r="H1460" s="4">
        <v>0</v>
      </c>
      <c r="I1460" s="4">
        <v>0</v>
      </c>
      <c r="J1460" s="4">
        <v>0</v>
      </c>
    </row>
    <row r="1461" spans="1:10">
      <c r="A1461" s="3" t="s">
        <v>178</v>
      </c>
      <c r="B1461" s="3" t="s">
        <v>11</v>
      </c>
      <c r="C1461" s="3" t="s">
        <v>65</v>
      </c>
      <c r="D1461" s="3">
        <v>1.1000000000000001</v>
      </c>
      <c r="E1461" s="3" t="s">
        <v>66</v>
      </c>
      <c r="F1461" s="4">
        <v>13000</v>
      </c>
      <c r="G1461" s="4">
        <v>0</v>
      </c>
      <c r="H1461" s="4">
        <v>0</v>
      </c>
      <c r="I1461" s="4">
        <v>0</v>
      </c>
      <c r="J1461" s="4">
        <v>0</v>
      </c>
    </row>
    <row r="1462" spans="1:10">
      <c r="A1462" s="3" t="s">
        <v>179</v>
      </c>
      <c r="B1462" s="3" t="s">
        <v>11</v>
      </c>
      <c r="C1462" s="3" t="s">
        <v>12</v>
      </c>
      <c r="D1462" s="3">
        <v>1.1000000000000001</v>
      </c>
      <c r="E1462" s="3" t="s">
        <v>13</v>
      </c>
      <c r="F1462" s="4">
        <v>92000</v>
      </c>
      <c r="G1462" s="4">
        <v>0</v>
      </c>
      <c r="H1462" s="4">
        <v>0</v>
      </c>
      <c r="I1462" s="4">
        <v>21671.39</v>
      </c>
      <c r="J1462" s="4">
        <v>21671.39</v>
      </c>
    </row>
    <row r="1463" spans="1:10">
      <c r="A1463" s="3" t="s">
        <v>179</v>
      </c>
      <c r="B1463" s="3" t="s">
        <v>11</v>
      </c>
      <c r="C1463" s="3" t="s">
        <v>12</v>
      </c>
      <c r="D1463" s="3">
        <v>1.5</v>
      </c>
      <c r="E1463" s="3" t="s">
        <v>13</v>
      </c>
      <c r="F1463" s="4">
        <v>0</v>
      </c>
      <c r="G1463" s="4">
        <v>310000</v>
      </c>
      <c r="H1463" s="4">
        <v>0</v>
      </c>
      <c r="I1463" s="4">
        <v>132345.24</v>
      </c>
      <c r="J1463" s="4">
        <v>100763.66</v>
      </c>
    </row>
    <row r="1464" spans="1:10">
      <c r="A1464" s="3" t="s">
        <v>179</v>
      </c>
      <c r="B1464" s="3" t="s">
        <v>11</v>
      </c>
      <c r="C1464" s="3" t="s">
        <v>22</v>
      </c>
      <c r="D1464" s="3">
        <v>1.1000000000000001</v>
      </c>
      <c r="E1464" s="3" t="s">
        <v>23</v>
      </c>
      <c r="F1464" s="4">
        <v>11000</v>
      </c>
      <c r="G1464" s="4">
        <v>0</v>
      </c>
      <c r="H1464" s="4">
        <v>0</v>
      </c>
      <c r="I1464" s="4">
        <v>2761</v>
      </c>
      <c r="J1464" s="4">
        <v>1505</v>
      </c>
    </row>
    <row r="1465" spans="1:10">
      <c r="A1465" s="3" t="s">
        <v>179</v>
      </c>
      <c r="B1465" s="3" t="s">
        <v>11</v>
      </c>
      <c r="C1465" s="3" t="s">
        <v>24</v>
      </c>
      <c r="D1465" s="3">
        <v>1.5</v>
      </c>
      <c r="E1465" s="3" t="s">
        <v>25</v>
      </c>
      <c r="F1465" s="4">
        <v>0</v>
      </c>
      <c r="G1465" s="4">
        <v>50000</v>
      </c>
      <c r="H1465" s="4">
        <v>0</v>
      </c>
      <c r="I1465" s="4">
        <v>0</v>
      </c>
      <c r="J1465" s="4">
        <v>0</v>
      </c>
    </row>
    <row r="1466" spans="1:10">
      <c r="A1466" s="3" t="s">
        <v>179</v>
      </c>
      <c r="B1466" s="3" t="s">
        <v>11</v>
      </c>
      <c r="C1466" s="3" t="s">
        <v>29</v>
      </c>
      <c r="D1466" s="3">
        <v>1.1000000000000001</v>
      </c>
      <c r="E1466" s="3" t="s">
        <v>31</v>
      </c>
      <c r="F1466" s="4">
        <v>45000</v>
      </c>
      <c r="G1466" s="4">
        <v>0</v>
      </c>
      <c r="H1466" s="4">
        <v>0</v>
      </c>
      <c r="I1466" s="4">
        <v>0</v>
      </c>
      <c r="J1466" s="4">
        <v>0</v>
      </c>
    </row>
    <row r="1467" spans="1:10">
      <c r="A1467" s="3" t="s">
        <v>179</v>
      </c>
      <c r="B1467" s="3" t="s">
        <v>11</v>
      </c>
      <c r="C1467" s="3" t="s">
        <v>37</v>
      </c>
      <c r="D1467" s="3">
        <v>1.1000000000000001</v>
      </c>
      <c r="E1467" s="3" t="s">
        <v>46</v>
      </c>
      <c r="F1467" s="4">
        <v>10000</v>
      </c>
      <c r="G1467" s="4">
        <v>0</v>
      </c>
      <c r="H1467" s="4">
        <v>0</v>
      </c>
      <c r="I1467" s="4">
        <v>0</v>
      </c>
      <c r="J1467" s="4">
        <v>0</v>
      </c>
    </row>
    <row r="1468" spans="1:10">
      <c r="A1468" s="3" t="s">
        <v>179</v>
      </c>
      <c r="B1468" s="3" t="s">
        <v>11</v>
      </c>
      <c r="C1468" s="3" t="s">
        <v>51</v>
      </c>
      <c r="D1468" s="3">
        <v>1.1000000000000001</v>
      </c>
      <c r="E1468" s="3" t="s">
        <v>52</v>
      </c>
      <c r="F1468" s="4">
        <v>5000</v>
      </c>
      <c r="G1468" s="4">
        <v>0</v>
      </c>
      <c r="H1468" s="4">
        <v>0</v>
      </c>
      <c r="I1468" s="4">
        <v>0</v>
      </c>
      <c r="J1468" s="4">
        <v>0</v>
      </c>
    </row>
    <row r="1469" spans="1:10">
      <c r="A1469" s="3" t="s">
        <v>179</v>
      </c>
      <c r="B1469" s="3" t="s">
        <v>11</v>
      </c>
      <c r="C1469" s="3" t="s">
        <v>71</v>
      </c>
      <c r="D1469" s="3">
        <v>1.1000000000000001</v>
      </c>
      <c r="E1469" s="3" t="s">
        <v>72</v>
      </c>
      <c r="F1469" s="4">
        <v>25000</v>
      </c>
      <c r="G1469" s="4">
        <v>37400</v>
      </c>
      <c r="H1469" s="4">
        <v>0</v>
      </c>
      <c r="I1469" s="4">
        <v>0</v>
      </c>
      <c r="J1469" s="4">
        <v>0</v>
      </c>
    </row>
    <row r="1470" spans="1:10">
      <c r="A1470" s="3" t="s">
        <v>179</v>
      </c>
      <c r="B1470" s="3" t="s">
        <v>11</v>
      </c>
      <c r="C1470" s="3" t="s">
        <v>80</v>
      </c>
      <c r="D1470" s="3">
        <v>1.1000000000000001</v>
      </c>
      <c r="E1470" s="3" t="s">
        <v>81</v>
      </c>
      <c r="F1470" s="4">
        <v>30000</v>
      </c>
      <c r="G1470" s="4">
        <v>0</v>
      </c>
      <c r="H1470" s="4">
        <v>0</v>
      </c>
      <c r="I1470" s="4">
        <v>200</v>
      </c>
      <c r="J1470" s="4">
        <v>200</v>
      </c>
    </row>
    <row r="1471" spans="1:10">
      <c r="A1471" s="3" t="s">
        <v>180</v>
      </c>
      <c r="B1471" s="3" t="s">
        <v>11</v>
      </c>
      <c r="C1471" s="3" t="s">
        <v>24</v>
      </c>
      <c r="D1471" s="3">
        <v>1.1000000000000001</v>
      </c>
      <c r="E1471" s="3" t="s">
        <v>25</v>
      </c>
      <c r="F1471" s="4">
        <v>20000000</v>
      </c>
      <c r="G1471" s="4">
        <v>0</v>
      </c>
      <c r="H1471" s="4">
        <v>-5890000</v>
      </c>
      <c r="I1471" s="4">
        <v>13783689.17</v>
      </c>
      <c r="J1471" s="4">
        <v>13783689.17</v>
      </c>
    </row>
    <row r="1472" spans="1:10">
      <c r="A1472" s="3" t="s">
        <v>180</v>
      </c>
      <c r="B1472" s="3" t="s">
        <v>11</v>
      </c>
      <c r="C1472" s="3" t="s">
        <v>24</v>
      </c>
      <c r="D1472" s="3">
        <v>2.5</v>
      </c>
      <c r="E1472" s="3" t="s">
        <v>25</v>
      </c>
      <c r="F1472" s="4">
        <v>12000000</v>
      </c>
      <c r="G1472" s="4">
        <v>0</v>
      </c>
      <c r="H1472" s="4">
        <v>0</v>
      </c>
      <c r="I1472" s="4">
        <v>11858565.77</v>
      </c>
      <c r="J1472" s="4">
        <v>11671534.57</v>
      </c>
    </row>
    <row r="1473" spans="1:10">
      <c r="A1473" s="3" t="s">
        <v>180</v>
      </c>
      <c r="B1473" s="3" t="s">
        <v>11</v>
      </c>
      <c r="C1473" s="3" t="s">
        <v>27</v>
      </c>
      <c r="D1473" s="3">
        <v>1.1000000000000001</v>
      </c>
      <c r="E1473" s="3" t="s">
        <v>28</v>
      </c>
      <c r="F1473" s="4">
        <v>15000</v>
      </c>
      <c r="G1473" s="4">
        <v>0</v>
      </c>
      <c r="H1473" s="4">
        <v>0</v>
      </c>
      <c r="I1473" s="4">
        <v>0</v>
      </c>
      <c r="J1473" s="4">
        <v>0</v>
      </c>
    </row>
    <row r="1474" spans="1:10">
      <c r="A1474" s="3" t="s">
        <v>180</v>
      </c>
      <c r="B1474" s="3" t="s">
        <v>11</v>
      </c>
      <c r="C1474" s="3" t="s">
        <v>29</v>
      </c>
      <c r="D1474" s="3">
        <v>2.5</v>
      </c>
      <c r="E1474" s="3" t="s">
        <v>31</v>
      </c>
      <c r="F1474" s="4">
        <v>50000</v>
      </c>
      <c r="G1474" s="4">
        <v>0</v>
      </c>
      <c r="H1474" s="4">
        <v>-50000</v>
      </c>
      <c r="I1474" s="4">
        <v>0</v>
      </c>
      <c r="J1474" s="4">
        <v>0</v>
      </c>
    </row>
    <row r="1475" spans="1:10">
      <c r="A1475" s="3" t="s">
        <v>180</v>
      </c>
      <c r="B1475" s="3" t="s">
        <v>11</v>
      </c>
      <c r="C1475" s="3" t="s">
        <v>37</v>
      </c>
      <c r="D1475" s="3">
        <v>1.1000000000000001</v>
      </c>
      <c r="E1475" s="3" t="s">
        <v>43</v>
      </c>
      <c r="F1475" s="4">
        <v>15000</v>
      </c>
      <c r="G1475" s="4">
        <v>0</v>
      </c>
      <c r="H1475" s="4">
        <v>0</v>
      </c>
      <c r="I1475" s="4">
        <v>0</v>
      </c>
      <c r="J1475" s="4">
        <v>0</v>
      </c>
    </row>
    <row r="1476" spans="1:10">
      <c r="A1476" s="3" t="s">
        <v>180</v>
      </c>
      <c r="B1476" s="3" t="s">
        <v>11</v>
      </c>
      <c r="C1476" s="3" t="s">
        <v>37</v>
      </c>
      <c r="D1476" s="3">
        <v>1.1000000000000001</v>
      </c>
      <c r="E1476" s="3" t="s">
        <v>39</v>
      </c>
      <c r="F1476" s="4">
        <v>15000</v>
      </c>
      <c r="G1476" s="4">
        <v>0</v>
      </c>
      <c r="H1476" s="4">
        <v>0</v>
      </c>
      <c r="I1476" s="4">
        <v>118</v>
      </c>
      <c r="J1476" s="4">
        <v>118</v>
      </c>
    </row>
    <row r="1477" spans="1:10">
      <c r="A1477" s="3" t="s">
        <v>181</v>
      </c>
      <c r="B1477" s="3" t="s">
        <v>11</v>
      </c>
      <c r="C1477" s="3" t="s">
        <v>19</v>
      </c>
      <c r="D1477" s="3">
        <v>1.1000000000000001</v>
      </c>
      <c r="E1477" s="3" t="s">
        <v>21</v>
      </c>
      <c r="F1477" s="4">
        <v>0</v>
      </c>
      <c r="G1477" s="4">
        <v>4190000</v>
      </c>
      <c r="H1477" s="4">
        <v>0</v>
      </c>
      <c r="I1477" s="4">
        <v>0</v>
      </c>
      <c r="J1477" s="4">
        <v>0</v>
      </c>
    </row>
    <row r="1478" spans="1:10">
      <c r="A1478" s="3" t="s">
        <v>182</v>
      </c>
      <c r="B1478" s="3" t="s">
        <v>11</v>
      </c>
      <c r="C1478" s="3" t="s">
        <v>24</v>
      </c>
      <c r="D1478" s="3">
        <v>1.1000000000000001</v>
      </c>
      <c r="E1478" s="3" t="s">
        <v>25</v>
      </c>
      <c r="F1478" s="4">
        <v>2500</v>
      </c>
      <c r="G1478" s="4">
        <v>0</v>
      </c>
      <c r="H1478" s="4">
        <v>0</v>
      </c>
      <c r="I1478" s="4">
        <v>0</v>
      </c>
      <c r="J1478" s="4">
        <v>0</v>
      </c>
    </row>
    <row r="1479" spans="1:10">
      <c r="A1479" s="3" t="s">
        <v>183</v>
      </c>
      <c r="B1479" s="3" t="s">
        <v>11</v>
      </c>
      <c r="C1479" s="3" t="s">
        <v>12</v>
      </c>
      <c r="D1479" s="3">
        <v>1.1000000000000001</v>
      </c>
      <c r="E1479" s="3" t="s">
        <v>13</v>
      </c>
      <c r="F1479" s="4">
        <v>10000</v>
      </c>
      <c r="G1479" s="4">
        <v>0</v>
      </c>
      <c r="H1479" s="4">
        <v>0</v>
      </c>
      <c r="I1479" s="4">
        <v>0</v>
      </c>
      <c r="J1479" s="4">
        <v>0</v>
      </c>
    </row>
    <row r="1480" spans="1:10">
      <c r="A1480" s="3" t="s">
        <v>183</v>
      </c>
      <c r="B1480" s="3" t="s">
        <v>11</v>
      </c>
      <c r="C1480" s="3" t="s">
        <v>27</v>
      </c>
      <c r="D1480" s="3">
        <v>1.1000000000000001</v>
      </c>
      <c r="E1480" s="3" t="s">
        <v>28</v>
      </c>
      <c r="F1480" s="4">
        <v>20000</v>
      </c>
      <c r="G1480" s="4">
        <v>0</v>
      </c>
      <c r="H1480" s="4">
        <v>0</v>
      </c>
      <c r="I1480" s="4">
        <v>0</v>
      </c>
      <c r="J1480" s="4">
        <v>0</v>
      </c>
    </row>
    <row r="1481" spans="1:10">
      <c r="A1481" s="3" t="s">
        <v>183</v>
      </c>
      <c r="B1481" s="3" t="s">
        <v>11</v>
      </c>
      <c r="C1481" s="3" t="s">
        <v>29</v>
      </c>
      <c r="D1481" s="3">
        <v>1.1000000000000001</v>
      </c>
      <c r="E1481" s="3" t="s">
        <v>31</v>
      </c>
      <c r="F1481" s="4">
        <v>55000</v>
      </c>
      <c r="G1481" s="4">
        <v>0</v>
      </c>
      <c r="H1481" s="4">
        <v>0</v>
      </c>
      <c r="I1481" s="4">
        <v>18613.97</v>
      </c>
      <c r="J1481" s="4">
        <v>12253.23</v>
      </c>
    </row>
    <row r="1482" spans="1:10">
      <c r="A1482" s="3" t="s">
        <v>183</v>
      </c>
      <c r="B1482" s="3" t="s">
        <v>11</v>
      </c>
      <c r="C1482" s="3" t="s">
        <v>37</v>
      </c>
      <c r="D1482" s="3">
        <v>1.1000000000000001</v>
      </c>
      <c r="E1482" s="3" t="s">
        <v>39</v>
      </c>
      <c r="F1482" s="4">
        <v>7000</v>
      </c>
      <c r="G1482" s="4">
        <v>0</v>
      </c>
      <c r="H1482" s="4">
        <v>0</v>
      </c>
      <c r="I1482" s="4">
        <v>0</v>
      </c>
      <c r="J1482" s="4">
        <v>0</v>
      </c>
    </row>
    <row r="1483" spans="1:10">
      <c r="A1483" s="3" t="s">
        <v>183</v>
      </c>
      <c r="B1483" s="3" t="s">
        <v>11</v>
      </c>
      <c r="C1483" s="3" t="s">
        <v>51</v>
      </c>
      <c r="D1483" s="3">
        <v>1.1000000000000001</v>
      </c>
      <c r="E1483" s="3" t="s">
        <v>52</v>
      </c>
      <c r="F1483" s="4">
        <v>3500</v>
      </c>
      <c r="G1483" s="4">
        <v>10000</v>
      </c>
      <c r="H1483" s="4">
        <v>0</v>
      </c>
      <c r="I1483" s="4">
        <v>4950</v>
      </c>
      <c r="J1483" s="4">
        <v>4950</v>
      </c>
    </row>
    <row r="1484" spans="1:10">
      <c r="A1484" s="3" t="s">
        <v>183</v>
      </c>
      <c r="B1484" s="3" t="s">
        <v>11</v>
      </c>
      <c r="C1484" s="3" t="s">
        <v>54</v>
      </c>
      <c r="D1484" s="3">
        <v>1.1000000000000001</v>
      </c>
      <c r="E1484" s="3" t="s">
        <v>55</v>
      </c>
      <c r="F1484" s="4">
        <v>4500</v>
      </c>
      <c r="G1484" s="4">
        <v>0</v>
      </c>
      <c r="H1484" s="4">
        <v>0</v>
      </c>
      <c r="I1484" s="4">
        <v>0</v>
      </c>
      <c r="J1484" s="4">
        <v>0</v>
      </c>
    </row>
    <row r="1485" spans="1:10">
      <c r="A1485" s="3" t="s">
        <v>184</v>
      </c>
      <c r="B1485" s="3" t="s">
        <v>11</v>
      </c>
      <c r="C1485" s="3" t="s">
        <v>12</v>
      </c>
      <c r="D1485" s="3">
        <v>1.5</v>
      </c>
      <c r="E1485" s="3" t="s">
        <v>13</v>
      </c>
      <c r="F1485" s="4">
        <v>181393</v>
      </c>
      <c r="G1485" s="4">
        <v>0</v>
      </c>
      <c r="H1485" s="4">
        <v>0</v>
      </c>
      <c r="I1485" s="4">
        <v>177991.9</v>
      </c>
      <c r="J1485" s="4">
        <v>139695.21</v>
      </c>
    </row>
    <row r="1486" spans="1:10">
      <c r="A1486" s="3" t="s">
        <v>184</v>
      </c>
      <c r="B1486" s="3" t="s">
        <v>11</v>
      </c>
      <c r="C1486" s="3" t="s">
        <v>14</v>
      </c>
      <c r="D1486" s="3">
        <v>1.5</v>
      </c>
      <c r="E1486" s="3" t="s">
        <v>15</v>
      </c>
      <c r="F1486" s="4">
        <v>204925.44</v>
      </c>
      <c r="G1486" s="4">
        <v>17681.669999999998</v>
      </c>
      <c r="H1486" s="4">
        <v>0</v>
      </c>
      <c r="I1486" s="4">
        <v>222607.11</v>
      </c>
      <c r="J1486" s="4">
        <v>195654.21</v>
      </c>
    </row>
    <row r="1487" spans="1:10">
      <c r="A1487" s="3" t="s">
        <v>184</v>
      </c>
      <c r="B1487" s="3" t="s">
        <v>11</v>
      </c>
      <c r="C1487" s="3" t="s">
        <v>17</v>
      </c>
      <c r="D1487" s="3">
        <v>1.5</v>
      </c>
      <c r="E1487" s="3" t="s">
        <v>18</v>
      </c>
      <c r="F1487" s="4">
        <v>70388.34</v>
      </c>
      <c r="G1487" s="4">
        <v>0</v>
      </c>
      <c r="H1487" s="4">
        <v>0</v>
      </c>
      <c r="I1487" s="4">
        <v>58557.01</v>
      </c>
      <c r="J1487" s="4">
        <v>47004.7</v>
      </c>
    </row>
    <row r="1488" spans="1:10">
      <c r="A1488" s="3" t="s">
        <v>184</v>
      </c>
      <c r="B1488" s="3" t="s">
        <v>11</v>
      </c>
      <c r="C1488" s="3" t="s">
        <v>19</v>
      </c>
      <c r="D1488" s="3">
        <v>1.5</v>
      </c>
      <c r="E1488" s="3" t="s">
        <v>20</v>
      </c>
      <c r="F1488" s="4">
        <v>15839.98</v>
      </c>
      <c r="G1488" s="4">
        <v>27500</v>
      </c>
      <c r="H1488" s="4">
        <v>0</v>
      </c>
      <c r="I1488" s="4">
        <v>12966.93</v>
      </c>
      <c r="J1488" s="4">
        <v>10047.91</v>
      </c>
    </row>
    <row r="1489" spans="1:10">
      <c r="A1489" s="3" t="s">
        <v>184</v>
      </c>
      <c r="B1489" s="3" t="s">
        <v>11</v>
      </c>
      <c r="C1489" s="3" t="s">
        <v>19</v>
      </c>
      <c r="D1489" s="3">
        <v>1.5</v>
      </c>
      <c r="E1489" s="3" t="s">
        <v>21</v>
      </c>
      <c r="F1489" s="4">
        <v>40083.279999999999</v>
      </c>
      <c r="G1489" s="4">
        <v>0</v>
      </c>
      <c r="H1489" s="4">
        <v>0</v>
      </c>
      <c r="I1489" s="4">
        <v>40083.279999999999</v>
      </c>
      <c r="J1489" s="4">
        <v>32575.4</v>
      </c>
    </row>
    <row r="1490" spans="1:10">
      <c r="A1490" s="3" t="s">
        <v>184</v>
      </c>
      <c r="B1490" s="3" t="s">
        <v>11</v>
      </c>
      <c r="C1490" s="3" t="s">
        <v>22</v>
      </c>
      <c r="D1490" s="3">
        <v>1.5</v>
      </c>
      <c r="E1490" s="3" t="s">
        <v>23</v>
      </c>
      <c r="F1490" s="4">
        <v>103870.63</v>
      </c>
      <c r="G1490" s="4">
        <v>0</v>
      </c>
      <c r="H1490" s="4">
        <v>0</v>
      </c>
      <c r="I1490" s="4">
        <v>85053.75</v>
      </c>
      <c r="J1490" s="4">
        <v>67260.03</v>
      </c>
    </row>
    <row r="1491" spans="1:10">
      <c r="A1491" s="3" t="s">
        <v>184</v>
      </c>
      <c r="B1491" s="3" t="s">
        <v>11</v>
      </c>
      <c r="C1491" s="3" t="s">
        <v>24</v>
      </c>
      <c r="D1491" s="3">
        <v>1.1000000000000001</v>
      </c>
      <c r="E1491" s="3" t="s">
        <v>26</v>
      </c>
      <c r="F1491" s="4">
        <v>0</v>
      </c>
      <c r="G1491" s="4">
        <v>120000</v>
      </c>
      <c r="H1491" s="4">
        <v>-61596.55</v>
      </c>
      <c r="I1491" s="4">
        <v>35844.14</v>
      </c>
      <c r="J1491" s="4">
        <v>0</v>
      </c>
    </row>
    <row r="1492" spans="1:10">
      <c r="A1492" s="3" t="s">
        <v>184</v>
      </c>
      <c r="B1492" s="3" t="s">
        <v>11</v>
      </c>
      <c r="C1492" s="3" t="s">
        <v>24</v>
      </c>
      <c r="D1492" s="3">
        <v>1.5</v>
      </c>
      <c r="E1492" s="3" t="s">
        <v>25</v>
      </c>
      <c r="F1492" s="4">
        <v>276027.24</v>
      </c>
      <c r="G1492" s="4">
        <v>0</v>
      </c>
      <c r="H1492" s="4">
        <v>-20000</v>
      </c>
      <c r="I1492" s="4">
        <v>256027.24</v>
      </c>
      <c r="J1492" s="4">
        <v>213069.93</v>
      </c>
    </row>
    <row r="1493" spans="1:10">
      <c r="A1493" s="3" t="s">
        <v>184</v>
      </c>
      <c r="B1493" s="3" t="s">
        <v>11</v>
      </c>
      <c r="C1493" s="3" t="s">
        <v>24</v>
      </c>
      <c r="D1493" s="3">
        <v>1.5</v>
      </c>
      <c r="E1493" s="3" t="s">
        <v>26</v>
      </c>
      <c r="F1493" s="4">
        <v>29980.37</v>
      </c>
      <c r="G1493" s="4">
        <v>0</v>
      </c>
      <c r="H1493" s="4">
        <v>0</v>
      </c>
      <c r="I1493" s="4">
        <v>29980.37</v>
      </c>
      <c r="J1493" s="4">
        <v>24535.7</v>
      </c>
    </row>
    <row r="1494" spans="1:10">
      <c r="A1494" s="3" t="s">
        <v>184</v>
      </c>
      <c r="B1494" s="3" t="s">
        <v>11</v>
      </c>
      <c r="C1494" s="3" t="s">
        <v>27</v>
      </c>
      <c r="D1494" s="3">
        <v>1.5</v>
      </c>
      <c r="E1494" s="3" t="s">
        <v>28</v>
      </c>
      <c r="F1494" s="4">
        <v>83295.87</v>
      </c>
      <c r="G1494" s="4">
        <v>4800</v>
      </c>
      <c r="H1494" s="4">
        <v>0</v>
      </c>
      <c r="I1494" s="4">
        <v>88095.87</v>
      </c>
      <c r="J1494" s="4">
        <v>72725.56</v>
      </c>
    </row>
    <row r="1495" spans="1:10">
      <c r="A1495" s="3" t="s">
        <v>184</v>
      </c>
      <c r="B1495" s="3" t="s">
        <v>11</v>
      </c>
      <c r="C1495" s="3" t="s">
        <v>29</v>
      </c>
      <c r="D1495" s="3">
        <v>1.5</v>
      </c>
      <c r="E1495" s="3" t="s">
        <v>30</v>
      </c>
      <c r="F1495" s="4">
        <v>8206.9</v>
      </c>
      <c r="G1495" s="4">
        <v>2500</v>
      </c>
      <c r="H1495" s="4">
        <v>0</v>
      </c>
      <c r="I1495" s="4">
        <v>7993.51</v>
      </c>
      <c r="J1495" s="4">
        <v>6204.14</v>
      </c>
    </row>
    <row r="1496" spans="1:10">
      <c r="A1496" s="3" t="s">
        <v>184</v>
      </c>
      <c r="B1496" s="3" t="s">
        <v>11</v>
      </c>
      <c r="C1496" s="3" t="s">
        <v>29</v>
      </c>
      <c r="D1496" s="3">
        <v>1.5</v>
      </c>
      <c r="E1496" s="3" t="s">
        <v>31</v>
      </c>
      <c r="F1496" s="4">
        <v>297507.95</v>
      </c>
      <c r="G1496" s="4">
        <v>329522.15000000002</v>
      </c>
      <c r="H1496" s="4">
        <v>-152067.18</v>
      </c>
      <c r="I1496" s="4">
        <v>206710.13</v>
      </c>
      <c r="J1496" s="4">
        <v>168108.55</v>
      </c>
    </row>
    <row r="1497" spans="1:10">
      <c r="A1497" s="3" t="s">
        <v>184</v>
      </c>
      <c r="B1497" s="3" t="s">
        <v>11</v>
      </c>
      <c r="C1497" s="3" t="s">
        <v>29</v>
      </c>
      <c r="D1497" s="3">
        <v>2.5</v>
      </c>
      <c r="E1497" s="3" t="s">
        <v>31</v>
      </c>
      <c r="F1497" s="4">
        <v>1977476.55</v>
      </c>
      <c r="G1497" s="4">
        <v>0</v>
      </c>
      <c r="H1497" s="4">
        <v>-1478237.4</v>
      </c>
      <c r="I1497" s="4">
        <v>316405.87</v>
      </c>
      <c r="J1497" s="4">
        <v>247953.05</v>
      </c>
    </row>
    <row r="1498" spans="1:10">
      <c r="A1498" s="3" t="s">
        <v>184</v>
      </c>
      <c r="B1498" s="3" t="s">
        <v>11</v>
      </c>
      <c r="C1498" s="3" t="s">
        <v>32</v>
      </c>
      <c r="D1498" s="3">
        <v>1.5</v>
      </c>
      <c r="E1498" s="3" t="s">
        <v>33</v>
      </c>
      <c r="F1498" s="4">
        <v>41250.39</v>
      </c>
      <c r="G1498" s="4">
        <v>3292.33</v>
      </c>
      <c r="H1498" s="4">
        <v>-10000</v>
      </c>
      <c r="I1498" s="4">
        <v>34542.720000000001</v>
      </c>
      <c r="J1498" s="4">
        <v>29650.15</v>
      </c>
    </row>
    <row r="1499" spans="1:10">
      <c r="A1499" s="3" t="s">
        <v>184</v>
      </c>
      <c r="B1499" s="3" t="s">
        <v>11</v>
      </c>
      <c r="C1499" s="3" t="s">
        <v>34</v>
      </c>
      <c r="D1499" s="3">
        <v>1.5</v>
      </c>
      <c r="E1499" s="3" t="s">
        <v>35</v>
      </c>
      <c r="F1499" s="4">
        <v>105204.5</v>
      </c>
      <c r="G1499" s="4">
        <v>0</v>
      </c>
      <c r="H1499" s="4">
        <v>-36348.28</v>
      </c>
      <c r="I1499" s="4">
        <v>66087.289999999994</v>
      </c>
      <c r="J1499" s="4">
        <v>52783.68</v>
      </c>
    </row>
    <row r="1500" spans="1:10">
      <c r="A1500" s="3" t="s">
        <v>184</v>
      </c>
      <c r="B1500" s="3" t="s">
        <v>11</v>
      </c>
      <c r="C1500" s="3" t="s">
        <v>34</v>
      </c>
      <c r="D1500" s="3">
        <v>1.5</v>
      </c>
      <c r="E1500" s="3" t="s">
        <v>36</v>
      </c>
      <c r="F1500" s="4">
        <v>76691.38</v>
      </c>
      <c r="G1500" s="4">
        <v>16379.82</v>
      </c>
      <c r="H1500" s="4">
        <v>-20000</v>
      </c>
      <c r="I1500" s="4">
        <v>73071.199999999997</v>
      </c>
      <c r="J1500" s="4">
        <v>58922.91</v>
      </c>
    </row>
    <row r="1501" spans="1:10">
      <c r="A1501" s="3" t="s">
        <v>184</v>
      </c>
      <c r="B1501" s="3" t="s">
        <v>11</v>
      </c>
      <c r="C1501" s="3" t="s">
        <v>37</v>
      </c>
      <c r="D1501" s="3">
        <v>1.1000000000000001</v>
      </c>
      <c r="E1501" s="3" t="s">
        <v>38</v>
      </c>
      <c r="F1501" s="4">
        <v>25514.33</v>
      </c>
      <c r="G1501" s="4">
        <v>0</v>
      </c>
      <c r="H1501" s="4">
        <v>0</v>
      </c>
      <c r="I1501" s="4">
        <v>18823.61</v>
      </c>
      <c r="J1501" s="4">
        <v>15047.91</v>
      </c>
    </row>
    <row r="1502" spans="1:10">
      <c r="A1502" s="3" t="s">
        <v>184</v>
      </c>
      <c r="B1502" s="3" t="s">
        <v>11</v>
      </c>
      <c r="C1502" s="3" t="s">
        <v>37</v>
      </c>
      <c r="D1502" s="3">
        <v>1.1000000000000001</v>
      </c>
      <c r="E1502" s="3" t="s">
        <v>39</v>
      </c>
      <c r="F1502" s="4">
        <v>507179.47</v>
      </c>
      <c r="G1502" s="4">
        <v>97722.45</v>
      </c>
      <c r="H1502" s="4">
        <v>-237500</v>
      </c>
      <c r="I1502" s="4">
        <v>367401.92</v>
      </c>
      <c r="J1502" s="4">
        <v>319727.15000000002</v>
      </c>
    </row>
    <row r="1503" spans="1:10">
      <c r="A1503" s="3" t="s">
        <v>184</v>
      </c>
      <c r="B1503" s="3" t="s">
        <v>11</v>
      </c>
      <c r="C1503" s="3" t="s">
        <v>37</v>
      </c>
      <c r="D1503" s="3">
        <v>1.1000000000000001</v>
      </c>
      <c r="E1503" s="3" t="s">
        <v>40</v>
      </c>
      <c r="F1503" s="4">
        <v>0</v>
      </c>
      <c r="G1503" s="4">
        <v>117500</v>
      </c>
      <c r="H1503" s="4">
        <v>-52279.89</v>
      </c>
      <c r="I1503" s="4">
        <v>12041.74</v>
      </c>
      <c r="J1503" s="4">
        <v>3007.29</v>
      </c>
    </row>
    <row r="1504" spans="1:10">
      <c r="A1504" s="3" t="s">
        <v>184</v>
      </c>
      <c r="B1504" s="3" t="s">
        <v>11</v>
      </c>
      <c r="C1504" s="3" t="s">
        <v>37</v>
      </c>
      <c r="D1504" s="3">
        <v>1.5</v>
      </c>
      <c r="E1504" s="3" t="s">
        <v>41</v>
      </c>
      <c r="F1504" s="4">
        <v>12801.38</v>
      </c>
      <c r="G1504" s="4">
        <v>0</v>
      </c>
      <c r="H1504" s="4">
        <v>0</v>
      </c>
      <c r="I1504" s="4">
        <v>12801.38</v>
      </c>
      <c r="J1504" s="4">
        <v>10534.33</v>
      </c>
    </row>
    <row r="1505" spans="1:10">
      <c r="A1505" s="3" t="s">
        <v>184</v>
      </c>
      <c r="B1505" s="3" t="s">
        <v>11</v>
      </c>
      <c r="C1505" s="3" t="s">
        <v>37</v>
      </c>
      <c r="D1505" s="3">
        <v>1.5</v>
      </c>
      <c r="E1505" s="3" t="s">
        <v>42</v>
      </c>
      <c r="F1505" s="4">
        <v>55711.49</v>
      </c>
      <c r="G1505" s="4">
        <v>0</v>
      </c>
      <c r="H1505" s="4">
        <v>-10000</v>
      </c>
      <c r="I1505" s="4">
        <v>45711.49</v>
      </c>
      <c r="J1505" s="4">
        <v>39261.97</v>
      </c>
    </row>
    <row r="1506" spans="1:10">
      <c r="A1506" s="3" t="s">
        <v>184</v>
      </c>
      <c r="B1506" s="3" t="s">
        <v>11</v>
      </c>
      <c r="C1506" s="3" t="s">
        <v>37</v>
      </c>
      <c r="D1506" s="3">
        <v>1.5</v>
      </c>
      <c r="E1506" s="3" t="s">
        <v>43</v>
      </c>
      <c r="F1506" s="4">
        <v>126446.39999999999</v>
      </c>
      <c r="G1506" s="4">
        <v>0</v>
      </c>
      <c r="H1506" s="4">
        <v>-20000</v>
      </c>
      <c r="I1506" s="4">
        <v>106446.39999999999</v>
      </c>
      <c r="J1506" s="4">
        <v>91281.02</v>
      </c>
    </row>
    <row r="1507" spans="1:10">
      <c r="A1507" s="3" t="s">
        <v>184</v>
      </c>
      <c r="B1507" s="3" t="s">
        <v>11</v>
      </c>
      <c r="C1507" s="3" t="s">
        <v>37</v>
      </c>
      <c r="D1507" s="3">
        <v>1.5</v>
      </c>
      <c r="E1507" s="3" t="s">
        <v>44</v>
      </c>
      <c r="F1507" s="4">
        <v>8560.9500000000007</v>
      </c>
      <c r="G1507" s="4">
        <v>35500</v>
      </c>
      <c r="H1507" s="4">
        <v>-17909.46</v>
      </c>
      <c r="I1507" s="4">
        <v>25548.55</v>
      </c>
      <c r="J1507" s="4">
        <v>5443.91</v>
      </c>
    </row>
    <row r="1508" spans="1:10">
      <c r="A1508" s="3" t="s">
        <v>184</v>
      </c>
      <c r="B1508" s="3" t="s">
        <v>11</v>
      </c>
      <c r="C1508" s="3" t="s">
        <v>37</v>
      </c>
      <c r="D1508" s="3">
        <v>1.5</v>
      </c>
      <c r="E1508" s="3" t="s">
        <v>45</v>
      </c>
      <c r="F1508" s="4">
        <v>11528.4</v>
      </c>
      <c r="G1508" s="4">
        <v>42500</v>
      </c>
      <c r="H1508" s="4">
        <v>-24215.09</v>
      </c>
      <c r="I1508" s="4">
        <v>11267.62</v>
      </c>
      <c r="J1508" s="4">
        <v>8660.16</v>
      </c>
    </row>
    <row r="1509" spans="1:10">
      <c r="A1509" s="3" t="s">
        <v>184</v>
      </c>
      <c r="B1509" s="3" t="s">
        <v>11</v>
      </c>
      <c r="C1509" s="3" t="s">
        <v>37</v>
      </c>
      <c r="D1509" s="3">
        <v>1.5</v>
      </c>
      <c r="E1509" s="3" t="s">
        <v>46</v>
      </c>
      <c r="F1509" s="4">
        <v>184880.3</v>
      </c>
      <c r="G1509" s="4">
        <v>45163.13</v>
      </c>
      <c r="H1509" s="4">
        <v>-50000</v>
      </c>
      <c r="I1509" s="4">
        <v>180043.43</v>
      </c>
      <c r="J1509" s="4">
        <v>155198.66</v>
      </c>
    </row>
    <row r="1510" spans="1:10">
      <c r="A1510" s="3" t="s">
        <v>184</v>
      </c>
      <c r="B1510" s="3" t="s">
        <v>11</v>
      </c>
      <c r="C1510" s="3" t="s">
        <v>37</v>
      </c>
      <c r="D1510" s="3">
        <v>1.5</v>
      </c>
      <c r="E1510" s="3" t="s">
        <v>40</v>
      </c>
      <c r="F1510" s="4">
        <v>32986.03</v>
      </c>
      <c r="G1510" s="4">
        <v>0</v>
      </c>
      <c r="H1510" s="4">
        <v>0</v>
      </c>
      <c r="I1510" s="4">
        <v>30362.21</v>
      </c>
      <c r="J1510" s="4">
        <v>30362.21</v>
      </c>
    </row>
    <row r="1511" spans="1:10">
      <c r="A1511" s="3" t="s">
        <v>184</v>
      </c>
      <c r="B1511" s="3" t="s">
        <v>11</v>
      </c>
      <c r="C1511" s="3" t="s">
        <v>37</v>
      </c>
      <c r="D1511" s="3">
        <v>1.5</v>
      </c>
      <c r="E1511" s="3" t="s">
        <v>47</v>
      </c>
      <c r="F1511" s="4">
        <v>9817.14</v>
      </c>
      <c r="G1511" s="4">
        <v>105000</v>
      </c>
      <c r="H1511" s="4">
        <v>-40009.89</v>
      </c>
      <c r="I1511" s="4">
        <v>71843.27</v>
      </c>
      <c r="J1511" s="4">
        <v>7795.91</v>
      </c>
    </row>
    <row r="1512" spans="1:10">
      <c r="A1512" s="3" t="s">
        <v>184</v>
      </c>
      <c r="B1512" s="3" t="s">
        <v>11</v>
      </c>
      <c r="C1512" s="3" t="s">
        <v>37</v>
      </c>
      <c r="D1512" s="3">
        <v>1.5</v>
      </c>
      <c r="E1512" s="3" t="s">
        <v>48</v>
      </c>
      <c r="F1512" s="4">
        <v>33272.519999999997</v>
      </c>
      <c r="G1512" s="4">
        <v>0</v>
      </c>
      <c r="H1512" s="4">
        <v>0</v>
      </c>
      <c r="I1512" s="4">
        <v>31270.1</v>
      </c>
      <c r="J1512" s="4">
        <v>23930.9</v>
      </c>
    </row>
    <row r="1513" spans="1:10">
      <c r="A1513" s="3" t="s">
        <v>184</v>
      </c>
      <c r="B1513" s="3" t="s">
        <v>11</v>
      </c>
      <c r="C1513" s="3" t="s">
        <v>49</v>
      </c>
      <c r="D1513" s="3">
        <v>1.5</v>
      </c>
      <c r="E1513" s="3" t="s">
        <v>50</v>
      </c>
      <c r="F1513" s="4">
        <v>73225.72</v>
      </c>
      <c r="G1513" s="4">
        <v>40000</v>
      </c>
      <c r="H1513" s="4">
        <v>-23545.96</v>
      </c>
      <c r="I1513" s="4">
        <v>67206.009999999995</v>
      </c>
      <c r="J1513" s="4">
        <v>53005.08</v>
      </c>
    </row>
    <row r="1514" spans="1:10">
      <c r="A1514" s="3" t="s">
        <v>184</v>
      </c>
      <c r="B1514" s="3" t="s">
        <v>11</v>
      </c>
      <c r="C1514" s="3" t="s">
        <v>51</v>
      </c>
      <c r="D1514" s="3">
        <v>1.1000000000000001</v>
      </c>
      <c r="E1514" s="3" t="s">
        <v>52</v>
      </c>
      <c r="F1514" s="4">
        <v>0</v>
      </c>
      <c r="G1514" s="4">
        <v>16153.99</v>
      </c>
      <c r="H1514" s="4">
        <v>0</v>
      </c>
      <c r="I1514" s="4">
        <v>16153.99</v>
      </c>
      <c r="J1514" s="4">
        <v>0</v>
      </c>
    </row>
    <row r="1515" spans="1:10">
      <c r="A1515" s="3" t="s">
        <v>184</v>
      </c>
      <c r="B1515" s="3" t="s">
        <v>11</v>
      </c>
      <c r="C1515" s="3" t="s">
        <v>51</v>
      </c>
      <c r="D1515" s="3">
        <v>1.5</v>
      </c>
      <c r="E1515" s="3" t="s">
        <v>52</v>
      </c>
      <c r="F1515" s="4">
        <v>273872.5</v>
      </c>
      <c r="G1515" s="4">
        <v>3047.67</v>
      </c>
      <c r="H1515" s="4">
        <v>-70000</v>
      </c>
      <c r="I1515" s="4">
        <v>206920.17</v>
      </c>
      <c r="J1515" s="4">
        <v>192129.67</v>
      </c>
    </row>
    <row r="1516" spans="1:10">
      <c r="A1516" s="3" t="s">
        <v>184</v>
      </c>
      <c r="B1516" s="3" t="s">
        <v>11</v>
      </c>
      <c r="C1516" s="3" t="s">
        <v>51</v>
      </c>
      <c r="D1516" s="3">
        <v>1.5</v>
      </c>
      <c r="E1516" s="3" t="s">
        <v>53</v>
      </c>
      <c r="F1516" s="4">
        <v>135470.06</v>
      </c>
      <c r="G1516" s="4">
        <v>0</v>
      </c>
      <c r="H1516" s="4">
        <v>-33520.93</v>
      </c>
      <c r="I1516" s="4">
        <v>100328.95</v>
      </c>
      <c r="J1516" s="4">
        <v>59596.15</v>
      </c>
    </row>
    <row r="1517" spans="1:10">
      <c r="A1517" s="3" t="s">
        <v>184</v>
      </c>
      <c r="B1517" s="3" t="s">
        <v>11</v>
      </c>
      <c r="C1517" s="3" t="s">
        <v>54</v>
      </c>
      <c r="D1517" s="3">
        <v>1.5</v>
      </c>
      <c r="E1517" s="3" t="s">
        <v>55</v>
      </c>
      <c r="F1517" s="4">
        <v>229389.24</v>
      </c>
      <c r="G1517" s="4">
        <v>45400.79</v>
      </c>
      <c r="H1517" s="4">
        <v>-75000</v>
      </c>
      <c r="I1517" s="4">
        <v>199790.03</v>
      </c>
      <c r="J1517" s="4">
        <v>173331.24</v>
      </c>
    </row>
    <row r="1518" spans="1:10">
      <c r="A1518" s="3" t="s">
        <v>184</v>
      </c>
      <c r="B1518" s="3" t="s">
        <v>11</v>
      </c>
      <c r="C1518" s="3" t="s">
        <v>56</v>
      </c>
      <c r="D1518" s="3">
        <v>1.5</v>
      </c>
      <c r="E1518" s="3" t="s">
        <v>57</v>
      </c>
      <c r="F1518" s="4">
        <v>87012.65</v>
      </c>
      <c r="G1518" s="4">
        <v>20003.27</v>
      </c>
      <c r="H1518" s="4">
        <v>-27000</v>
      </c>
      <c r="I1518" s="4">
        <v>80015.92</v>
      </c>
      <c r="J1518" s="4">
        <v>66649.66</v>
      </c>
    </row>
    <row r="1519" spans="1:10">
      <c r="A1519" s="3" t="s">
        <v>184</v>
      </c>
      <c r="B1519" s="3" t="s">
        <v>11</v>
      </c>
      <c r="C1519" s="3" t="s">
        <v>58</v>
      </c>
      <c r="D1519" s="3">
        <v>1.5</v>
      </c>
      <c r="E1519" s="3" t="s">
        <v>59</v>
      </c>
      <c r="F1519" s="4">
        <v>132290.34</v>
      </c>
      <c r="G1519" s="4">
        <v>9500</v>
      </c>
      <c r="H1519" s="4">
        <v>-17448.150000000001</v>
      </c>
      <c r="I1519" s="4">
        <v>117046.86</v>
      </c>
      <c r="J1519" s="4">
        <v>92436.83</v>
      </c>
    </row>
    <row r="1520" spans="1:10">
      <c r="A1520" s="3" t="s">
        <v>184</v>
      </c>
      <c r="B1520" s="3" t="s">
        <v>11</v>
      </c>
      <c r="C1520" s="3" t="s">
        <v>58</v>
      </c>
      <c r="D1520" s="3">
        <v>1.5</v>
      </c>
      <c r="E1520" s="3" t="s">
        <v>60</v>
      </c>
      <c r="F1520" s="4">
        <v>144304.19</v>
      </c>
      <c r="G1520" s="4">
        <v>21735.35</v>
      </c>
      <c r="H1520" s="4">
        <v>-30000</v>
      </c>
      <c r="I1520" s="4">
        <v>136039.54</v>
      </c>
      <c r="J1520" s="4">
        <v>116213.95</v>
      </c>
    </row>
    <row r="1521" spans="1:10">
      <c r="A1521" s="3" t="s">
        <v>184</v>
      </c>
      <c r="B1521" s="3" t="s">
        <v>11</v>
      </c>
      <c r="C1521" s="3" t="s">
        <v>58</v>
      </c>
      <c r="D1521" s="3">
        <v>1.5</v>
      </c>
      <c r="E1521" s="3" t="s">
        <v>61</v>
      </c>
      <c r="F1521" s="4">
        <v>162940.39000000001</v>
      </c>
      <c r="G1521" s="4">
        <v>38261.29</v>
      </c>
      <c r="H1521" s="4">
        <v>-50000</v>
      </c>
      <c r="I1521" s="4">
        <v>151201.68</v>
      </c>
      <c r="J1521" s="4">
        <v>129787.55</v>
      </c>
    </row>
    <row r="1522" spans="1:10">
      <c r="A1522" s="3" t="s">
        <v>184</v>
      </c>
      <c r="B1522" s="3" t="s">
        <v>11</v>
      </c>
      <c r="C1522" s="3" t="s">
        <v>62</v>
      </c>
      <c r="D1522" s="3">
        <v>1.5</v>
      </c>
      <c r="E1522" s="3" t="s">
        <v>64</v>
      </c>
      <c r="F1522" s="4">
        <v>98961.74</v>
      </c>
      <c r="G1522" s="4">
        <v>16284.7</v>
      </c>
      <c r="H1522" s="4">
        <v>-25000</v>
      </c>
      <c r="I1522" s="4">
        <v>90246.44</v>
      </c>
      <c r="J1522" s="4">
        <v>78342.649999999994</v>
      </c>
    </row>
    <row r="1523" spans="1:10">
      <c r="A1523" s="3" t="s">
        <v>184</v>
      </c>
      <c r="B1523" s="3" t="s">
        <v>11</v>
      </c>
      <c r="C1523" s="3" t="s">
        <v>62</v>
      </c>
      <c r="D1523" s="3">
        <v>1.5</v>
      </c>
      <c r="E1523" s="3" t="s">
        <v>63</v>
      </c>
      <c r="F1523" s="4">
        <v>29305.64</v>
      </c>
      <c r="G1523" s="4">
        <v>20500</v>
      </c>
      <c r="H1523" s="4">
        <v>-10755.4</v>
      </c>
      <c r="I1523" s="4">
        <v>37385.160000000003</v>
      </c>
      <c r="J1523" s="4">
        <v>25806.41</v>
      </c>
    </row>
    <row r="1524" spans="1:10">
      <c r="A1524" s="3" t="s">
        <v>184</v>
      </c>
      <c r="B1524" s="3" t="s">
        <v>11</v>
      </c>
      <c r="C1524" s="3" t="s">
        <v>65</v>
      </c>
      <c r="D1524" s="3">
        <v>1.5</v>
      </c>
      <c r="E1524" s="3" t="s">
        <v>66</v>
      </c>
      <c r="F1524" s="4">
        <v>126535.16</v>
      </c>
      <c r="G1524" s="4">
        <v>19802.3</v>
      </c>
      <c r="H1524" s="4">
        <v>-40000</v>
      </c>
      <c r="I1524" s="4">
        <v>106337.46</v>
      </c>
      <c r="J1524" s="4">
        <v>91213.16</v>
      </c>
    </row>
    <row r="1525" spans="1:10">
      <c r="A1525" s="3" t="s">
        <v>184</v>
      </c>
      <c r="B1525" s="3" t="s">
        <v>11</v>
      </c>
      <c r="C1525" s="3" t="s">
        <v>67</v>
      </c>
      <c r="D1525" s="3">
        <v>1.5</v>
      </c>
      <c r="E1525" s="3" t="s">
        <v>68</v>
      </c>
      <c r="F1525" s="4">
        <v>18494.439999999999</v>
      </c>
      <c r="G1525" s="4">
        <v>20000</v>
      </c>
      <c r="H1525" s="4">
        <v>-10414.040000000001</v>
      </c>
      <c r="I1525" s="4">
        <v>20785.71</v>
      </c>
      <c r="J1525" s="4">
        <v>16145.87</v>
      </c>
    </row>
    <row r="1526" spans="1:10">
      <c r="A1526" s="3" t="s">
        <v>184</v>
      </c>
      <c r="B1526" s="3" t="s">
        <v>11</v>
      </c>
      <c r="C1526" s="3" t="s">
        <v>69</v>
      </c>
      <c r="D1526" s="3">
        <v>1.5</v>
      </c>
      <c r="E1526" s="3" t="s">
        <v>70</v>
      </c>
      <c r="F1526" s="4">
        <v>26517.73</v>
      </c>
      <c r="G1526" s="4">
        <v>55000</v>
      </c>
      <c r="H1526" s="4">
        <v>-17098.07</v>
      </c>
      <c r="I1526" s="4">
        <v>61749.77</v>
      </c>
      <c r="J1526" s="4">
        <v>21432.46</v>
      </c>
    </row>
    <row r="1527" spans="1:10">
      <c r="A1527" s="3" t="s">
        <v>184</v>
      </c>
      <c r="B1527" s="3" t="s">
        <v>11</v>
      </c>
      <c r="C1527" s="3" t="s">
        <v>71</v>
      </c>
      <c r="D1527" s="3">
        <v>1.5</v>
      </c>
      <c r="E1527" s="3" t="s">
        <v>72</v>
      </c>
      <c r="F1527" s="4">
        <v>87193.1</v>
      </c>
      <c r="G1527" s="4">
        <v>0</v>
      </c>
      <c r="H1527" s="4">
        <v>0</v>
      </c>
      <c r="I1527" s="4">
        <v>87193.1</v>
      </c>
      <c r="J1527" s="4">
        <v>69075.08</v>
      </c>
    </row>
    <row r="1528" spans="1:10">
      <c r="A1528" s="3" t="s">
        <v>184</v>
      </c>
      <c r="B1528" s="3" t="s">
        <v>11</v>
      </c>
      <c r="C1528" s="3" t="s">
        <v>71</v>
      </c>
      <c r="D1528" s="3">
        <v>1.5</v>
      </c>
      <c r="E1528" s="3" t="s">
        <v>73</v>
      </c>
      <c r="F1528" s="4">
        <v>92810.18</v>
      </c>
      <c r="G1528" s="4">
        <v>0</v>
      </c>
      <c r="H1528" s="4">
        <v>-40000</v>
      </c>
      <c r="I1528" s="4">
        <v>52810.18</v>
      </c>
      <c r="J1528" s="4">
        <v>43134.97</v>
      </c>
    </row>
    <row r="1529" spans="1:10">
      <c r="A1529" s="3" t="s">
        <v>184</v>
      </c>
      <c r="B1529" s="3" t="s">
        <v>11</v>
      </c>
      <c r="C1529" s="3" t="s">
        <v>71</v>
      </c>
      <c r="D1529" s="3">
        <v>1.5</v>
      </c>
      <c r="E1529" s="3" t="s">
        <v>74</v>
      </c>
      <c r="F1529" s="4">
        <v>40508.11</v>
      </c>
      <c r="G1529" s="4">
        <v>0</v>
      </c>
      <c r="H1529" s="4">
        <v>0</v>
      </c>
      <c r="I1529" s="4">
        <v>40508.11</v>
      </c>
      <c r="J1529" s="4">
        <v>35180.69</v>
      </c>
    </row>
    <row r="1530" spans="1:10">
      <c r="A1530" s="3" t="s">
        <v>184</v>
      </c>
      <c r="B1530" s="3" t="s">
        <v>11</v>
      </c>
      <c r="C1530" s="3" t="s">
        <v>71</v>
      </c>
      <c r="D1530" s="3">
        <v>1.5</v>
      </c>
      <c r="E1530" s="3" t="s">
        <v>75</v>
      </c>
      <c r="F1530" s="4">
        <v>21616.61</v>
      </c>
      <c r="G1530" s="4">
        <v>0</v>
      </c>
      <c r="H1530" s="4">
        <v>0</v>
      </c>
      <c r="I1530" s="4">
        <v>21616.61</v>
      </c>
      <c r="J1530" s="4">
        <v>17679.66</v>
      </c>
    </row>
    <row r="1531" spans="1:10">
      <c r="A1531" s="3" t="s">
        <v>184</v>
      </c>
      <c r="B1531" s="3" t="s">
        <v>11</v>
      </c>
      <c r="C1531" s="3" t="s">
        <v>76</v>
      </c>
      <c r="D1531" s="3">
        <v>1.5</v>
      </c>
      <c r="E1531" s="3" t="s">
        <v>77</v>
      </c>
      <c r="F1531" s="4">
        <v>179148.62</v>
      </c>
      <c r="G1531" s="4">
        <v>0</v>
      </c>
      <c r="H1531" s="4">
        <v>-46300</v>
      </c>
      <c r="I1531" s="4">
        <v>128130.58</v>
      </c>
      <c r="J1531" s="4">
        <v>64942.51</v>
      </c>
    </row>
    <row r="1532" spans="1:10">
      <c r="A1532" s="3" t="s">
        <v>184</v>
      </c>
      <c r="B1532" s="3" t="s">
        <v>11</v>
      </c>
      <c r="C1532" s="3" t="s">
        <v>78</v>
      </c>
      <c r="D1532" s="3">
        <v>1.5</v>
      </c>
      <c r="E1532" s="3" t="s">
        <v>79</v>
      </c>
      <c r="F1532" s="4">
        <v>218871.52</v>
      </c>
      <c r="G1532" s="4">
        <v>52257.98</v>
      </c>
      <c r="H1532" s="4">
        <v>-75000</v>
      </c>
      <c r="I1532" s="4">
        <v>196129.5</v>
      </c>
      <c r="J1532" s="4">
        <v>163793.82999999999</v>
      </c>
    </row>
    <row r="1533" spans="1:10">
      <c r="A1533" s="3" t="s">
        <v>184</v>
      </c>
      <c r="B1533" s="3" t="s">
        <v>11</v>
      </c>
      <c r="C1533" s="3" t="s">
        <v>80</v>
      </c>
      <c r="D1533" s="3">
        <v>1.5</v>
      </c>
      <c r="E1533" s="3" t="s">
        <v>81</v>
      </c>
      <c r="F1533" s="4">
        <v>34869.67</v>
      </c>
      <c r="G1533" s="4">
        <v>0</v>
      </c>
      <c r="H1533" s="4">
        <v>0</v>
      </c>
      <c r="I1533" s="4">
        <v>31139.360000000001</v>
      </c>
      <c r="J1533" s="4">
        <v>24599.599999999999</v>
      </c>
    </row>
    <row r="1534" spans="1:10">
      <c r="A1534" s="3" t="s">
        <v>185</v>
      </c>
      <c r="B1534" s="3" t="s">
        <v>11</v>
      </c>
      <c r="C1534" s="3" t="s">
        <v>65</v>
      </c>
      <c r="D1534" s="3">
        <v>1.5</v>
      </c>
      <c r="E1534" s="3" t="s">
        <v>66</v>
      </c>
      <c r="F1534" s="4">
        <v>0</v>
      </c>
      <c r="G1534" s="4">
        <v>1000000</v>
      </c>
      <c r="H1534" s="4">
        <v>-1000000</v>
      </c>
      <c r="I1534" s="4">
        <v>0</v>
      </c>
      <c r="J1534" s="4">
        <v>0</v>
      </c>
    </row>
    <row r="1535" spans="1:10">
      <c r="A1535" s="3" t="s">
        <v>186</v>
      </c>
      <c r="B1535" s="3" t="s">
        <v>11</v>
      </c>
      <c r="C1535" s="3" t="s">
        <v>54</v>
      </c>
      <c r="D1535" s="3">
        <v>1.1000000000000001</v>
      </c>
      <c r="E1535" s="3" t="s">
        <v>55</v>
      </c>
      <c r="F1535" s="4">
        <v>0</v>
      </c>
      <c r="G1535" s="4">
        <v>1000000</v>
      </c>
      <c r="H1535" s="4">
        <v>0</v>
      </c>
      <c r="I1535" s="4">
        <v>0</v>
      </c>
      <c r="J1535" s="4">
        <v>0</v>
      </c>
    </row>
    <row r="1536" spans="1:10">
      <c r="A1536" s="3" t="s">
        <v>186</v>
      </c>
      <c r="B1536" s="3" t="s">
        <v>11</v>
      </c>
      <c r="C1536" s="3" t="s">
        <v>54</v>
      </c>
      <c r="D1536" s="3">
        <v>1.5</v>
      </c>
      <c r="E1536" s="3" t="s">
        <v>55</v>
      </c>
      <c r="F1536" s="4">
        <v>0</v>
      </c>
      <c r="G1536" s="4">
        <v>601309.52</v>
      </c>
      <c r="H1536" s="4">
        <v>0</v>
      </c>
      <c r="I1536" s="4">
        <v>601309.52</v>
      </c>
      <c r="J1536" s="4">
        <v>601309.52</v>
      </c>
    </row>
    <row r="1537" spans="1:10">
      <c r="A1537" s="3" t="s">
        <v>187</v>
      </c>
      <c r="B1537" s="3" t="s">
        <v>11</v>
      </c>
      <c r="C1537" s="3" t="s">
        <v>24</v>
      </c>
      <c r="D1537" s="3">
        <v>1.1000000000000001</v>
      </c>
      <c r="E1537" s="3" t="s">
        <v>25</v>
      </c>
      <c r="F1537" s="4">
        <v>0</v>
      </c>
      <c r="G1537" s="4">
        <v>900000</v>
      </c>
      <c r="H1537" s="4">
        <v>0</v>
      </c>
      <c r="I1537" s="4">
        <v>900000</v>
      </c>
      <c r="J1537" s="4">
        <v>900000</v>
      </c>
    </row>
    <row r="1538" spans="1:10">
      <c r="A1538" s="3" t="s">
        <v>187</v>
      </c>
      <c r="B1538" s="3" t="s">
        <v>11</v>
      </c>
      <c r="C1538" s="3" t="s">
        <v>188</v>
      </c>
      <c r="D1538" s="3">
        <v>1.1000000000000001</v>
      </c>
      <c r="E1538" s="3" t="s">
        <v>189</v>
      </c>
      <c r="F1538" s="4">
        <v>33380223.350000001</v>
      </c>
      <c r="G1538" s="4">
        <v>0</v>
      </c>
      <c r="H1538" s="4">
        <v>-7481824.4299999997</v>
      </c>
      <c r="I1538" s="4">
        <v>25898398.920000002</v>
      </c>
      <c r="J1538" s="4">
        <v>25898398.920000002</v>
      </c>
    </row>
    <row r="1539" spans="1:10">
      <c r="A1539" s="3" t="s">
        <v>187</v>
      </c>
      <c r="B1539" s="3" t="s">
        <v>11</v>
      </c>
      <c r="C1539" s="3" t="s">
        <v>188</v>
      </c>
      <c r="D1539" s="3">
        <v>1.5</v>
      </c>
      <c r="E1539" s="3" t="s">
        <v>190</v>
      </c>
      <c r="F1539" s="4">
        <v>4500000</v>
      </c>
      <c r="G1539" s="4">
        <v>320900</v>
      </c>
      <c r="H1539" s="4">
        <v>0</v>
      </c>
      <c r="I1539" s="4">
        <v>4820900</v>
      </c>
      <c r="J1539" s="4">
        <v>4820900</v>
      </c>
    </row>
    <row r="1540" spans="1:10">
      <c r="A1540" s="3" t="s">
        <v>187</v>
      </c>
      <c r="B1540" s="3" t="s">
        <v>11</v>
      </c>
      <c r="C1540" s="3" t="s">
        <v>188</v>
      </c>
      <c r="D1540" s="3">
        <v>2.5</v>
      </c>
      <c r="E1540" s="3" t="s">
        <v>189</v>
      </c>
      <c r="F1540" s="4">
        <v>0</v>
      </c>
      <c r="G1540" s="4">
        <v>8681824.4299999997</v>
      </c>
      <c r="H1540" s="4">
        <v>0</v>
      </c>
      <c r="I1540" s="4">
        <v>8681824.4299999997</v>
      </c>
      <c r="J1540" s="4">
        <v>8681824.4299999997</v>
      </c>
    </row>
    <row r="1541" spans="1:10">
      <c r="A1541" s="3" t="s">
        <v>187</v>
      </c>
      <c r="B1541" s="3" t="s">
        <v>11</v>
      </c>
      <c r="C1541" s="3" t="s">
        <v>69</v>
      </c>
      <c r="D1541" s="3">
        <v>1.5</v>
      </c>
      <c r="E1541" s="3" t="s">
        <v>191</v>
      </c>
      <c r="F1541" s="4">
        <v>4820900</v>
      </c>
      <c r="G1541" s="4">
        <v>0</v>
      </c>
      <c r="H1541" s="4">
        <v>-320900</v>
      </c>
      <c r="I1541" s="4">
        <v>4500000</v>
      </c>
      <c r="J1541" s="4">
        <v>4500000</v>
      </c>
    </row>
    <row r="1542" spans="1:10">
      <c r="A1542" s="3" t="s">
        <v>192</v>
      </c>
      <c r="B1542" s="3" t="s">
        <v>11</v>
      </c>
      <c r="C1542" s="3" t="s">
        <v>54</v>
      </c>
      <c r="D1542" s="3">
        <v>1.1000000000000001</v>
      </c>
      <c r="E1542" s="3" t="s">
        <v>55</v>
      </c>
      <c r="F1542" s="4">
        <v>1000000</v>
      </c>
      <c r="G1542" s="4">
        <v>0</v>
      </c>
      <c r="H1542" s="4">
        <v>-192000</v>
      </c>
      <c r="I1542" s="4">
        <v>0</v>
      </c>
      <c r="J1542" s="4">
        <v>0</v>
      </c>
    </row>
    <row r="1543" spans="1:10">
      <c r="A1543" s="3" t="s">
        <v>192</v>
      </c>
      <c r="B1543" s="3" t="s">
        <v>11</v>
      </c>
      <c r="C1543" s="3" t="s">
        <v>71</v>
      </c>
      <c r="D1543" s="3">
        <v>1.1000000000000001</v>
      </c>
      <c r="E1543" s="3" t="s">
        <v>72</v>
      </c>
      <c r="F1543" s="4">
        <v>880000</v>
      </c>
      <c r="G1543" s="4">
        <v>1670000</v>
      </c>
      <c r="H1543" s="4">
        <v>0</v>
      </c>
      <c r="I1543" s="4">
        <v>17082</v>
      </c>
      <c r="J1543" s="4">
        <v>17082</v>
      </c>
    </row>
    <row r="1544" spans="1:10">
      <c r="A1544" s="3" t="s">
        <v>192</v>
      </c>
      <c r="B1544" s="3" t="s">
        <v>11</v>
      </c>
      <c r="C1544" s="3" t="s">
        <v>71</v>
      </c>
      <c r="D1544" s="3">
        <v>1.5</v>
      </c>
      <c r="E1544" s="3" t="s">
        <v>72</v>
      </c>
      <c r="F1544" s="4">
        <v>0</v>
      </c>
      <c r="G1544" s="4">
        <v>2000000</v>
      </c>
      <c r="H1544" s="4">
        <v>0</v>
      </c>
      <c r="I1544" s="4">
        <v>1999942.89</v>
      </c>
      <c r="J1544" s="4">
        <v>1999942.89</v>
      </c>
    </row>
    <row r="1545" spans="1:10">
      <c r="A1545" s="3" t="s">
        <v>193</v>
      </c>
      <c r="B1545" s="3" t="s">
        <v>11</v>
      </c>
      <c r="C1545" s="3" t="s">
        <v>71</v>
      </c>
      <c r="D1545" s="3">
        <v>1.1000000000000001</v>
      </c>
      <c r="E1545" s="3" t="s">
        <v>72</v>
      </c>
      <c r="F1545" s="4">
        <v>3000000</v>
      </c>
      <c r="G1545" s="4">
        <v>0</v>
      </c>
      <c r="H1545" s="4">
        <v>-2844319.76</v>
      </c>
      <c r="I1545" s="4">
        <v>0</v>
      </c>
      <c r="J1545" s="4">
        <v>0</v>
      </c>
    </row>
    <row r="1546" spans="1:10">
      <c r="A1546" s="3" t="s">
        <v>194</v>
      </c>
      <c r="B1546" s="3" t="s">
        <v>11</v>
      </c>
      <c r="C1546" s="3" t="s">
        <v>12</v>
      </c>
      <c r="D1546" s="3">
        <v>1.1000000000000001</v>
      </c>
      <c r="E1546" s="3" t="s">
        <v>13</v>
      </c>
      <c r="F1546" s="4">
        <v>1820000</v>
      </c>
      <c r="G1546" s="4">
        <v>0</v>
      </c>
      <c r="H1546" s="4">
        <v>-30000</v>
      </c>
      <c r="I1546" s="4">
        <v>1752477.8</v>
      </c>
      <c r="J1546" s="4">
        <v>1731502.8</v>
      </c>
    </row>
    <row r="1547" spans="1:10">
      <c r="A1547" s="3" t="s">
        <v>194</v>
      </c>
      <c r="B1547" s="3" t="s">
        <v>11</v>
      </c>
      <c r="C1547" s="3" t="s">
        <v>12</v>
      </c>
      <c r="D1547" s="3">
        <v>1.5</v>
      </c>
      <c r="E1547" s="3" t="s">
        <v>13</v>
      </c>
      <c r="F1547" s="4">
        <v>0</v>
      </c>
      <c r="G1547" s="4">
        <v>3090000</v>
      </c>
      <c r="H1547" s="4">
        <v>0</v>
      </c>
      <c r="I1547" s="4">
        <v>2793139.87</v>
      </c>
      <c r="J1547" s="4">
        <v>2793139.87</v>
      </c>
    </row>
    <row r="1548" spans="1:10">
      <c r="A1548" s="3" t="s">
        <v>194</v>
      </c>
      <c r="B1548" s="3" t="s">
        <v>11</v>
      </c>
      <c r="C1548" s="3" t="s">
        <v>14</v>
      </c>
      <c r="D1548" s="3">
        <v>1.1000000000000001</v>
      </c>
      <c r="E1548" s="3" t="s">
        <v>15</v>
      </c>
      <c r="F1548" s="4">
        <v>620000</v>
      </c>
      <c r="G1548" s="4">
        <v>0</v>
      </c>
      <c r="H1548" s="4">
        <v>0</v>
      </c>
      <c r="I1548" s="4">
        <v>52189.74</v>
      </c>
      <c r="J1548" s="4">
        <v>52189.74</v>
      </c>
    </row>
    <row r="1549" spans="1:10">
      <c r="A1549" s="3" t="s">
        <v>194</v>
      </c>
      <c r="B1549" s="3" t="s">
        <v>11</v>
      </c>
      <c r="C1549" s="3" t="s">
        <v>24</v>
      </c>
      <c r="D1549" s="3">
        <v>1.1000000000000001</v>
      </c>
      <c r="E1549" s="3" t="s">
        <v>25</v>
      </c>
      <c r="F1549" s="4">
        <v>600000</v>
      </c>
      <c r="G1549" s="4">
        <v>400000</v>
      </c>
      <c r="H1549" s="4">
        <v>-50000</v>
      </c>
      <c r="I1549" s="4">
        <v>898906.25</v>
      </c>
      <c r="J1549" s="4">
        <v>853906.25</v>
      </c>
    </row>
    <row r="1550" spans="1:10">
      <c r="A1550" s="3" t="s">
        <v>194</v>
      </c>
      <c r="B1550" s="3" t="s">
        <v>11</v>
      </c>
      <c r="C1550" s="3" t="s">
        <v>29</v>
      </c>
      <c r="D1550" s="3">
        <v>2.5</v>
      </c>
      <c r="E1550" s="3" t="s">
        <v>31</v>
      </c>
      <c r="F1550" s="4">
        <v>0</v>
      </c>
      <c r="G1550" s="4">
        <v>3567478.94</v>
      </c>
      <c r="H1550" s="4">
        <v>-165588.79999999999</v>
      </c>
      <c r="I1550" s="4">
        <v>3401890.14</v>
      </c>
      <c r="J1550" s="4">
        <v>3203530.14</v>
      </c>
    </row>
    <row r="1551" spans="1:10">
      <c r="A1551" s="3" t="s">
        <v>194</v>
      </c>
      <c r="B1551" s="3" t="s">
        <v>11</v>
      </c>
      <c r="C1551" s="3" t="s">
        <v>49</v>
      </c>
      <c r="D1551" s="3">
        <v>1.1000000000000001</v>
      </c>
      <c r="E1551" s="3" t="s">
        <v>50</v>
      </c>
      <c r="F1551" s="4">
        <v>100000</v>
      </c>
      <c r="G1551" s="4">
        <v>0</v>
      </c>
      <c r="H1551" s="4">
        <v>0</v>
      </c>
      <c r="I1551" s="4">
        <v>0</v>
      </c>
      <c r="J1551" s="4">
        <v>0</v>
      </c>
    </row>
    <row r="1552" spans="1:10">
      <c r="A1552" s="3" t="s">
        <v>194</v>
      </c>
      <c r="B1552" s="3" t="s">
        <v>11</v>
      </c>
      <c r="C1552" s="3" t="s">
        <v>54</v>
      </c>
      <c r="D1552" s="3">
        <v>1.1000000000000001</v>
      </c>
      <c r="E1552" s="3" t="s">
        <v>55</v>
      </c>
      <c r="F1552" s="4">
        <v>1008500</v>
      </c>
      <c r="G1552" s="4">
        <v>100000</v>
      </c>
      <c r="H1552" s="4">
        <v>-1000000</v>
      </c>
      <c r="I1552" s="4">
        <v>99370</v>
      </c>
      <c r="J1552" s="4">
        <v>99370</v>
      </c>
    </row>
    <row r="1553" spans="1:10">
      <c r="A1553" s="3" t="s">
        <v>194</v>
      </c>
      <c r="B1553" s="3" t="s">
        <v>11</v>
      </c>
      <c r="C1553" s="3" t="s">
        <v>54</v>
      </c>
      <c r="D1553" s="3">
        <v>1.5</v>
      </c>
      <c r="E1553" s="3" t="s">
        <v>55</v>
      </c>
      <c r="F1553" s="4">
        <v>0</v>
      </c>
      <c r="G1553" s="4">
        <v>200000</v>
      </c>
      <c r="H1553" s="4">
        <v>0</v>
      </c>
      <c r="I1553" s="4">
        <v>194250</v>
      </c>
      <c r="J1553" s="4">
        <v>194250</v>
      </c>
    </row>
    <row r="1554" spans="1:10">
      <c r="A1554" s="3" t="s">
        <v>194</v>
      </c>
      <c r="B1554" s="3" t="s">
        <v>11</v>
      </c>
      <c r="C1554" s="3" t="s">
        <v>54</v>
      </c>
      <c r="D1554" s="3">
        <v>2.5</v>
      </c>
      <c r="E1554" s="3" t="s">
        <v>52</v>
      </c>
      <c r="F1554" s="4">
        <v>0</v>
      </c>
      <c r="G1554" s="4">
        <v>5500000</v>
      </c>
      <c r="H1554" s="4">
        <v>0</v>
      </c>
      <c r="I1554" s="4">
        <v>0</v>
      </c>
      <c r="J1554" s="4">
        <v>0</v>
      </c>
    </row>
    <row r="1555" spans="1:10">
      <c r="A1555" s="3" t="s">
        <v>194</v>
      </c>
      <c r="B1555" s="3" t="s">
        <v>11</v>
      </c>
      <c r="C1555" s="3" t="s">
        <v>62</v>
      </c>
      <c r="D1555" s="3">
        <v>1.1000000000000001</v>
      </c>
      <c r="E1555" s="3" t="s">
        <v>64</v>
      </c>
      <c r="F1555" s="4">
        <v>250000</v>
      </c>
      <c r="G1555" s="4">
        <v>0</v>
      </c>
      <c r="H1555" s="4">
        <v>-120000</v>
      </c>
      <c r="I1555" s="4">
        <v>30000</v>
      </c>
      <c r="J1555" s="4">
        <v>30000</v>
      </c>
    </row>
    <row r="1556" spans="1:10">
      <c r="A1556" s="3" t="s">
        <v>194</v>
      </c>
      <c r="B1556" s="3" t="s">
        <v>11</v>
      </c>
      <c r="C1556" s="3" t="s">
        <v>65</v>
      </c>
      <c r="D1556" s="3">
        <v>1.1000000000000001</v>
      </c>
      <c r="E1556" s="3" t="s">
        <v>66</v>
      </c>
      <c r="F1556" s="4">
        <v>75000</v>
      </c>
      <c r="G1556" s="4">
        <v>50000</v>
      </c>
      <c r="H1556" s="4">
        <v>0</v>
      </c>
      <c r="I1556" s="4">
        <v>0</v>
      </c>
      <c r="J1556" s="4">
        <v>0</v>
      </c>
    </row>
    <row r="1557" spans="1:10">
      <c r="A1557" s="3" t="s">
        <v>194</v>
      </c>
      <c r="B1557" s="3" t="s">
        <v>11</v>
      </c>
      <c r="C1557" s="3" t="s">
        <v>65</v>
      </c>
      <c r="D1557" s="3">
        <v>1.6</v>
      </c>
      <c r="E1557" s="3" t="s">
        <v>66</v>
      </c>
      <c r="F1557" s="4">
        <v>0</v>
      </c>
      <c r="G1557" s="4">
        <v>100000</v>
      </c>
      <c r="H1557" s="4">
        <v>-90845.759999999995</v>
      </c>
      <c r="I1557" s="4">
        <v>0</v>
      </c>
      <c r="J1557" s="4">
        <v>0</v>
      </c>
    </row>
    <row r="1558" spans="1:10">
      <c r="A1558" s="3" t="s">
        <v>194</v>
      </c>
      <c r="B1558" s="3" t="s">
        <v>11</v>
      </c>
      <c r="C1558" s="3" t="s">
        <v>69</v>
      </c>
      <c r="D1558" s="3">
        <v>2.5</v>
      </c>
      <c r="E1558" s="3" t="s">
        <v>52</v>
      </c>
      <c r="F1558" s="4">
        <v>0</v>
      </c>
      <c r="G1558" s="4">
        <v>2467919.75</v>
      </c>
      <c r="H1558" s="4">
        <v>0</v>
      </c>
      <c r="I1558" s="4">
        <v>2467919.75</v>
      </c>
      <c r="J1558" s="4">
        <v>2467919.75</v>
      </c>
    </row>
    <row r="1559" spans="1:10">
      <c r="A1559" s="3" t="s">
        <v>194</v>
      </c>
      <c r="B1559" s="3" t="s">
        <v>11</v>
      </c>
      <c r="C1559" s="3" t="s">
        <v>80</v>
      </c>
      <c r="D1559" s="3">
        <v>1.1000000000000001</v>
      </c>
      <c r="E1559" s="3" t="s">
        <v>81</v>
      </c>
      <c r="F1559" s="4">
        <v>30000</v>
      </c>
      <c r="G1559" s="4">
        <v>0</v>
      </c>
      <c r="H1559" s="4">
        <v>0</v>
      </c>
      <c r="I1559" s="4">
        <v>0</v>
      </c>
      <c r="J1559" s="4">
        <v>0</v>
      </c>
    </row>
    <row r="1560" spans="1:10">
      <c r="A1560" s="3" t="s">
        <v>194</v>
      </c>
      <c r="B1560" s="3" t="s">
        <v>146</v>
      </c>
      <c r="C1560" s="3" t="s">
        <v>54</v>
      </c>
      <c r="D1560" s="3">
        <v>2.5</v>
      </c>
      <c r="E1560" s="3" t="s">
        <v>55</v>
      </c>
      <c r="F1560" s="4">
        <v>0</v>
      </c>
      <c r="G1560" s="4">
        <v>2300000</v>
      </c>
      <c r="H1560" s="4">
        <v>0</v>
      </c>
      <c r="I1560" s="4">
        <v>2289116.6</v>
      </c>
      <c r="J1560" s="4">
        <v>2289116.6</v>
      </c>
    </row>
    <row r="1561" spans="1:10">
      <c r="A1561" s="3" t="s">
        <v>194</v>
      </c>
      <c r="B1561" s="3" t="s">
        <v>146</v>
      </c>
      <c r="C1561" s="3" t="s">
        <v>54</v>
      </c>
      <c r="D1561" s="3">
        <v>2.5</v>
      </c>
      <c r="E1561" s="3" t="s">
        <v>52</v>
      </c>
      <c r="F1561" s="4">
        <v>0</v>
      </c>
      <c r="G1561" s="4">
        <v>1500000</v>
      </c>
      <c r="H1561" s="4">
        <v>0</v>
      </c>
      <c r="I1561" s="4">
        <v>1493394</v>
      </c>
      <c r="J1561" s="4">
        <v>1493394</v>
      </c>
    </row>
    <row r="1562" spans="1:10">
      <c r="A1562" s="3" t="s">
        <v>195</v>
      </c>
      <c r="B1562" s="3" t="s">
        <v>11</v>
      </c>
      <c r="C1562" s="3" t="s">
        <v>24</v>
      </c>
      <c r="D1562" s="3">
        <v>1.1000000000000001</v>
      </c>
      <c r="E1562" s="3" t="s">
        <v>25</v>
      </c>
      <c r="F1562" s="4">
        <v>500000</v>
      </c>
      <c r="G1562" s="4">
        <v>496000</v>
      </c>
      <c r="H1562" s="4">
        <v>0</v>
      </c>
      <c r="I1562" s="4">
        <v>446794</v>
      </c>
      <c r="J1562" s="4">
        <v>430599</v>
      </c>
    </row>
    <row r="1563" spans="1:10">
      <c r="A1563" s="3" t="s">
        <v>195</v>
      </c>
      <c r="B1563" s="3" t="s">
        <v>11</v>
      </c>
      <c r="C1563" s="3" t="s">
        <v>24</v>
      </c>
      <c r="D1563" s="3">
        <v>1.5</v>
      </c>
      <c r="E1563" s="3" t="s">
        <v>25</v>
      </c>
      <c r="F1563" s="4">
        <v>0</v>
      </c>
      <c r="G1563" s="4">
        <v>387072</v>
      </c>
      <c r="H1563" s="4">
        <v>0</v>
      </c>
      <c r="I1563" s="4">
        <v>0</v>
      </c>
      <c r="J1563" s="4">
        <v>0</v>
      </c>
    </row>
    <row r="1564" spans="1:10">
      <c r="A1564" s="3" t="s">
        <v>195</v>
      </c>
      <c r="B1564" s="3" t="s">
        <v>11</v>
      </c>
      <c r="C1564" s="3" t="s">
        <v>29</v>
      </c>
      <c r="D1564" s="3">
        <v>2.5</v>
      </c>
      <c r="E1564" s="3" t="s">
        <v>31</v>
      </c>
      <c r="F1564" s="4">
        <v>8000000</v>
      </c>
      <c r="G1564" s="4">
        <v>998800</v>
      </c>
      <c r="H1564" s="4">
        <v>-7277000</v>
      </c>
      <c r="I1564" s="4">
        <v>1650250</v>
      </c>
      <c r="J1564" s="4">
        <v>1499050</v>
      </c>
    </row>
    <row r="1565" spans="1:10">
      <c r="A1565" s="3" t="s">
        <v>195</v>
      </c>
      <c r="B1565" s="3" t="s">
        <v>11</v>
      </c>
      <c r="C1565" s="3" t="s">
        <v>37</v>
      </c>
      <c r="D1565" s="3">
        <v>1.1000000000000001</v>
      </c>
      <c r="E1565" s="3" t="s">
        <v>39</v>
      </c>
      <c r="F1565" s="4">
        <v>0</v>
      </c>
      <c r="G1565" s="4">
        <v>350000</v>
      </c>
      <c r="H1565" s="4">
        <v>-200000</v>
      </c>
      <c r="I1565" s="4">
        <v>65250</v>
      </c>
      <c r="J1565" s="4">
        <v>65250</v>
      </c>
    </row>
    <row r="1566" spans="1:10">
      <c r="A1566" s="3" t="s">
        <v>195</v>
      </c>
      <c r="B1566" s="3" t="s">
        <v>11</v>
      </c>
      <c r="C1566" s="3" t="s">
        <v>54</v>
      </c>
      <c r="D1566" s="3">
        <v>1.5</v>
      </c>
      <c r="E1566" s="3" t="s">
        <v>55</v>
      </c>
      <c r="F1566" s="4">
        <v>4745080</v>
      </c>
      <c r="G1566" s="4">
        <v>0</v>
      </c>
      <c r="H1566" s="4">
        <v>0</v>
      </c>
      <c r="I1566" s="4">
        <v>4743000</v>
      </c>
      <c r="J1566" s="4">
        <v>4743000</v>
      </c>
    </row>
    <row r="1567" spans="1:10">
      <c r="A1567" s="3" t="s">
        <v>195</v>
      </c>
      <c r="B1567" s="3" t="s">
        <v>11</v>
      </c>
      <c r="C1567" s="3" t="s">
        <v>67</v>
      </c>
      <c r="D1567" s="3">
        <v>1.1000000000000001</v>
      </c>
      <c r="E1567" s="3" t="s">
        <v>68</v>
      </c>
      <c r="F1567" s="4">
        <v>710000</v>
      </c>
      <c r="G1567" s="4">
        <v>0</v>
      </c>
      <c r="H1567" s="4">
        <v>0</v>
      </c>
      <c r="I1567" s="4">
        <v>656700</v>
      </c>
      <c r="J1567" s="4">
        <v>656700</v>
      </c>
    </row>
    <row r="1568" spans="1:10">
      <c r="A1568" s="3" t="s">
        <v>195</v>
      </c>
      <c r="B1568" s="3" t="s">
        <v>11</v>
      </c>
      <c r="C1568" s="3" t="s">
        <v>67</v>
      </c>
      <c r="D1568" s="3">
        <v>1.5</v>
      </c>
      <c r="E1568" s="3" t="s">
        <v>68</v>
      </c>
      <c r="F1568" s="4">
        <v>100000</v>
      </c>
      <c r="G1568" s="4">
        <v>0</v>
      </c>
      <c r="H1568" s="4">
        <v>0</v>
      </c>
      <c r="I1568" s="4">
        <v>67500</v>
      </c>
      <c r="J1568" s="4">
        <v>67500</v>
      </c>
    </row>
    <row r="1569" spans="1:10">
      <c r="A1569" s="3" t="s">
        <v>196</v>
      </c>
      <c r="B1569" s="3" t="s">
        <v>11</v>
      </c>
      <c r="C1569" s="3" t="s">
        <v>12</v>
      </c>
      <c r="D1569" s="3">
        <v>1.1000000000000001</v>
      </c>
      <c r="E1569" s="3" t="s">
        <v>13</v>
      </c>
      <c r="F1569" s="4">
        <v>1850000</v>
      </c>
      <c r="G1569" s="4">
        <v>0</v>
      </c>
      <c r="H1569" s="4">
        <v>0</v>
      </c>
      <c r="I1569" s="4">
        <v>992000</v>
      </c>
      <c r="J1569" s="4">
        <v>992000</v>
      </c>
    </row>
    <row r="1570" spans="1:10">
      <c r="A1570" s="3" t="s">
        <v>196</v>
      </c>
      <c r="B1570" s="3" t="s">
        <v>11</v>
      </c>
      <c r="C1570" s="3" t="s">
        <v>12</v>
      </c>
      <c r="D1570" s="3">
        <v>1.5</v>
      </c>
      <c r="E1570" s="3" t="s">
        <v>13</v>
      </c>
      <c r="F1570" s="4">
        <v>0</v>
      </c>
      <c r="G1570" s="4">
        <v>2372000</v>
      </c>
      <c r="H1570" s="4">
        <v>-1000000</v>
      </c>
      <c r="I1570" s="4">
        <v>1372000</v>
      </c>
      <c r="J1570" s="4">
        <v>1372000</v>
      </c>
    </row>
    <row r="1571" spans="1:10">
      <c r="A1571" s="3" t="s">
        <v>196</v>
      </c>
      <c r="B1571" s="3" t="s">
        <v>11</v>
      </c>
      <c r="C1571" s="3" t="s">
        <v>76</v>
      </c>
      <c r="D1571" s="3">
        <v>1.1000000000000001</v>
      </c>
      <c r="E1571" s="3" t="s">
        <v>77</v>
      </c>
      <c r="F1571" s="4">
        <v>20000</v>
      </c>
      <c r="G1571" s="4">
        <v>3600</v>
      </c>
      <c r="H1571" s="4">
        <v>0</v>
      </c>
      <c r="I1571" s="4">
        <v>21600</v>
      </c>
      <c r="J1571" s="4">
        <v>14300</v>
      </c>
    </row>
    <row r="1572" spans="1:10">
      <c r="A1572" s="3" t="s">
        <v>197</v>
      </c>
      <c r="B1572" s="3" t="s">
        <v>11</v>
      </c>
      <c r="C1572" s="3" t="s">
        <v>27</v>
      </c>
      <c r="D1572" s="3">
        <v>1.1000000000000001</v>
      </c>
      <c r="E1572" s="3" t="s">
        <v>28</v>
      </c>
      <c r="F1572" s="4">
        <v>1000000</v>
      </c>
      <c r="G1572" s="4">
        <v>2700000</v>
      </c>
      <c r="H1572" s="4">
        <v>0</v>
      </c>
      <c r="I1572" s="4">
        <v>3665340.96</v>
      </c>
      <c r="J1572" s="4">
        <v>3645460.92</v>
      </c>
    </row>
    <row r="1573" spans="1:10">
      <c r="A1573" s="3" t="s">
        <v>197</v>
      </c>
      <c r="B1573" s="3" t="s">
        <v>11</v>
      </c>
      <c r="C1573" s="3" t="s">
        <v>27</v>
      </c>
      <c r="D1573" s="3">
        <v>1.5</v>
      </c>
      <c r="E1573" s="3" t="s">
        <v>28</v>
      </c>
      <c r="F1573" s="4">
        <v>0</v>
      </c>
      <c r="G1573" s="4">
        <v>11015297.27</v>
      </c>
      <c r="H1573" s="4">
        <v>0</v>
      </c>
      <c r="I1573" s="4">
        <v>10860590.48</v>
      </c>
      <c r="J1573" s="4">
        <v>10850671.49</v>
      </c>
    </row>
    <row r="1574" spans="1:10">
      <c r="A1574" s="3" t="s">
        <v>197</v>
      </c>
      <c r="B1574" s="3" t="s">
        <v>11</v>
      </c>
      <c r="C1574" s="3" t="s">
        <v>58</v>
      </c>
      <c r="D1574" s="3">
        <v>1.1000000000000001</v>
      </c>
      <c r="E1574" s="3" t="s">
        <v>59</v>
      </c>
      <c r="F1574" s="4">
        <v>1000000</v>
      </c>
      <c r="G1574" s="4">
        <v>0</v>
      </c>
      <c r="H1574" s="4">
        <v>0</v>
      </c>
      <c r="I1574" s="4">
        <v>972426.6</v>
      </c>
      <c r="J1574" s="4">
        <v>965560.4</v>
      </c>
    </row>
    <row r="1575" spans="1:10">
      <c r="A1575" s="3" t="s">
        <v>198</v>
      </c>
      <c r="B1575" s="3" t="s">
        <v>11</v>
      </c>
      <c r="C1575" s="3" t="s">
        <v>19</v>
      </c>
      <c r="D1575" s="3">
        <v>1.1000000000000001</v>
      </c>
      <c r="E1575" s="3" t="s">
        <v>20</v>
      </c>
      <c r="F1575" s="4">
        <v>15000</v>
      </c>
      <c r="G1575" s="4">
        <v>0</v>
      </c>
      <c r="H1575" s="4">
        <v>-15000</v>
      </c>
      <c r="I1575" s="4">
        <v>0</v>
      </c>
      <c r="J1575" s="4">
        <v>0</v>
      </c>
    </row>
    <row r="1576" spans="1:10">
      <c r="A1576" s="3" t="s">
        <v>198</v>
      </c>
      <c r="B1576" s="3" t="s">
        <v>11</v>
      </c>
      <c r="C1576" s="3" t="s">
        <v>24</v>
      </c>
      <c r="D1576" s="3">
        <v>1.1000000000000001</v>
      </c>
      <c r="E1576" s="3" t="s">
        <v>25</v>
      </c>
      <c r="F1576" s="4">
        <v>10000</v>
      </c>
      <c r="G1576" s="4">
        <v>0</v>
      </c>
      <c r="H1576" s="4">
        <v>0</v>
      </c>
      <c r="I1576" s="4">
        <v>0</v>
      </c>
      <c r="J1576" s="4">
        <v>0</v>
      </c>
    </row>
    <row r="1577" spans="1:10">
      <c r="A1577" s="3" t="s">
        <v>198</v>
      </c>
      <c r="B1577" s="3" t="s">
        <v>11</v>
      </c>
      <c r="C1577" s="3" t="s">
        <v>29</v>
      </c>
      <c r="D1577" s="3">
        <v>1.1000000000000001</v>
      </c>
      <c r="E1577" s="3" t="s">
        <v>31</v>
      </c>
      <c r="F1577" s="4">
        <v>50000</v>
      </c>
      <c r="G1577" s="4">
        <v>0</v>
      </c>
      <c r="H1577" s="4">
        <v>0</v>
      </c>
      <c r="I1577" s="4">
        <v>0</v>
      </c>
      <c r="J1577" s="4">
        <v>0</v>
      </c>
    </row>
    <row r="1578" spans="1:10">
      <c r="A1578" s="3" t="s">
        <v>198</v>
      </c>
      <c r="B1578" s="3" t="s">
        <v>11</v>
      </c>
      <c r="C1578" s="3" t="s">
        <v>37</v>
      </c>
      <c r="D1578" s="3">
        <v>1.1000000000000001</v>
      </c>
      <c r="E1578" s="3" t="s">
        <v>39</v>
      </c>
      <c r="F1578" s="4">
        <v>100000</v>
      </c>
      <c r="G1578" s="4">
        <v>0</v>
      </c>
      <c r="H1578" s="4">
        <v>0</v>
      </c>
      <c r="I1578" s="4">
        <v>0</v>
      </c>
      <c r="J1578" s="4">
        <v>0</v>
      </c>
    </row>
    <row r="1579" spans="1:10">
      <c r="A1579" s="3" t="s">
        <v>198</v>
      </c>
      <c r="B1579" s="3" t="s">
        <v>11</v>
      </c>
      <c r="C1579" s="3" t="s">
        <v>37</v>
      </c>
      <c r="D1579" s="3">
        <v>1.1000000000000001</v>
      </c>
      <c r="E1579" s="3" t="s">
        <v>47</v>
      </c>
      <c r="F1579" s="4">
        <v>5000</v>
      </c>
      <c r="G1579" s="4">
        <v>0</v>
      </c>
      <c r="H1579" s="4">
        <v>0</v>
      </c>
      <c r="I1579" s="4">
        <v>0</v>
      </c>
      <c r="J1579" s="4">
        <v>0</v>
      </c>
    </row>
    <row r="1580" spans="1:10">
      <c r="A1580" s="3" t="s">
        <v>198</v>
      </c>
      <c r="B1580" s="3" t="s">
        <v>11</v>
      </c>
      <c r="C1580" s="3" t="s">
        <v>51</v>
      </c>
      <c r="D1580" s="3">
        <v>1.1000000000000001</v>
      </c>
      <c r="E1580" s="3" t="s">
        <v>52</v>
      </c>
      <c r="F1580" s="4">
        <v>25000</v>
      </c>
      <c r="G1580" s="4">
        <v>0</v>
      </c>
      <c r="H1580" s="4">
        <v>0</v>
      </c>
      <c r="I1580" s="4">
        <v>0</v>
      </c>
      <c r="J1580" s="4">
        <v>0</v>
      </c>
    </row>
    <row r="1581" spans="1:10">
      <c r="A1581" s="3" t="s">
        <v>198</v>
      </c>
      <c r="B1581" s="3" t="s">
        <v>11</v>
      </c>
      <c r="C1581" s="3" t="s">
        <v>58</v>
      </c>
      <c r="D1581" s="3">
        <v>1.1000000000000001</v>
      </c>
      <c r="E1581" s="3" t="s">
        <v>59</v>
      </c>
      <c r="F1581" s="4">
        <v>25000</v>
      </c>
      <c r="G1581" s="4">
        <v>0</v>
      </c>
      <c r="H1581" s="4">
        <v>-25000</v>
      </c>
      <c r="I1581" s="4">
        <v>0</v>
      </c>
      <c r="J1581" s="4">
        <v>0</v>
      </c>
    </row>
    <row r="1582" spans="1:10">
      <c r="A1582" s="3" t="s">
        <v>198</v>
      </c>
      <c r="B1582" s="3" t="s">
        <v>11</v>
      </c>
      <c r="C1582" s="3" t="s">
        <v>69</v>
      </c>
      <c r="D1582" s="3">
        <v>1.1000000000000001</v>
      </c>
      <c r="E1582" s="3" t="s">
        <v>70</v>
      </c>
      <c r="F1582" s="4">
        <v>30000</v>
      </c>
      <c r="G1582" s="4">
        <v>0</v>
      </c>
      <c r="H1582" s="4">
        <v>0</v>
      </c>
      <c r="I1582" s="4">
        <v>0</v>
      </c>
      <c r="J1582" s="4">
        <v>0</v>
      </c>
    </row>
    <row r="1583" spans="1:10">
      <c r="A1583" s="3" t="s">
        <v>198</v>
      </c>
      <c r="B1583" s="3" t="s">
        <v>11</v>
      </c>
      <c r="C1583" s="3" t="s">
        <v>71</v>
      </c>
      <c r="D1583" s="3">
        <v>1.1000000000000001</v>
      </c>
      <c r="E1583" s="3" t="s">
        <v>73</v>
      </c>
      <c r="F1583" s="4">
        <v>35000</v>
      </c>
      <c r="G1583" s="4">
        <v>0</v>
      </c>
      <c r="H1583" s="4">
        <v>-35000</v>
      </c>
      <c r="I1583" s="4">
        <v>0</v>
      </c>
      <c r="J1583" s="4">
        <v>0</v>
      </c>
    </row>
    <row r="1584" spans="1:10">
      <c r="A1584" s="3" t="s">
        <v>198</v>
      </c>
      <c r="B1584" s="3" t="s">
        <v>11</v>
      </c>
      <c r="C1584" s="3" t="s">
        <v>71</v>
      </c>
      <c r="D1584" s="3">
        <v>1.1000000000000001</v>
      </c>
      <c r="E1584" s="3" t="s">
        <v>74</v>
      </c>
      <c r="F1584" s="4">
        <v>10000</v>
      </c>
      <c r="G1584" s="4">
        <v>0</v>
      </c>
      <c r="H1584" s="4">
        <v>0</v>
      </c>
      <c r="I1584" s="4">
        <v>0</v>
      </c>
      <c r="J1584" s="4">
        <v>0</v>
      </c>
    </row>
    <row r="1585" spans="1:10">
      <c r="A1585" s="3" t="s">
        <v>198</v>
      </c>
      <c r="B1585" s="3" t="s">
        <v>11</v>
      </c>
      <c r="C1585" s="3" t="s">
        <v>71</v>
      </c>
      <c r="D1585" s="3">
        <v>1.1000000000000001</v>
      </c>
      <c r="E1585" s="3" t="s">
        <v>75</v>
      </c>
      <c r="F1585" s="4">
        <v>2500</v>
      </c>
      <c r="G1585" s="4">
        <v>0</v>
      </c>
      <c r="H1585" s="4">
        <v>0</v>
      </c>
      <c r="I1585" s="4">
        <v>0</v>
      </c>
      <c r="J1585" s="4">
        <v>0</v>
      </c>
    </row>
    <row r="1586" spans="1:10">
      <c r="A1586" s="3" t="s">
        <v>198</v>
      </c>
      <c r="B1586" s="3" t="s">
        <v>11</v>
      </c>
      <c r="C1586" s="3" t="s">
        <v>78</v>
      </c>
      <c r="D1586" s="3">
        <v>1.1000000000000001</v>
      </c>
      <c r="E1586" s="3" t="s">
        <v>79</v>
      </c>
      <c r="F1586" s="4">
        <v>35500</v>
      </c>
      <c r="G1586" s="4">
        <v>0</v>
      </c>
      <c r="H1586" s="4">
        <v>0</v>
      </c>
      <c r="I1586" s="4">
        <v>0</v>
      </c>
      <c r="J1586" s="4">
        <v>0</v>
      </c>
    </row>
    <row r="1587" spans="1:10">
      <c r="A1587" s="3" t="s">
        <v>199</v>
      </c>
      <c r="B1587" s="3" t="s">
        <v>11</v>
      </c>
      <c r="C1587" s="3" t="s">
        <v>12</v>
      </c>
      <c r="D1587" s="3">
        <v>1.1000000000000001</v>
      </c>
      <c r="E1587" s="3" t="s">
        <v>13</v>
      </c>
      <c r="F1587" s="4">
        <v>0</v>
      </c>
      <c r="G1587" s="4">
        <v>30000</v>
      </c>
      <c r="H1587" s="4">
        <v>0</v>
      </c>
      <c r="I1587" s="4">
        <v>0</v>
      </c>
      <c r="J1587" s="4">
        <v>0</v>
      </c>
    </row>
    <row r="1588" spans="1:10">
      <c r="A1588" s="3" t="s">
        <v>199</v>
      </c>
      <c r="B1588" s="3" t="s">
        <v>11</v>
      </c>
      <c r="C1588" s="3" t="s">
        <v>17</v>
      </c>
      <c r="D1588" s="3">
        <v>1.1000000000000001</v>
      </c>
      <c r="E1588" s="3" t="s">
        <v>18</v>
      </c>
      <c r="F1588" s="4">
        <v>0</v>
      </c>
      <c r="G1588" s="4">
        <v>100000</v>
      </c>
      <c r="H1588" s="4">
        <v>0</v>
      </c>
      <c r="I1588" s="4">
        <v>0</v>
      </c>
      <c r="J1588" s="4">
        <v>0</v>
      </c>
    </row>
    <row r="1589" spans="1:10">
      <c r="A1589" s="3" t="s">
        <v>199</v>
      </c>
      <c r="B1589" s="3" t="s">
        <v>11</v>
      </c>
      <c r="C1589" s="3" t="s">
        <v>19</v>
      </c>
      <c r="D1589" s="3">
        <v>1.1000000000000001</v>
      </c>
      <c r="E1589" s="3" t="s">
        <v>20</v>
      </c>
      <c r="F1589" s="4">
        <v>27000</v>
      </c>
      <c r="G1589" s="4">
        <v>0</v>
      </c>
      <c r="H1589" s="4">
        <v>-27000</v>
      </c>
      <c r="I1589" s="4">
        <v>0</v>
      </c>
      <c r="J1589" s="4">
        <v>0</v>
      </c>
    </row>
    <row r="1590" spans="1:10">
      <c r="A1590" s="3" t="s">
        <v>199</v>
      </c>
      <c r="B1590" s="3" t="s">
        <v>11</v>
      </c>
      <c r="C1590" s="3" t="s">
        <v>22</v>
      </c>
      <c r="D1590" s="3">
        <v>1.1000000000000001</v>
      </c>
      <c r="E1590" s="3" t="s">
        <v>23</v>
      </c>
      <c r="F1590" s="4">
        <v>0</v>
      </c>
      <c r="G1590" s="4">
        <v>60000</v>
      </c>
      <c r="H1590" s="4">
        <v>0</v>
      </c>
      <c r="I1590" s="4">
        <v>45899.99</v>
      </c>
      <c r="J1590" s="4">
        <v>45899.99</v>
      </c>
    </row>
    <row r="1591" spans="1:10">
      <c r="A1591" s="3" t="s">
        <v>199</v>
      </c>
      <c r="B1591" s="3" t="s">
        <v>11</v>
      </c>
      <c r="C1591" s="3" t="s">
        <v>24</v>
      </c>
      <c r="D1591" s="3">
        <v>1.1000000000000001</v>
      </c>
      <c r="E1591" s="3" t="s">
        <v>25</v>
      </c>
      <c r="F1591" s="4">
        <v>20000</v>
      </c>
      <c r="G1591" s="4">
        <v>0</v>
      </c>
      <c r="H1591" s="4">
        <v>0</v>
      </c>
      <c r="I1591" s="4">
        <v>20000</v>
      </c>
      <c r="J1591" s="4">
        <v>20000</v>
      </c>
    </row>
    <row r="1592" spans="1:10">
      <c r="A1592" s="3" t="s">
        <v>199</v>
      </c>
      <c r="B1592" s="3" t="s">
        <v>11</v>
      </c>
      <c r="C1592" s="3" t="s">
        <v>24</v>
      </c>
      <c r="D1592" s="3">
        <v>1.1000000000000001</v>
      </c>
      <c r="E1592" s="3" t="s">
        <v>26</v>
      </c>
      <c r="F1592" s="4">
        <v>45000</v>
      </c>
      <c r="G1592" s="4">
        <v>0</v>
      </c>
      <c r="H1592" s="4">
        <v>0</v>
      </c>
      <c r="I1592" s="4">
        <v>0</v>
      </c>
      <c r="J1592" s="4">
        <v>0</v>
      </c>
    </row>
    <row r="1593" spans="1:10">
      <c r="A1593" s="3" t="s">
        <v>199</v>
      </c>
      <c r="B1593" s="3" t="s">
        <v>11</v>
      </c>
      <c r="C1593" s="3" t="s">
        <v>24</v>
      </c>
      <c r="D1593" s="3">
        <v>1.5</v>
      </c>
      <c r="E1593" s="3" t="s">
        <v>25</v>
      </c>
      <c r="F1593" s="4">
        <v>0</v>
      </c>
      <c r="G1593" s="4">
        <v>60000</v>
      </c>
      <c r="H1593" s="4">
        <v>0</v>
      </c>
      <c r="I1593" s="4">
        <v>27816.799999999999</v>
      </c>
      <c r="J1593" s="4">
        <v>27816.799999999999</v>
      </c>
    </row>
    <row r="1594" spans="1:10">
      <c r="A1594" s="3" t="s">
        <v>199</v>
      </c>
      <c r="B1594" s="3" t="s">
        <v>11</v>
      </c>
      <c r="C1594" s="3" t="s">
        <v>24</v>
      </c>
      <c r="D1594" s="3">
        <v>1.6</v>
      </c>
      <c r="E1594" s="3" t="s">
        <v>25</v>
      </c>
      <c r="F1594" s="4">
        <v>0</v>
      </c>
      <c r="G1594" s="4">
        <v>121775.5</v>
      </c>
      <c r="H1594" s="4">
        <v>0</v>
      </c>
      <c r="I1594" s="4">
        <v>0</v>
      </c>
      <c r="J1594" s="4">
        <v>0</v>
      </c>
    </row>
    <row r="1595" spans="1:10">
      <c r="A1595" s="3" t="s">
        <v>199</v>
      </c>
      <c r="B1595" s="3" t="s">
        <v>11</v>
      </c>
      <c r="C1595" s="3" t="s">
        <v>29</v>
      </c>
      <c r="D1595" s="3">
        <v>2.5</v>
      </c>
      <c r="E1595" s="3" t="s">
        <v>31</v>
      </c>
      <c r="F1595" s="4">
        <v>0</v>
      </c>
      <c r="G1595" s="4">
        <v>3249278.08</v>
      </c>
      <c r="H1595" s="4">
        <v>0</v>
      </c>
      <c r="I1595" s="4">
        <v>3249200</v>
      </c>
      <c r="J1595" s="4">
        <v>0</v>
      </c>
    </row>
    <row r="1596" spans="1:10">
      <c r="A1596" s="3" t="s">
        <v>199</v>
      </c>
      <c r="B1596" s="3" t="s">
        <v>11</v>
      </c>
      <c r="C1596" s="3" t="s">
        <v>34</v>
      </c>
      <c r="D1596" s="3">
        <v>1.1000000000000001</v>
      </c>
      <c r="E1596" s="3" t="s">
        <v>35</v>
      </c>
      <c r="F1596" s="4">
        <v>0</v>
      </c>
      <c r="G1596" s="4">
        <v>30000</v>
      </c>
      <c r="H1596" s="4">
        <v>0</v>
      </c>
      <c r="I1596" s="4">
        <v>26564</v>
      </c>
      <c r="J1596" s="4">
        <v>26564</v>
      </c>
    </row>
    <row r="1597" spans="1:10">
      <c r="A1597" s="3" t="s">
        <v>199</v>
      </c>
      <c r="B1597" s="3" t="s">
        <v>11</v>
      </c>
      <c r="C1597" s="3" t="s">
        <v>34</v>
      </c>
      <c r="D1597" s="3">
        <v>1.1000000000000001</v>
      </c>
      <c r="E1597" s="3" t="s">
        <v>36</v>
      </c>
      <c r="F1597" s="4">
        <v>25000</v>
      </c>
      <c r="G1597" s="4">
        <v>55000</v>
      </c>
      <c r="H1597" s="4">
        <v>0</v>
      </c>
      <c r="I1597" s="4">
        <v>17400</v>
      </c>
      <c r="J1597" s="4">
        <v>0</v>
      </c>
    </row>
    <row r="1598" spans="1:10">
      <c r="A1598" s="3" t="s">
        <v>199</v>
      </c>
      <c r="B1598" s="3" t="s">
        <v>11</v>
      </c>
      <c r="C1598" s="3" t="s">
        <v>37</v>
      </c>
      <c r="D1598" s="3">
        <v>1.1000000000000001</v>
      </c>
      <c r="E1598" s="3" t="s">
        <v>38</v>
      </c>
      <c r="F1598" s="4">
        <v>0</v>
      </c>
      <c r="G1598" s="4">
        <v>1060000</v>
      </c>
      <c r="H1598" s="4">
        <v>0</v>
      </c>
      <c r="I1598" s="4">
        <v>0</v>
      </c>
      <c r="J1598" s="4">
        <v>0</v>
      </c>
    </row>
    <row r="1599" spans="1:10">
      <c r="A1599" s="3" t="s">
        <v>199</v>
      </c>
      <c r="B1599" s="3" t="s">
        <v>11</v>
      </c>
      <c r="C1599" s="3" t="s">
        <v>37</v>
      </c>
      <c r="D1599" s="3">
        <v>1.1000000000000001</v>
      </c>
      <c r="E1599" s="3" t="s">
        <v>43</v>
      </c>
      <c r="F1599" s="4">
        <v>70000</v>
      </c>
      <c r="G1599" s="4">
        <v>0</v>
      </c>
      <c r="H1599" s="4">
        <v>-26000</v>
      </c>
      <c r="I1599" s="4">
        <v>0</v>
      </c>
      <c r="J1599" s="4">
        <v>0</v>
      </c>
    </row>
    <row r="1600" spans="1:10">
      <c r="A1600" s="3" t="s">
        <v>199</v>
      </c>
      <c r="B1600" s="3" t="s">
        <v>11</v>
      </c>
      <c r="C1600" s="3" t="s">
        <v>37</v>
      </c>
      <c r="D1600" s="3">
        <v>1.1000000000000001</v>
      </c>
      <c r="E1600" s="3" t="s">
        <v>39</v>
      </c>
      <c r="F1600" s="4">
        <v>1000000</v>
      </c>
      <c r="G1600" s="4">
        <v>0</v>
      </c>
      <c r="H1600" s="4">
        <v>0</v>
      </c>
      <c r="I1600" s="4">
        <v>33278.080000000002</v>
      </c>
      <c r="J1600" s="4">
        <v>0</v>
      </c>
    </row>
    <row r="1601" spans="1:10">
      <c r="A1601" s="3" t="s">
        <v>199</v>
      </c>
      <c r="B1601" s="3" t="s">
        <v>11</v>
      </c>
      <c r="C1601" s="3" t="s">
        <v>37</v>
      </c>
      <c r="D1601" s="3">
        <v>1.1000000000000001</v>
      </c>
      <c r="E1601" s="3" t="s">
        <v>47</v>
      </c>
      <c r="F1601" s="4">
        <v>10000</v>
      </c>
      <c r="G1601" s="4">
        <v>0</v>
      </c>
      <c r="H1601" s="4">
        <v>0</v>
      </c>
      <c r="I1601" s="4">
        <v>0</v>
      </c>
      <c r="J1601" s="4">
        <v>0</v>
      </c>
    </row>
    <row r="1602" spans="1:10">
      <c r="A1602" s="3" t="s">
        <v>199</v>
      </c>
      <c r="B1602" s="3" t="s">
        <v>11</v>
      </c>
      <c r="C1602" s="3" t="s">
        <v>49</v>
      </c>
      <c r="D1602" s="3">
        <v>1.1000000000000001</v>
      </c>
      <c r="E1602" s="3" t="s">
        <v>50</v>
      </c>
      <c r="F1602" s="4">
        <v>45000</v>
      </c>
      <c r="G1602" s="4">
        <v>0</v>
      </c>
      <c r="H1602" s="4">
        <v>0</v>
      </c>
      <c r="I1602" s="4">
        <v>26100</v>
      </c>
      <c r="J1602" s="4">
        <v>26100</v>
      </c>
    </row>
    <row r="1603" spans="1:10">
      <c r="A1603" s="3" t="s">
        <v>199</v>
      </c>
      <c r="B1603" s="3" t="s">
        <v>11</v>
      </c>
      <c r="C1603" s="3" t="s">
        <v>51</v>
      </c>
      <c r="D1603" s="3">
        <v>1.1000000000000001</v>
      </c>
      <c r="E1603" s="3" t="s">
        <v>52</v>
      </c>
      <c r="F1603" s="4">
        <v>100000</v>
      </c>
      <c r="G1603" s="4">
        <v>0</v>
      </c>
      <c r="H1603" s="4">
        <v>0</v>
      </c>
      <c r="I1603" s="4">
        <v>80040</v>
      </c>
      <c r="J1603" s="4">
        <v>80040</v>
      </c>
    </row>
    <row r="1604" spans="1:10">
      <c r="A1604" s="3" t="s">
        <v>199</v>
      </c>
      <c r="B1604" s="3" t="s">
        <v>11</v>
      </c>
      <c r="C1604" s="3" t="s">
        <v>51</v>
      </c>
      <c r="D1604" s="3">
        <v>1.1000000000000001</v>
      </c>
      <c r="E1604" s="3" t="s">
        <v>53</v>
      </c>
      <c r="F1604" s="4">
        <v>75000</v>
      </c>
      <c r="G1604" s="4">
        <v>0</v>
      </c>
      <c r="H1604" s="4">
        <v>-5000</v>
      </c>
      <c r="I1604" s="4">
        <v>0</v>
      </c>
      <c r="J1604" s="4">
        <v>0</v>
      </c>
    </row>
    <row r="1605" spans="1:10">
      <c r="A1605" s="3" t="s">
        <v>199</v>
      </c>
      <c r="B1605" s="3" t="s">
        <v>11</v>
      </c>
      <c r="C1605" s="3" t="s">
        <v>51</v>
      </c>
      <c r="D1605" s="3">
        <v>2.5</v>
      </c>
      <c r="E1605" s="3" t="s">
        <v>52</v>
      </c>
      <c r="F1605" s="4">
        <v>0</v>
      </c>
      <c r="G1605" s="4">
        <v>1485740.76</v>
      </c>
      <c r="H1605" s="4">
        <v>0</v>
      </c>
      <c r="I1605" s="4">
        <v>0</v>
      </c>
      <c r="J1605" s="4">
        <v>0</v>
      </c>
    </row>
    <row r="1606" spans="1:10">
      <c r="A1606" s="3" t="s">
        <v>199</v>
      </c>
      <c r="B1606" s="3" t="s">
        <v>11</v>
      </c>
      <c r="C1606" s="3" t="s">
        <v>58</v>
      </c>
      <c r="D1606" s="3">
        <v>1.1000000000000001</v>
      </c>
      <c r="E1606" s="3" t="s">
        <v>59</v>
      </c>
      <c r="F1606" s="4">
        <v>35000</v>
      </c>
      <c r="G1606" s="4">
        <v>0</v>
      </c>
      <c r="H1606" s="4">
        <v>-35000</v>
      </c>
      <c r="I1606" s="4">
        <v>0</v>
      </c>
      <c r="J1606" s="4">
        <v>0</v>
      </c>
    </row>
    <row r="1607" spans="1:10">
      <c r="A1607" s="3" t="s">
        <v>199</v>
      </c>
      <c r="B1607" s="3" t="s">
        <v>11</v>
      </c>
      <c r="C1607" s="3" t="s">
        <v>65</v>
      </c>
      <c r="D1607" s="3">
        <v>1.1000000000000001</v>
      </c>
      <c r="E1607" s="3" t="s">
        <v>66</v>
      </c>
      <c r="F1607" s="4">
        <v>0</v>
      </c>
      <c r="G1607" s="4">
        <v>100000</v>
      </c>
      <c r="H1607" s="4">
        <v>0</v>
      </c>
      <c r="I1607" s="4">
        <v>26100</v>
      </c>
      <c r="J1607" s="4">
        <v>26100</v>
      </c>
    </row>
    <row r="1608" spans="1:10">
      <c r="A1608" s="3" t="s">
        <v>199</v>
      </c>
      <c r="B1608" s="3" t="s">
        <v>11</v>
      </c>
      <c r="C1608" s="3" t="s">
        <v>71</v>
      </c>
      <c r="D1608" s="3">
        <v>1.1000000000000001</v>
      </c>
      <c r="E1608" s="3" t="s">
        <v>72</v>
      </c>
      <c r="F1608" s="4">
        <v>75000</v>
      </c>
      <c r="G1608" s="4">
        <v>125000</v>
      </c>
      <c r="H1608" s="4">
        <v>0</v>
      </c>
      <c r="I1608" s="4">
        <v>79692</v>
      </c>
      <c r="J1608" s="4">
        <v>79692</v>
      </c>
    </row>
    <row r="1609" spans="1:10">
      <c r="A1609" s="3" t="s">
        <v>199</v>
      </c>
      <c r="B1609" s="3" t="s">
        <v>11</v>
      </c>
      <c r="C1609" s="3" t="s">
        <v>71</v>
      </c>
      <c r="D1609" s="3">
        <v>1.1000000000000001</v>
      </c>
      <c r="E1609" s="3" t="s">
        <v>73</v>
      </c>
      <c r="F1609" s="4">
        <v>85000</v>
      </c>
      <c r="G1609" s="4">
        <v>23550.32</v>
      </c>
      <c r="H1609" s="4">
        <v>0</v>
      </c>
      <c r="I1609" s="4">
        <v>72111.759999999995</v>
      </c>
      <c r="J1609" s="4">
        <v>72111.759999999995</v>
      </c>
    </row>
    <row r="1610" spans="1:10">
      <c r="A1610" s="3" t="s">
        <v>199</v>
      </c>
      <c r="B1610" s="3" t="s">
        <v>11</v>
      </c>
      <c r="C1610" s="3" t="s">
        <v>71</v>
      </c>
      <c r="D1610" s="3">
        <v>1.1000000000000001</v>
      </c>
      <c r="E1610" s="3" t="s">
        <v>74</v>
      </c>
      <c r="F1610" s="4">
        <v>52000</v>
      </c>
      <c r="G1610" s="4">
        <v>0</v>
      </c>
      <c r="H1610" s="4">
        <v>0</v>
      </c>
      <c r="I1610" s="4">
        <v>0</v>
      </c>
      <c r="J1610" s="4">
        <v>0</v>
      </c>
    </row>
    <row r="1611" spans="1:10">
      <c r="A1611" s="3" t="s">
        <v>199</v>
      </c>
      <c r="B1611" s="3" t="s">
        <v>11</v>
      </c>
      <c r="C1611" s="3" t="s">
        <v>71</v>
      </c>
      <c r="D1611" s="3">
        <v>1.5</v>
      </c>
      <c r="E1611" s="3" t="s">
        <v>73</v>
      </c>
      <c r="F1611" s="4">
        <v>0</v>
      </c>
      <c r="G1611" s="4">
        <v>314000</v>
      </c>
      <c r="H1611" s="4">
        <v>0</v>
      </c>
      <c r="I1611" s="4">
        <v>235201.6</v>
      </c>
      <c r="J1611" s="4">
        <v>167109.6</v>
      </c>
    </row>
    <row r="1612" spans="1:10">
      <c r="A1612" s="3" t="s">
        <v>199</v>
      </c>
      <c r="B1612" s="3" t="s">
        <v>11</v>
      </c>
      <c r="C1612" s="3" t="s">
        <v>78</v>
      </c>
      <c r="D1612" s="3">
        <v>1.1000000000000001</v>
      </c>
      <c r="E1612" s="3" t="s">
        <v>79</v>
      </c>
      <c r="F1612" s="4">
        <v>35000</v>
      </c>
      <c r="G1612" s="4">
        <v>0</v>
      </c>
      <c r="H1612" s="4">
        <v>0</v>
      </c>
      <c r="I1612" s="4">
        <v>0</v>
      </c>
      <c r="J1612" s="4">
        <v>0</v>
      </c>
    </row>
    <row r="1613" spans="1:10">
      <c r="A1613" s="3" t="s">
        <v>200</v>
      </c>
      <c r="B1613" s="3" t="s">
        <v>11</v>
      </c>
      <c r="C1613" s="3" t="s">
        <v>24</v>
      </c>
      <c r="D1613" s="3">
        <v>1.1000000000000001</v>
      </c>
      <c r="E1613" s="3" t="s">
        <v>25</v>
      </c>
      <c r="F1613" s="4">
        <v>15000</v>
      </c>
      <c r="G1613" s="4">
        <v>0</v>
      </c>
      <c r="H1613" s="4">
        <v>0</v>
      </c>
      <c r="I1613" s="4">
        <v>0</v>
      </c>
      <c r="J1613" s="4">
        <v>0</v>
      </c>
    </row>
    <row r="1614" spans="1:10">
      <c r="A1614" s="3" t="s">
        <v>200</v>
      </c>
      <c r="B1614" s="3" t="s">
        <v>11</v>
      </c>
      <c r="C1614" s="3" t="s">
        <v>24</v>
      </c>
      <c r="D1614" s="3">
        <v>1.6</v>
      </c>
      <c r="E1614" s="3" t="s">
        <v>25</v>
      </c>
      <c r="F1614" s="4">
        <v>0</v>
      </c>
      <c r="G1614" s="4">
        <v>10000</v>
      </c>
      <c r="H1614" s="4">
        <v>0</v>
      </c>
      <c r="I1614" s="4">
        <v>0</v>
      </c>
      <c r="J1614" s="4">
        <v>0</v>
      </c>
    </row>
    <row r="1615" spans="1:10">
      <c r="A1615" s="3" t="s">
        <v>200</v>
      </c>
      <c r="B1615" s="3" t="s">
        <v>11</v>
      </c>
      <c r="C1615" s="3" t="s">
        <v>29</v>
      </c>
      <c r="D1615" s="3">
        <v>1.1000000000000001</v>
      </c>
      <c r="E1615" s="3" t="s">
        <v>31</v>
      </c>
      <c r="F1615" s="4">
        <v>0</v>
      </c>
      <c r="G1615" s="4">
        <v>86460</v>
      </c>
      <c r="H1615" s="4">
        <v>0</v>
      </c>
      <c r="I1615" s="4">
        <v>61876</v>
      </c>
      <c r="J1615" s="4">
        <v>56376</v>
      </c>
    </row>
    <row r="1616" spans="1:10">
      <c r="A1616" s="3" t="s">
        <v>200</v>
      </c>
      <c r="B1616" s="3" t="s">
        <v>11</v>
      </c>
      <c r="C1616" s="3" t="s">
        <v>29</v>
      </c>
      <c r="D1616" s="3">
        <v>2.5</v>
      </c>
      <c r="E1616" s="3" t="s">
        <v>31</v>
      </c>
      <c r="F1616" s="4">
        <v>0</v>
      </c>
      <c r="G1616" s="4">
        <v>3248102.52</v>
      </c>
      <c r="H1616" s="4">
        <v>0</v>
      </c>
      <c r="I1616" s="4">
        <v>3248099.77</v>
      </c>
      <c r="J1616" s="4">
        <v>0</v>
      </c>
    </row>
    <row r="1617" spans="1:10">
      <c r="A1617" s="3" t="s">
        <v>200</v>
      </c>
      <c r="B1617" s="3" t="s">
        <v>11</v>
      </c>
      <c r="C1617" s="3" t="s">
        <v>34</v>
      </c>
      <c r="D1617" s="3">
        <v>1.1000000000000001</v>
      </c>
      <c r="E1617" s="3" t="s">
        <v>36</v>
      </c>
      <c r="F1617" s="4">
        <v>15000</v>
      </c>
      <c r="G1617" s="4">
        <v>0</v>
      </c>
      <c r="H1617" s="4">
        <v>0</v>
      </c>
      <c r="I1617" s="4">
        <v>0</v>
      </c>
      <c r="J1617" s="4">
        <v>0</v>
      </c>
    </row>
    <row r="1618" spans="1:10">
      <c r="A1618" s="3" t="s">
        <v>200</v>
      </c>
      <c r="B1618" s="3" t="s">
        <v>11</v>
      </c>
      <c r="C1618" s="3" t="s">
        <v>54</v>
      </c>
      <c r="D1618" s="3">
        <v>1.1000000000000001</v>
      </c>
      <c r="E1618" s="3" t="s">
        <v>55</v>
      </c>
      <c r="F1618" s="4">
        <v>75000</v>
      </c>
      <c r="G1618" s="4">
        <v>0</v>
      </c>
      <c r="H1618" s="4">
        <v>-33700</v>
      </c>
      <c r="I1618" s="4">
        <v>0</v>
      </c>
      <c r="J1618" s="4">
        <v>0</v>
      </c>
    </row>
    <row r="1619" spans="1:10">
      <c r="A1619" s="3" t="s">
        <v>200</v>
      </c>
      <c r="B1619" s="3" t="s">
        <v>11</v>
      </c>
      <c r="C1619" s="3" t="s">
        <v>71</v>
      </c>
      <c r="D1619" s="3">
        <v>1.1000000000000001</v>
      </c>
      <c r="E1619" s="3" t="s">
        <v>73</v>
      </c>
      <c r="F1619" s="4">
        <v>10400</v>
      </c>
      <c r="G1619" s="4">
        <v>0</v>
      </c>
      <c r="H1619" s="4">
        <v>-10400</v>
      </c>
      <c r="I1619" s="4">
        <v>0</v>
      </c>
      <c r="J1619" s="4">
        <v>0</v>
      </c>
    </row>
    <row r="1620" spans="1:10">
      <c r="A1620" s="3" t="s">
        <v>200</v>
      </c>
      <c r="B1620" s="3" t="s">
        <v>11</v>
      </c>
      <c r="C1620" s="3" t="s">
        <v>71</v>
      </c>
      <c r="D1620" s="3">
        <v>1.1000000000000001</v>
      </c>
      <c r="E1620" s="3" t="s">
        <v>75</v>
      </c>
      <c r="F1620" s="4">
        <v>16000</v>
      </c>
      <c r="G1620" s="4">
        <v>0</v>
      </c>
      <c r="H1620" s="4">
        <v>0</v>
      </c>
      <c r="I1620" s="4">
        <v>0</v>
      </c>
      <c r="J1620" s="4">
        <v>0</v>
      </c>
    </row>
    <row r="1621" spans="1:10">
      <c r="A1621" s="3" t="s">
        <v>201</v>
      </c>
      <c r="B1621" s="3" t="s">
        <v>11</v>
      </c>
      <c r="C1621" s="3" t="s">
        <v>24</v>
      </c>
      <c r="D1621" s="3">
        <v>1.1000000000000001</v>
      </c>
      <c r="E1621" s="3" t="s">
        <v>25</v>
      </c>
      <c r="F1621" s="4">
        <v>25000</v>
      </c>
      <c r="G1621" s="4">
        <v>0</v>
      </c>
      <c r="H1621" s="4">
        <v>0</v>
      </c>
      <c r="I1621" s="4">
        <v>0</v>
      </c>
      <c r="J1621" s="4">
        <v>0</v>
      </c>
    </row>
    <row r="1622" spans="1:10">
      <c r="A1622" s="3" t="s">
        <v>201</v>
      </c>
      <c r="B1622" s="3" t="s">
        <v>11</v>
      </c>
      <c r="C1622" s="3" t="s">
        <v>49</v>
      </c>
      <c r="D1622" s="3">
        <v>1.1000000000000001</v>
      </c>
      <c r="E1622" s="3" t="s">
        <v>50</v>
      </c>
      <c r="F1622" s="4">
        <v>0</v>
      </c>
      <c r="G1622" s="4">
        <v>15000</v>
      </c>
      <c r="H1622" s="4">
        <v>0</v>
      </c>
      <c r="I1622" s="4">
        <v>0</v>
      </c>
      <c r="J1622" s="4">
        <v>0</v>
      </c>
    </row>
    <row r="1623" spans="1:10">
      <c r="A1623" s="3" t="s">
        <v>201</v>
      </c>
      <c r="B1623" s="3" t="s">
        <v>11</v>
      </c>
      <c r="C1623" s="3" t="s">
        <v>51</v>
      </c>
      <c r="D1623" s="3">
        <v>1.1000000000000001</v>
      </c>
      <c r="E1623" s="3" t="s">
        <v>52</v>
      </c>
      <c r="F1623" s="4">
        <v>20000</v>
      </c>
      <c r="G1623" s="4">
        <v>0</v>
      </c>
      <c r="H1623" s="4">
        <v>0</v>
      </c>
      <c r="I1623" s="4">
        <v>0</v>
      </c>
      <c r="J1623" s="4">
        <v>0</v>
      </c>
    </row>
    <row r="1624" spans="1:10">
      <c r="A1624" s="3" t="s">
        <v>201</v>
      </c>
      <c r="B1624" s="3" t="s">
        <v>11</v>
      </c>
      <c r="C1624" s="3" t="s">
        <v>62</v>
      </c>
      <c r="D1624" s="3">
        <v>1.1000000000000001</v>
      </c>
      <c r="E1624" s="3" t="s">
        <v>64</v>
      </c>
      <c r="F1624" s="4">
        <v>0</v>
      </c>
      <c r="G1624" s="4">
        <v>50000</v>
      </c>
      <c r="H1624" s="4">
        <v>0</v>
      </c>
      <c r="I1624" s="4">
        <v>0</v>
      </c>
      <c r="J1624" s="4">
        <v>0</v>
      </c>
    </row>
    <row r="1625" spans="1:10">
      <c r="A1625" s="3" t="s">
        <v>201</v>
      </c>
      <c r="B1625" s="3" t="s">
        <v>11</v>
      </c>
      <c r="C1625" s="3" t="s">
        <v>65</v>
      </c>
      <c r="D1625" s="3">
        <v>1.1000000000000001</v>
      </c>
      <c r="E1625" s="3" t="s">
        <v>66</v>
      </c>
      <c r="F1625" s="4">
        <v>150000</v>
      </c>
      <c r="G1625" s="4">
        <v>50000</v>
      </c>
      <c r="H1625" s="4">
        <v>0</v>
      </c>
      <c r="I1625" s="4">
        <v>0</v>
      </c>
      <c r="J1625" s="4">
        <v>0</v>
      </c>
    </row>
    <row r="1626" spans="1:10">
      <c r="A1626" s="3" t="s">
        <v>201</v>
      </c>
      <c r="B1626" s="3" t="s">
        <v>11</v>
      </c>
      <c r="C1626" s="3" t="s">
        <v>71</v>
      </c>
      <c r="D1626" s="3">
        <v>1.1000000000000001</v>
      </c>
      <c r="E1626" s="3" t="s">
        <v>73</v>
      </c>
      <c r="F1626" s="4">
        <v>0</v>
      </c>
      <c r="G1626" s="4">
        <v>44892</v>
      </c>
      <c r="H1626" s="4">
        <v>0</v>
      </c>
      <c r="I1626" s="4">
        <v>44892</v>
      </c>
      <c r="J1626" s="4">
        <v>0</v>
      </c>
    </row>
    <row r="1627" spans="1:10">
      <c r="A1627" s="3" t="s">
        <v>202</v>
      </c>
      <c r="B1627" s="3" t="s">
        <v>11</v>
      </c>
      <c r="C1627" s="3" t="s">
        <v>29</v>
      </c>
      <c r="D1627" s="3">
        <v>1.1000000000000001</v>
      </c>
      <c r="E1627" s="3" t="s">
        <v>31</v>
      </c>
      <c r="F1627" s="4">
        <v>0</v>
      </c>
      <c r="G1627" s="4">
        <v>50000</v>
      </c>
      <c r="H1627" s="4">
        <v>0</v>
      </c>
      <c r="I1627" s="4">
        <v>0</v>
      </c>
      <c r="J1627" s="4">
        <v>0</v>
      </c>
    </row>
    <row r="1628" spans="1:10">
      <c r="A1628" s="3" t="s">
        <v>202</v>
      </c>
      <c r="B1628" s="3" t="s">
        <v>11</v>
      </c>
      <c r="C1628" s="3" t="s">
        <v>34</v>
      </c>
      <c r="D1628" s="3">
        <v>1.1000000000000001</v>
      </c>
      <c r="E1628" s="3" t="s">
        <v>35</v>
      </c>
      <c r="F1628" s="4">
        <v>65000</v>
      </c>
      <c r="G1628" s="4">
        <v>0</v>
      </c>
      <c r="H1628" s="4">
        <v>-41000</v>
      </c>
      <c r="I1628" s="4">
        <v>0</v>
      </c>
      <c r="J1628" s="4">
        <v>0</v>
      </c>
    </row>
    <row r="1629" spans="1:10">
      <c r="A1629" s="3" t="s">
        <v>203</v>
      </c>
      <c r="B1629" s="3" t="s">
        <v>11</v>
      </c>
      <c r="C1629" s="3" t="s">
        <v>65</v>
      </c>
      <c r="D1629" s="3">
        <v>1.1000000000000001</v>
      </c>
      <c r="E1629" s="3" t="s">
        <v>66</v>
      </c>
      <c r="F1629" s="4">
        <v>0</v>
      </c>
      <c r="G1629" s="4">
        <v>150000</v>
      </c>
      <c r="H1629" s="4">
        <v>0</v>
      </c>
      <c r="I1629" s="4">
        <v>0</v>
      </c>
      <c r="J1629" s="4">
        <v>0</v>
      </c>
    </row>
    <row r="1630" spans="1:10">
      <c r="A1630" s="3" t="s">
        <v>203</v>
      </c>
      <c r="B1630" s="3" t="s">
        <v>11</v>
      </c>
      <c r="C1630" s="3" t="s">
        <v>71</v>
      </c>
      <c r="D1630" s="3">
        <v>1.1000000000000001</v>
      </c>
      <c r="E1630" s="3" t="s">
        <v>73</v>
      </c>
      <c r="F1630" s="4">
        <v>10000</v>
      </c>
      <c r="G1630" s="4">
        <v>0</v>
      </c>
      <c r="H1630" s="4">
        <v>-10000</v>
      </c>
      <c r="I1630" s="4">
        <v>0</v>
      </c>
      <c r="J1630" s="4">
        <v>0</v>
      </c>
    </row>
    <row r="1631" spans="1:10">
      <c r="A1631" s="3" t="s">
        <v>204</v>
      </c>
      <c r="B1631" s="3" t="s">
        <v>11</v>
      </c>
      <c r="C1631" s="3" t="s">
        <v>49</v>
      </c>
      <c r="D1631" s="3">
        <v>1.1000000000000001</v>
      </c>
      <c r="E1631" s="3" t="s">
        <v>50</v>
      </c>
      <c r="F1631" s="4">
        <v>100000</v>
      </c>
      <c r="G1631" s="4">
        <v>0</v>
      </c>
      <c r="H1631" s="4">
        <v>-13500</v>
      </c>
      <c r="I1631" s="4">
        <v>0</v>
      </c>
      <c r="J1631" s="4">
        <v>0</v>
      </c>
    </row>
    <row r="1632" spans="1:10">
      <c r="A1632" s="3" t="s">
        <v>205</v>
      </c>
      <c r="B1632" s="3" t="s">
        <v>11</v>
      </c>
      <c r="C1632" s="3" t="s">
        <v>78</v>
      </c>
      <c r="D1632" s="3">
        <v>1.1000000000000001</v>
      </c>
      <c r="E1632" s="3" t="s">
        <v>79</v>
      </c>
      <c r="F1632" s="4">
        <v>25000</v>
      </c>
      <c r="G1632" s="4">
        <v>0</v>
      </c>
      <c r="H1632" s="4">
        <v>0</v>
      </c>
      <c r="I1632" s="4">
        <v>0</v>
      </c>
      <c r="J1632" s="4">
        <v>0</v>
      </c>
    </row>
    <row r="1633" spans="1:10">
      <c r="A1633" s="3" t="s">
        <v>206</v>
      </c>
      <c r="B1633" s="3" t="s">
        <v>11</v>
      </c>
      <c r="C1633" s="3" t="s">
        <v>12</v>
      </c>
      <c r="D1633" s="3">
        <v>1.1000000000000001</v>
      </c>
      <c r="E1633" s="3" t="s">
        <v>13</v>
      </c>
      <c r="F1633" s="4">
        <v>1500000</v>
      </c>
      <c r="G1633" s="4">
        <v>0</v>
      </c>
      <c r="H1633" s="4">
        <v>-1499100</v>
      </c>
      <c r="I1633" s="4">
        <v>0</v>
      </c>
      <c r="J1633" s="4">
        <v>0</v>
      </c>
    </row>
    <row r="1634" spans="1:10">
      <c r="A1634" s="3" t="s">
        <v>206</v>
      </c>
      <c r="B1634" s="3" t="s">
        <v>11</v>
      </c>
      <c r="C1634" s="3" t="s">
        <v>24</v>
      </c>
      <c r="D1634" s="3">
        <v>1.5</v>
      </c>
      <c r="E1634" s="3" t="s">
        <v>25</v>
      </c>
      <c r="F1634" s="4">
        <v>900000</v>
      </c>
      <c r="G1634" s="4">
        <v>0</v>
      </c>
      <c r="H1634" s="4">
        <v>-900000</v>
      </c>
      <c r="I1634" s="4">
        <v>0</v>
      </c>
      <c r="J1634" s="4">
        <v>0</v>
      </c>
    </row>
    <row r="1635" spans="1:10">
      <c r="A1635" s="3" t="s">
        <v>206</v>
      </c>
      <c r="B1635" s="3" t="s">
        <v>11</v>
      </c>
      <c r="C1635" s="3" t="s">
        <v>29</v>
      </c>
      <c r="D1635" s="3">
        <v>2.5</v>
      </c>
      <c r="E1635" s="3" t="s">
        <v>31</v>
      </c>
      <c r="F1635" s="4">
        <v>8000000</v>
      </c>
      <c r="G1635" s="4">
        <v>2232408.42</v>
      </c>
      <c r="H1635" s="4">
        <v>-3418000</v>
      </c>
      <c r="I1635" s="4">
        <v>6812680</v>
      </c>
      <c r="J1635" s="4">
        <v>2726000</v>
      </c>
    </row>
    <row r="1636" spans="1:10">
      <c r="A1636" s="3" t="s">
        <v>206</v>
      </c>
      <c r="B1636" s="3" t="s">
        <v>11</v>
      </c>
      <c r="C1636" s="3" t="s">
        <v>37</v>
      </c>
      <c r="D1636" s="3">
        <v>1.1000000000000001</v>
      </c>
      <c r="E1636" s="3" t="s">
        <v>43</v>
      </c>
      <c r="F1636" s="4">
        <v>500000</v>
      </c>
      <c r="G1636" s="4">
        <v>0</v>
      </c>
      <c r="H1636" s="4">
        <v>-53100</v>
      </c>
      <c r="I1636" s="4">
        <v>0</v>
      </c>
      <c r="J1636" s="4">
        <v>0</v>
      </c>
    </row>
    <row r="1637" spans="1:10">
      <c r="A1637" s="3" t="s">
        <v>206</v>
      </c>
      <c r="B1637" s="3" t="s">
        <v>11</v>
      </c>
      <c r="C1637" s="3" t="s">
        <v>37</v>
      </c>
      <c r="D1637" s="3">
        <v>1.1000000000000001</v>
      </c>
      <c r="E1637" s="3" t="s">
        <v>39</v>
      </c>
      <c r="F1637" s="4">
        <v>1000000</v>
      </c>
      <c r="G1637" s="4">
        <v>600000</v>
      </c>
      <c r="H1637" s="4">
        <v>-700000</v>
      </c>
      <c r="I1637" s="4">
        <v>0</v>
      </c>
      <c r="J1637" s="4">
        <v>0</v>
      </c>
    </row>
    <row r="1638" spans="1:10">
      <c r="A1638" s="3" t="s">
        <v>206</v>
      </c>
      <c r="B1638" s="3" t="s">
        <v>11</v>
      </c>
      <c r="C1638" s="3" t="s">
        <v>49</v>
      </c>
      <c r="D1638" s="3">
        <v>1.1000000000000001</v>
      </c>
      <c r="E1638" s="3" t="s">
        <v>50</v>
      </c>
      <c r="F1638" s="4">
        <v>250000</v>
      </c>
      <c r="G1638" s="4">
        <v>0</v>
      </c>
      <c r="H1638" s="4">
        <v>-250000</v>
      </c>
      <c r="I1638" s="4">
        <v>0</v>
      </c>
      <c r="J1638" s="4">
        <v>0</v>
      </c>
    </row>
    <row r="1639" spans="1:10">
      <c r="A1639" s="3" t="s">
        <v>206</v>
      </c>
      <c r="B1639" s="3" t="s">
        <v>11</v>
      </c>
      <c r="C1639" s="3" t="s">
        <v>51</v>
      </c>
      <c r="D1639" s="3">
        <v>1.1000000000000001</v>
      </c>
      <c r="E1639" s="3" t="s">
        <v>52</v>
      </c>
      <c r="F1639" s="4">
        <v>750000</v>
      </c>
      <c r="G1639" s="4">
        <v>0</v>
      </c>
      <c r="H1639" s="4">
        <v>0</v>
      </c>
      <c r="I1639" s="4">
        <v>0</v>
      </c>
      <c r="J1639" s="4">
        <v>0</v>
      </c>
    </row>
    <row r="1640" spans="1:10">
      <c r="A1640" s="3" t="s">
        <v>206</v>
      </c>
      <c r="B1640" s="3" t="s">
        <v>11</v>
      </c>
      <c r="C1640" s="3" t="s">
        <v>54</v>
      </c>
      <c r="D1640" s="3">
        <v>1.1000000000000001</v>
      </c>
      <c r="E1640" s="3" t="s">
        <v>55</v>
      </c>
      <c r="F1640" s="4">
        <v>604000</v>
      </c>
      <c r="G1640" s="4">
        <v>0</v>
      </c>
      <c r="H1640" s="4">
        <v>0</v>
      </c>
      <c r="I1640" s="4">
        <v>0</v>
      </c>
      <c r="J1640" s="4">
        <v>0</v>
      </c>
    </row>
    <row r="1641" spans="1:10">
      <c r="A1641" s="3" t="s">
        <v>206</v>
      </c>
      <c r="B1641" s="3" t="s">
        <v>11</v>
      </c>
      <c r="C1641" s="3" t="s">
        <v>69</v>
      </c>
      <c r="D1641" s="3">
        <v>1.1000000000000001</v>
      </c>
      <c r="E1641" s="3" t="s">
        <v>70</v>
      </c>
      <c r="F1641" s="4">
        <v>125000</v>
      </c>
      <c r="G1641" s="4">
        <v>0</v>
      </c>
      <c r="H1641" s="4">
        <v>-125000</v>
      </c>
      <c r="I1641" s="4">
        <v>0</v>
      </c>
      <c r="J1641" s="4">
        <v>0</v>
      </c>
    </row>
    <row r="1642" spans="1:10">
      <c r="A1642" s="3" t="s">
        <v>206</v>
      </c>
      <c r="B1642" s="3" t="s">
        <v>11</v>
      </c>
      <c r="C1642" s="3" t="s">
        <v>71</v>
      </c>
      <c r="D1642" s="3">
        <v>1.1000000000000001</v>
      </c>
      <c r="E1642" s="3" t="s">
        <v>72</v>
      </c>
      <c r="F1642" s="4">
        <v>0</v>
      </c>
      <c r="G1642" s="4">
        <v>364799.76</v>
      </c>
      <c r="H1642" s="4">
        <v>-170000</v>
      </c>
      <c r="I1642" s="4">
        <v>0</v>
      </c>
      <c r="J1642" s="4">
        <v>0</v>
      </c>
    </row>
    <row r="1643" spans="1:10">
      <c r="A1643" s="3" t="s">
        <v>206</v>
      </c>
      <c r="B1643" s="3" t="s">
        <v>11</v>
      </c>
      <c r="C1643" s="3" t="s">
        <v>78</v>
      </c>
      <c r="D1643" s="3">
        <v>1.1000000000000001</v>
      </c>
      <c r="E1643" s="3" t="s">
        <v>79</v>
      </c>
      <c r="F1643" s="4">
        <v>1000000</v>
      </c>
      <c r="G1643" s="4">
        <v>0</v>
      </c>
      <c r="H1643" s="4">
        <v>-700000</v>
      </c>
      <c r="I1643" s="4">
        <v>0</v>
      </c>
      <c r="J1643" s="4">
        <v>0</v>
      </c>
    </row>
    <row r="1644" spans="1:10">
      <c r="A1644" s="3" t="s">
        <v>207</v>
      </c>
      <c r="B1644" s="3" t="s">
        <v>11</v>
      </c>
      <c r="C1644" s="3" t="s">
        <v>78</v>
      </c>
      <c r="D1644" s="3">
        <v>1.1000000000000001</v>
      </c>
      <c r="E1644" s="3" t="s">
        <v>79</v>
      </c>
      <c r="F1644" s="4">
        <v>800000</v>
      </c>
      <c r="G1644" s="4">
        <v>0</v>
      </c>
      <c r="H1644" s="4">
        <v>-445000</v>
      </c>
      <c r="I1644" s="4">
        <v>0</v>
      </c>
      <c r="J1644" s="4">
        <v>0</v>
      </c>
    </row>
    <row r="1645" spans="1:10">
      <c r="A1645" s="3" t="s">
        <v>208</v>
      </c>
      <c r="B1645" s="3" t="s">
        <v>11</v>
      </c>
      <c r="C1645" s="3" t="s">
        <v>29</v>
      </c>
      <c r="D1645" s="3">
        <v>2.5</v>
      </c>
      <c r="E1645" s="3" t="s">
        <v>31</v>
      </c>
      <c r="F1645" s="4">
        <v>8000000</v>
      </c>
      <c r="G1645" s="4">
        <v>0</v>
      </c>
      <c r="H1645" s="4">
        <v>-8000000</v>
      </c>
      <c r="I1645" s="4">
        <v>0</v>
      </c>
      <c r="J1645" s="4">
        <v>0</v>
      </c>
    </row>
    <row r="1646" spans="1:10">
      <c r="A1646" s="3" t="s">
        <v>209</v>
      </c>
      <c r="B1646" s="3" t="s">
        <v>11</v>
      </c>
      <c r="C1646" s="3" t="s">
        <v>22</v>
      </c>
      <c r="D1646" s="3">
        <v>1.1000000000000001</v>
      </c>
      <c r="E1646" s="3" t="s">
        <v>23</v>
      </c>
      <c r="F1646" s="4">
        <v>0</v>
      </c>
      <c r="G1646" s="4">
        <v>5000</v>
      </c>
      <c r="H1646" s="4">
        <v>0</v>
      </c>
      <c r="I1646" s="4">
        <v>4349</v>
      </c>
      <c r="J1646" s="4">
        <v>0</v>
      </c>
    </row>
    <row r="1647" spans="1:10">
      <c r="A1647" s="3" t="s">
        <v>209</v>
      </c>
      <c r="B1647" s="3" t="s">
        <v>11</v>
      </c>
      <c r="C1647" s="3" t="s">
        <v>54</v>
      </c>
      <c r="D1647" s="3">
        <v>1.1000000000000001</v>
      </c>
      <c r="E1647" s="3" t="s">
        <v>55</v>
      </c>
      <c r="F1647" s="4">
        <v>100000</v>
      </c>
      <c r="G1647" s="4">
        <v>0</v>
      </c>
      <c r="H1647" s="4">
        <v>-100000</v>
      </c>
      <c r="I1647" s="4">
        <v>0</v>
      </c>
      <c r="J1647" s="4">
        <v>0</v>
      </c>
    </row>
    <row r="1648" spans="1:10">
      <c r="A1648" s="3" t="s">
        <v>209</v>
      </c>
      <c r="B1648" s="3" t="s">
        <v>11</v>
      </c>
      <c r="C1648" s="3" t="s">
        <v>62</v>
      </c>
      <c r="D1648" s="3">
        <v>1.1000000000000001</v>
      </c>
      <c r="E1648" s="3" t="s">
        <v>63</v>
      </c>
      <c r="F1648" s="4">
        <v>25000</v>
      </c>
      <c r="G1648" s="4">
        <v>0</v>
      </c>
      <c r="H1648" s="4">
        <v>0</v>
      </c>
      <c r="I1648" s="4">
        <v>0</v>
      </c>
      <c r="J1648" s="4">
        <v>0</v>
      </c>
    </row>
    <row r="1649" spans="1:10">
      <c r="A1649" s="3" t="s">
        <v>209</v>
      </c>
      <c r="B1649" s="3" t="s">
        <v>11</v>
      </c>
      <c r="C1649" s="3" t="s">
        <v>71</v>
      </c>
      <c r="D1649" s="3">
        <v>1.1000000000000001</v>
      </c>
      <c r="E1649" s="3" t="s">
        <v>73</v>
      </c>
      <c r="F1649" s="4">
        <v>0</v>
      </c>
      <c r="G1649" s="4">
        <v>23150.400000000001</v>
      </c>
      <c r="H1649" s="4">
        <v>0</v>
      </c>
      <c r="I1649" s="4">
        <v>23150.400000000001</v>
      </c>
      <c r="J1649" s="4">
        <v>0</v>
      </c>
    </row>
    <row r="1650" spans="1:10">
      <c r="A1650" s="3" t="s">
        <v>209</v>
      </c>
      <c r="B1650" s="3" t="s">
        <v>11</v>
      </c>
      <c r="C1650" s="3" t="s">
        <v>71</v>
      </c>
      <c r="D1650" s="3">
        <v>1.1000000000000001</v>
      </c>
      <c r="E1650" s="3" t="s">
        <v>66</v>
      </c>
      <c r="F1650" s="4">
        <v>0</v>
      </c>
      <c r="G1650" s="4">
        <v>48480.4</v>
      </c>
      <c r="H1650" s="4">
        <v>-48480.4</v>
      </c>
      <c r="I1650" s="4">
        <v>0</v>
      </c>
      <c r="J1650" s="4">
        <v>0</v>
      </c>
    </row>
    <row r="1651" spans="1:10">
      <c r="A1651" s="3" t="s">
        <v>209</v>
      </c>
      <c r="B1651" s="3" t="s">
        <v>11</v>
      </c>
      <c r="C1651" s="3" t="s">
        <v>71</v>
      </c>
      <c r="D1651" s="3">
        <v>1.1000000000000001</v>
      </c>
      <c r="E1651" s="3" t="s">
        <v>74</v>
      </c>
      <c r="F1651" s="4">
        <v>12000</v>
      </c>
      <c r="G1651" s="4">
        <v>48480.4</v>
      </c>
      <c r="H1651" s="4">
        <v>0</v>
      </c>
      <c r="I1651" s="4">
        <v>0</v>
      </c>
      <c r="J1651" s="4">
        <v>0</v>
      </c>
    </row>
    <row r="1652" spans="1:10">
      <c r="A1652" s="3" t="s">
        <v>209</v>
      </c>
      <c r="B1652" s="3" t="s">
        <v>11</v>
      </c>
      <c r="C1652" s="3" t="s">
        <v>78</v>
      </c>
      <c r="D1652" s="3">
        <v>1.1000000000000001</v>
      </c>
      <c r="E1652" s="3" t="s">
        <v>79</v>
      </c>
      <c r="F1652" s="4">
        <v>95000</v>
      </c>
      <c r="G1652" s="4">
        <v>0</v>
      </c>
      <c r="H1652" s="4">
        <v>0</v>
      </c>
      <c r="I1652" s="4">
        <v>0</v>
      </c>
      <c r="J1652" s="4">
        <v>0</v>
      </c>
    </row>
    <row r="1653" spans="1:10">
      <c r="A1653" s="3" t="s">
        <v>210</v>
      </c>
      <c r="B1653" s="3" t="s">
        <v>11</v>
      </c>
      <c r="C1653" s="3" t="s">
        <v>51</v>
      </c>
      <c r="D1653" s="3">
        <v>1.1000000000000001</v>
      </c>
      <c r="E1653" s="3" t="s">
        <v>52</v>
      </c>
      <c r="F1653" s="4">
        <v>2500000</v>
      </c>
      <c r="G1653" s="4">
        <v>0</v>
      </c>
      <c r="H1653" s="4">
        <v>0</v>
      </c>
      <c r="I1653" s="4">
        <v>0</v>
      </c>
      <c r="J1653" s="4">
        <v>0</v>
      </c>
    </row>
    <row r="1654" spans="1:10">
      <c r="A1654" s="3" t="s">
        <v>211</v>
      </c>
      <c r="B1654" s="3" t="s">
        <v>11</v>
      </c>
      <c r="C1654" s="3" t="s">
        <v>29</v>
      </c>
      <c r="D1654" s="3">
        <v>1.1000000000000001</v>
      </c>
      <c r="E1654" s="3" t="s">
        <v>31</v>
      </c>
      <c r="F1654" s="4">
        <v>85000</v>
      </c>
      <c r="G1654" s="4">
        <v>0</v>
      </c>
      <c r="H1654" s="4">
        <v>-20000</v>
      </c>
      <c r="I1654" s="4">
        <v>0</v>
      </c>
      <c r="J1654" s="4">
        <v>0</v>
      </c>
    </row>
    <row r="1655" spans="1:10">
      <c r="A1655" s="3" t="s">
        <v>211</v>
      </c>
      <c r="B1655" s="3" t="s">
        <v>11</v>
      </c>
      <c r="C1655" s="3" t="s">
        <v>34</v>
      </c>
      <c r="D1655" s="3">
        <v>1.1000000000000001</v>
      </c>
      <c r="E1655" s="3" t="s">
        <v>36</v>
      </c>
      <c r="F1655" s="4">
        <v>35000</v>
      </c>
      <c r="G1655" s="4">
        <v>0</v>
      </c>
      <c r="H1655" s="4">
        <v>-20000</v>
      </c>
      <c r="I1655" s="4">
        <v>0</v>
      </c>
      <c r="J1655" s="4">
        <v>0</v>
      </c>
    </row>
    <row r="1656" spans="1:10">
      <c r="A1656" s="3" t="s">
        <v>211</v>
      </c>
      <c r="B1656" s="3" t="s">
        <v>11</v>
      </c>
      <c r="C1656" s="3" t="s">
        <v>71</v>
      </c>
      <c r="D1656" s="3">
        <v>1.1000000000000001</v>
      </c>
      <c r="E1656" s="3" t="s">
        <v>73</v>
      </c>
      <c r="F1656" s="4">
        <v>0</v>
      </c>
      <c r="G1656" s="4">
        <v>29209.73</v>
      </c>
      <c r="H1656" s="4">
        <v>0</v>
      </c>
      <c r="I1656" s="4">
        <v>29209.73</v>
      </c>
      <c r="J1656" s="4">
        <v>0</v>
      </c>
    </row>
    <row r="1657" spans="1:10">
      <c r="A1657" s="3" t="s">
        <v>212</v>
      </c>
      <c r="B1657" s="3" t="s">
        <v>11</v>
      </c>
      <c r="C1657" s="3" t="s">
        <v>12</v>
      </c>
      <c r="D1657" s="3">
        <v>1.1000000000000001</v>
      </c>
      <c r="E1657" s="3" t="s">
        <v>13</v>
      </c>
      <c r="F1657" s="4">
        <v>35000</v>
      </c>
      <c r="G1657" s="4">
        <v>0</v>
      </c>
      <c r="H1657" s="4">
        <v>0</v>
      </c>
      <c r="I1657" s="4">
        <v>0</v>
      </c>
      <c r="J1657" s="4">
        <v>0</v>
      </c>
    </row>
    <row r="1658" spans="1:10">
      <c r="A1658" s="3" t="s">
        <v>212</v>
      </c>
      <c r="B1658" s="3" t="s">
        <v>11</v>
      </c>
      <c r="C1658" s="3" t="s">
        <v>29</v>
      </c>
      <c r="D1658" s="3">
        <v>2.5</v>
      </c>
      <c r="E1658" s="3" t="s">
        <v>31</v>
      </c>
      <c r="F1658" s="4">
        <v>500000</v>
      </c>
      <c r="G1658" s="4">
        <v>0</v>
      </c>
      <c r="H1658" s="4">
        <v>-439833.2</v>
      </c>
      <c r="I1658" s="4">
        <v>60166.8</v>
      </c>
      <c r="J1658" s="4">
        <v>60166.8</v>
      </c>
    </row>
    <row r="1659" spans="1:10">
      <c r="A1659" s="3" t="s">
        <v>212</v>
      </c>
      <c r="B1659" s="3" t="s">
        <v>11</v>
      </c>
      <c r="C1659" s="3" t="s">
        <v>51</v>
      </c>
      <c r="D1659" s="3">
        <v>1.1000000000000001</v>
      </c>
      <c r="E1659" s="3" t="s">
        <v>52</v>
      </c>
      <c r="F1659" s="4">
        <v>2500</v>
      </c>
      <c r="G1659" s="4">
        <v>0</v>
      </c>
      <c r="H1659" s="4">
        <v>0</v>
      </c>
      <c r="I1659" s="4">
        <v>0</v>
      </c>
      <c r="J1659" s="4">
        <v>0</v>
      </c>
    </row>
    <row r="1660" spans="1:10">
      <c r="A1660" s="3" t="s">
        <v>213</v>
      </c>
      <c r="B1660" s="3" t="s">
        <v>11</v>
      </c>
      <c r="C1660" s="3" t="s">
        <v>34</v>
      </c>
      <c r="D1660" s="3">
        <v>1.1000000000000001</v>
      </c>
      <c r="E1660" s="3" t="s">
        <v>36</v>
      </c>
      <c r="F1660" s="4">
        <v>250000</v>
      </c>
      <c r="G1660" s="4">
        <v>250000</v>
      </c>
      <c r="H1660" s="4">
        <v>-500000</v>
      </c>
      <c r="I1660" s="4">
        <v>0</v>
      </c>
      <c r="J1660" s="4">
        <v>0</v>
      </c>
    </row>
    <row r="1661" spans="1:10">
      <c r="A1661" s="3" t="s">
        <v>214</v>
      </c>
      <c r="B1661" s="3" t="s">
        <v>11</v>
      </c>
      <c r="C1661" s="3" t="s">
        <v>24</v>
      </c>
      <c r="D1661" s="3">
        <v>1.1000000000000001</v>
      </c>
      <c r="E1661" s="3" t="s">
        <v>25</v>
      </c>
      <c r="F1661" s="4">
        <v>20000</v>
      </c>
      <c r="G1661" s="4">
        <v>0</v>
      </c>
      <c r="H1661" s="4">
        <v>0</v>
      </c>
      <c r="I1661" s="4">
        <v>0</v>
      </c>
      <c r="J1661" s="4">
        <v>0</v>
      </c>
    </row>
    <row r="1662" spans="1:10">
      <c r="A1662" s="3" t="s">
        <v>214</v>
      </c>
      <c r="B1662" s="3" t="s">
        <v>11</v>
      </c>
      <c r="C1662" s="3" t="s">
        <v>37</v>
      </c>
      <c r="D1662" s="3">
        <v>1.1000000000000001</v>
      </c>
      <c r="E1662" s="3" t="s">
        <v>42</v>
      </c>
      <c r="F1662" s="4">
        <v>55000</v>
      </c>
      <c r="G1662" s="4">
        <v>50000</v>
      </c>
      <c r="H1662" s="4">
        <v>-50000</v>
      </c>
      <c r="I1662" s="4">
        <v>0</v>
      </c>
      <c r="J1662" s="4">
        <v>0</v>
      </c>
    </row>
    <row r="1663" spans="1:10">
      <c r="A1663" s="3" t="s">
        <v>214</v>
      </c>
      <c r="B1663" s="3" t="s">
        <v>11</v>
      </c>
      <c r="C1663" s="3" t="s">
        <v>37</v>
      </c>
      <c r="D1663" s="3">
        <v>1.1000000000000001</v>
      </c>
      <c r="E1663" s="3" t="s">
        <v>40</v>
      </c>
      <c r="F1663" s="4">
        <v>105000</v>
      </c>
      <c r="G1663" s="4">
        <v>0</v>
      </c>
      <c r="H1663" s="4">
        <v>0</v>
      </c>
      <c r="I1663" s="4">
        <v>8500</v>
      </c>
      <c r="J1663" s="4">
        <v>0</v>
      </c>
    </row>
    <row r="1664" spans="1:10">
      <c r="A1664" s="3" t="s">
        <v>214</v>
      </c>
      <c r="B1664" s="3" t="s">
        <v>11</v>
      </c>
      <c r="C1664" s="3" t="s">
        <v>58</v>
      </c>
      <c r="D1664" s="3">
        <v>1.1000000000000001</v>
      </c>
      <c r="E1664" s="3" t="s">
        <v>59</v>
      </c>
      <c r="F1664" s="4">
        <v>2000</v>
      </c>
      <c r="G1664" s="4">
        <v>0</v>
      </c>
      <c r="H1664" s="4">
        <v>0</v>
      </c>
      <c r="I1664" s="4">
        <v>0</v>
      </c>
      <c r="J1664" s="4">
        <v>0</v>
      </c>
    </row>
    <row r="1665" spans="1:10">
      <c r="A1665" s="3" t="s">
        <v>214</v>
      </c>
      <c r="B1665" s="3" t="s">
        <v>11</v>
      </c>
      <c r="C1665" s="3" t="s">
        <v>58</v>
      </c>
      <c r="D1665" s="3">
        <v>1.1000000000000001</v>
      </c>
      <c r="E1665" s="3" t="s">
        <v>61</v>
      </c>
      <c r="F1665" s="4">
        <v>200000</v>
      </c>
      <c r="G1665" s="4">
        <v>0</v>
      </c>
      <c r="H1665" s="4">
        <v>0</v>
      </c>
      <c r="I1665" s="4">
        <v>0</v>
      </c>
      <c r="J1665" s="4">
        <v>0</v>
      </c>
    </row>
    <row r="1666" spans="1:10">
      <c r="A1666" s="3" t="s">
        <v>214</v>
      </c>
      <c r="B1666" s="3" t="s">
        <v>11</v>
      </c>
      <c r="C1666" s="3" t="s">
        <v>62</v>
      </c>
      <c r="D1666" s="3">
        <v>1.1000000000000001</v>
      </c>
      <c r="E1666" s="3" t="s">
        <v>64</v>
      </c>
      <c r="F1666" s="4">
        <v>0</v>
      </c>
      <c r="G1666" s="4">
        <v>120000</v>
      </c>
      <c r="H1666" s="4">
        <v>0</v>
      </c>
      <c r="I1666" s="4">
        <v>111581.56</v>
      </c>
      <c r="J1666" s="4">
        <v>111581.56</v>
      </c>
    </row>
    <row r="1667" spans="1:10">
      <c r="A1667" s="3" t="s">
        <v>214</v>
      </c>
      <c r="B1667" s="3" t="s">
        <v>11</v>
      </c>
      <c r="C1667" s="3" t="s">
        <v>62</v>
      </c>
      <c r="D1667" s="3">
        <v>1.1000000000000001</v>
      </c>
      <c r="E1667" s="3" t="s">
        <v>63</v>
      </c>
      <c r="F1667" s="4">
        <v>55000</v>
      </c>
      <c r="G1667" s="4">
        <v>0</v>
      </c>
      <c r="H1667" s="4">
        <v>0</v>
      </c>
      <c r="I1667" s="4">
        <v>47141.82</v>
      </c>
      <c r="J1667" s="4">
        <v>47141.82</v>
      </c>
    </row>
    <row r="1668" spans="1:10">
      <c r="A1668" s="3" t="s">
        <v>214</v>
      </c>
      <c r="B1668" s="3" t="s">
        <v>11</v>
      </c>
      <c r="C1668" s="3" t="s">
        <v>69</v>
      </c>
      <c r="D1668" s="3">
        <v>1.1000000000000001</v>
      </c>
      <c r="E1668" s="3" t="s">
        <v>70</v>
      </c>
      <c r="F1668" s="4">
        <v>75000</v>
      </c>
      <c r="G1668" s="4">
        <v>0</v>
      </c>
      <c r="H1668" s="4">
        <v>0</v>
      </c>
      <c r="I1668" s="4">
        <v>16771.28</v>
      </c>
      <c r="J1668" s="4">
        <v>16771.28</v>
      </c>
    </row>
    <row r="1669" spans="1:10">
      <c r="A1669" s="3" t="s">
        <v>214</v>
      </c>
      <c r="B1669" s="3" t="s">
        <v>11</v>
      </c>
      <c r="C1669" s="3" t="s">
        <v>71</v>
      </c>
      <c r="D1669" s="3">
        <v>1.1000000000000001</v>
      </c>
      <c r="E1669" s="3" t="s">
        <v>74</v>
      </c>
      <c r="F1669" s="4">
        <v>15000</v>
      </c>
      <c r="G1669" s="4">
        <v>0</v>
      </c>
      <c r="H1669" s="4">
        <v>0</v>
      </c>
      <c r="I1669" s="4">
        <v>0</v>
      </c>
      <c r="J1669" s="4">
        <v>0</v>
      </c>
    </row>
    <row r="1670" spans="1:10">
      <c r="A1670" s="3" t="s">
        <v>214</v>
      </c>
      <c r="B1670" s="3" t="s">
        <v>11</v>
      </c>
      <c r="C1670" s="3" t="s">
        <v>78</v>
      </c>
      <c r="D1670" s="3">
        <v>1.1000000000000001</v>
      </c>
      <c r="E1670" s="3" t="s">
        <v>79</v>
      </c>
      <c r="F1670" s="4">
        <v>850000</v>
      </c>
      <c r="G1670" s="4">
        <v>0</v>
      </c>
      <c r="H1670" s="4">
        <v>-370000</v>
      </c>
      <c r="I1670" s="4">
        <v>24500</v>
      </c>
      <c r="J1670" s="4">
        <v>24500</v>
      </c>
    </row>
    <row r="1671" spans="1:10">
      <c r="A1671" s="3" t="s">
        <v>215</v>
      </c>
      <c r="B1671" s="3" t="s">
        <v>11</v>
      </c>
      <c r="C1671" s="3" t="s">
        <v>24</v>
      </c>
      <c r="D1671" s="3">
        <v>1.1000000000000001</v>
      </c>
      <c r="E1671" s="3" t="s">
        <v>25</v>
      </c>
      <c r="F1671" s="4">
        <v>35000</v>
      </c>
      <c r="G1671" s="4">
        <v>0</v>
      </c>
      <c r="H1671" s="4">
        <v>0</v>
      </c>
      <c r="I1671" s="4">
        <v>0</v>
      </c>
      <c r="J1671" s="4">
        <v>0</v>
      </c>
    </row>
    <row r="1672" spans="1:10">
      <c r="A1672" s="3" t="s">
        <v>215</v>
      </c>
      <c r="B1672" s="3" t="s">
        <v>11</v>
      </c>
      <c r="C1672" s="3" t="s">
        <v>37</v>
      </c>
      <c r="D1672" s="3">
        <v>1.1000000000000001</v>
      </c>
      <c r="E1672" s="3" t="s">
        <v>39</v>
      </c>
      <c r="F1672" s="4">
        <v>0</v>
      </c>
      <c r="G1672" s="4">
        <v>700000</v>
      </c>
      <c r="H1672" s="4">
        <v>0</v>
      </c>
      <c r="I1672" s="4">
        <v>0</v>
      </c>
      <c r="J1672" s="4">
        <v>0</v>
      </c>
    </row>
    <row r="1673" spans="1:10">
      <c r="A1673" s="3" t="s">
        <v>215</v>
      </c>
      <c r="B1673" s="3" t="s">
        <v>11</v>
      </c>
      <c r="C1673" s="3" t="s">
        <v>51</v>
      </c>
      <c r="D1673" s="3">
        <v>1.1000000000000001</v>
      </c>
      <c r="E1673" s="3" t="s">
        <v>52</v>
      </c>
      <c r="F1673" s="4">
        <v>37000</v>
      </c>
      <c r="G1673" s="4">
        <v>0</v>
      </c>
      <c r="H1673" s="4">
        <v>0</v>
      </c>
      <c r="I1673" s="4">
        <v>0</v>
      </c>
      <c r="J1673" s="4">
        <v>0</v>
      </c>
    </row>
    <row r="1674" spans="1:10">
      <c r="A1674" s="3" t="s">
        <v>215</v>
      </c>
      <c r="B1674" s="3" t="s">
        <v>11</v>
      </c>
      <c r="C1674" s="3" t="s">
        <v>58</v>
      </c>
      <c r="D1674" s="3">
        <v>1.1000000000000001</v>
      </c>
      <c r="E1674" s="3" t="s">
        <v>59</v>
      </c>
      <c r="F1674" s="4">
        <v>150000</v>
      </c>
      <c r="G1674" s="4">
        <v>75000</v>
      </c>
      <c r="H1674" s="4">
        <v>0</v>
      </c>
      <c r="I1674" s="4">
        <v>188553.83</v>
      </c>
      <c r="J1674" s="4">
        <v>150000</v>
      </c>
    </row>
    <row r="1675" spans="1:10">
      <c r="A1675" s="3" t="s">
        <v>215</v>
      </c>
      <c r="B1675" s="3" t="s">
        <v>11</v>
      </c>
      <c r="C1675" s="3" t="s">
        <v>58</v>
      </c>
      <c r="D1675" s="3">
        <v>1.5</v>
      </c>
      <c r="E1675" s="3" t="s">
        <v>59</v>
      </c>
      <c r="F1675" s="4">
        <v>0</v>
      </c>
      <c r="G1675" s="4">
        <v>300000</v>
      </c>
      <c r="H1675" s="4">
        <v>0</v>
      </c>
      <c r="I1675" s="4">
        <v>0</v>
      </c>
      <c r="J1675" s="4">
        <v>0</v>
      </c>
    </row>
    <row r="1676" spans="1:10">
      <c r="A1676" s="3" t="s">
        <v>215</v>
      </c>
      <c r="B1676" s="3" t="s">
        <v>11</v>
      </c>
      <c r="C1676" s="3" t="s">
        <v>69</v>
      </c>
      <c r="D1676" s="3">
        <v>1.1000000000000001</v>
      </c>
      <c r="E1676" s="3" t="s">
        <v>70</v>
      </c>
      <c r="F1676" s="4">
        <v>75000</v>
      </c>
      <c r="G1676" s="4">
        <v>0</v>
      </c>
      <c r="H1676" s="4">
        <v>-25000</v>
      </c>
      <c r="I1676" s="4">
        <v>0</v>
      </c>
      <c r="J1676" s="4">
        <v>0</v>
      </c>
    </row>
    <row r="1677" spans="1:10">
      <c r="A1677" s="3" t="s">
        <v>216</v>
      </c>
      <c r="B1677" s="3" t="s">
        <v>11</v>
      </c>
      <c r="C1677" s="3" t="s">
        <v>51</v>
      </c>
      <c r="D1677" s="3">
        <v>1.1000000000000001</v>
      </c>
      <c r="E1677" s="3" t="s">
        <v>53</v>
      </c>
      <c r="F1677" s="4">
        <v>2080000</v>
      </c>
      <c r="G1677" s="4">
        <v>0</v>
      </c>
      <c r="H1677" s="4">
        <v>0</v>
      </c>
      <c r="I1677" s="4">
        <v>0</v>
      </c>
      <c r="J1677" s="4">
        <v>0</v>
      </c>
    </row>
    <row r="1678" spans="1:10">
      <c r="A1678" s="3" t="s">
        <v>216</v>
      </c>
      <c r="B1678" s="3" t="s">
        <v>11</v>
      </c>
      <c r="C1678" s="3" t="s">
        <v>51</v>
      </c>
      <c r="D1678" s="3">
        <v>2.6</v>
      </c>
      <c r="E1678" s="3" t="s">
        <v>53</v>
      </c>
      <c r="F1678" s="4">
        <v>0</v>
      </c>
      <c r="G1678" s="4">
        <v>2000000</v>
      </c>
      <c r="H1678" s="4">
        <v>0</v>
      </c>
      <c r="I1678" s="4">
        <v>0</v>
      </c>
      <c r="J1678" s="4">
        <v>0</v>
      </c>
    </row>
    <row r="1679" spans="1:10">
      <c r="A1679" s="3" t="s">
        <v>217</v>
      </c>
      <c r="B1679" s="3" t="s">
        <v>11</v>
      </c>
      <c r="C1679" s="3" t="s">
        <v>24</v>
      </c>
      <c r="D1679" s="3">
        <v>1.1000000000000001</v>
      </c>
      <c r="E1679" s="3" t="s">
        <v>25</v>
      </c>
      <c r="F1679" s="4">
        <v>1000000</v>
      </c>
      <c r="G1679" s="4">
        <v>0</v>
      </c>
      <c r="H1679" s="4">
        <v>-496000</v>
      </c>
      <c r="I1679" s="4">
        <v>503440</v>
      </c>
      <c r="J1679" s="4">
        <v>503440</v>
      </c>
    </row>
    <row r="1680" spans="1:10">
      <c r="A1680" s="3" t="s">
        <v>217</v>
      </c>
      <c r="B1680" s="3" t="s">
        <v>11</v>
      </c>
      <c r="C1680" s="3" t="s">
        <v>32</v>
      </c>
      <c r="D1680" s="3">
        <v>1.5</v>
      </c>
      <c r="E1680" s="3" t="s">
        <v>33</v>
      </c>
      <c r="F1680" s="4">
        <v>0</v>
      </c>
      <c r="G1680" s="4">
        <v>1809600</v>
      </c>
      <c r="H1680" s="4">
        <v>0</v>
      </c>
      <c r="I1680" s="4">
        <v>1809600</v>
      </c>
      <c r="J1680" s="4">
        <v>1809600</v>
      </c>
    </row>
    <row r="1681" spans="1:10">
      <c r="A1681" s="3" t="s">
        <v>217</v>
      </c>
      <c r="B1681" s="3" t="s">
        <v>11</v>
      </c>
      <c r="C1681" s="3" t="s">
        <v>34</v>
      </c>
      <c r="D1681" s="3">
        <v>1.1000000000000001</v>
      </c>
      <c r="E1681" s="3" t="s">
        <v>36</v>
      </c>
      <c r="F1681" s="4">
        <v>200000</v>
      </c>
      <c r="G1681" s="4">
        <v>0</v>
      </c>
      <c r="H1681" s="4">
        <v>-200000</v>
      </c>
      <c r="I1681" s="4">
        <v>0</v>
      </c>
      <c r="J1681" s="4">
        <v>0</v>
      </c>
    </row>
    <row r="1682" spans="1:10">
      <c r="A1682" s="3" t="s">
        <v>217</v>
      </c>
      <c r="B1682" s="3" t="s">
        <v>11</v>
      </c>
      <c r="C1682" s="3" t="s">
        <v>51</v>
      </c>
      <c r="D1682" s="3">
        <v>1.1000000000000001</v>
      </c>
      <c r="E1682" s="3" t="s">
        <v>52</v>
      </c>
      <c r="F1682" s="4">
        <v>0</v>
      </c>
      <c r="G1682" s="4">
        <v>350000</v>
      </c>
      <c r="H1682" s="4">
        <v>0</v>
      </c>
      <c r="I1682" s="4">
        <v>0</v>
      </c>
      <c r="J1682" s="4">
        <v>0</v>
      </c>
    </row>
    <row r="1683" spans="1:10">
      <c r="A1683" s="3" t="s">
        <v>218</v>
      </c>
      <c r="B1683" s="3" t="s">
        <v>11</v>
      </c>
      <c r="C1683" s="3" t="s">
        <v>51</v>
      </c>
      <c r="D1683" s="3">
        <v>1.1000000000000001</v>
      </c>
      <c r="E1683" s="3" t="s">
        <v>52</v>
      </c>
      <c r="F1683" s="4">
        <v>50000</v>
      </c>
      <c r="G1683" s="4">
        <v>0</v>
      </c>
      <c r="H1683" s="4">
        <v>0</v>
      </c>
      <c r="I1683" s="4">
        <v>0</v>
      </c>
      <c r="J1683" s="4">
        <v>0</v>
      </c>
    </row>
    <row r="1684" spans="1:10">
      <c r="A1684" s="3" t="s">
        <v>219</v>
      </c>
      <c r="B1684" s="3" t="s">
        <v>220</v>
      </c>
      <c r="C1684" s="3" t="s">
        <v>51</v>
      </c>
      <c r="D1684" s="3">
        <v>1.5</v>
      </c>
      <c r="E1684" s="3" t="s">
        <v>52</v>
      </c>
      <c r="F1684" s="4">
        <v>0</v>
      </c>
      <c r="G1684" s="4">
        <v>196138.56</v>
      </c>
      <c r="H1684" s="4">
        <v>-196138.56</v>
      </c>
      <c r="I1684" s="4">
        <v>0</v>
      </c>
      <c r="J1684" s="4">
        <v>0</v>
      </c>
    </row>
    <row r="1685" spans="1:10">
      <c r="A1685" s="3" t="s">
        <v>219</v>
      </c>
      <c r="B1685" s="3" t="s">
        <v>220</v>
      </c>
      <c r="C1685" s="3" t="s">
        <v>54</v>
      </c>
      <c r="D1685" s="3">
        <v>1.5</v>
      </c>
      <c r="E1685" s="3" t="s">
        <v>52</v>
      </c>
      <c r="F1685" s="4">
        <v>0</v>
      </c>
      <c r="G1685" s="4">
        <v>196138.56</v>
      </c>
      <c r="H1685" s="4">
        <v>0</v>
      </c>
      <c r="I1685" s="4">
        <v>196138.55</v>
      </c>
      <c r="J1685" s="4">
        <v>196138.55</v>
      </c>
    </row>
    <row r="1686" spans="1:10">
      <c r="A1686" s="3" t="s">
        <v>219</v>
      </c>
      <c r="B1686" s="3" t="s">
        <v>220</v>
      </c>
      <c r="C1686" s="3" t="s">
        <v>54</v>
      </c>
      <c r="D1686" s="3">
        <v>2.5</v>
      </c>
      <c r="E1686" s="3" t="s">
        <v>52</v>
      </c>
      <c r="F1686" s="4">
        <v>0</v>
      </c>
      <c r="G1686" s="4">
        <v>8177337.4000000004</v>
      </c>
      <c r="H1686" s="4">
        <v>-2387.4499999999998</v>
      </c>
      <c r="I1686" s="4">
        <v>6062626.6799999997</v>
      </c>
      <c r="J1686" s="4">
        <v>6062626.6799999997</v>
      </c>
    </row>
    <row r="1687" spans="1:10">
      <c r="A1687" s="3" t="s">
        <v>219</v>
      </c>
      <c r="B1687" s="3" t="s">
        <v>220</v>
      </c>
      <c r="C1687" s="3" t="s">
        <v>54</v>
      </c>
      <c r="D1687" s="3">
        <v>2.6</v>
      </c>
      <c r="E1687" s="3" t="s">
        <v>52</v>
      </c>
      <c r="F1687" s="4">
        <v>0</v>
      </c>
      <c r="G1687" s="4">
        <v>7824360.1500000004</v>
      </c>
      <c r="H1687" s="4">
        <v>0</v>
      </c>
      <c r="I1687" s="4">
        <v>6977984.0300000003</v>
      </c>
      <c r="J1687" s="4">
        <v>6977984.0300000003</v>
      </c>
    </row>
    <row r="1688" spans="1:10">
      <c r="A1688" s="3" t="s">
        <v>221</v>
      </c>
      <c r="B1688" s="3" t="s">
        <v>11</v>
      </c>
      <c r="C1688" s="3" t="s">
        <v>51</v>
      </c>
      <c r="D1688" s="3">
        <v>1.5</v>
      </c>
      <c r="E1688" s="3" t="s">
        <v>52</v>
      </c>
      <c r="F1688" s="4">
        <v>0</v>
      </c>
      <c r="G1688" s="4">
        <v>1200000</v>
      </c>
      <c r="H1688" s="4">
        <v>-1200000</v>
      </c>
      <c r="I1688" s="4">
        <v>0</v>
      </c>
      <c r="J1688" s="4">
        <v>0</v>
      </c>
    </row>
    <row r="1689" spans="1:10">
      <c r="A1689" s="3" t="s">
        <v>222</v>
      </c>
      <c r="B1689" s="3" t="s">
        <v>11</v>
      </c>
      <c r="C1689" s="3" t="s">
        <v>51</v>
      </c>
      <c r="D1689" s="3">
        <v>1.1000000000000001</v>
      </c>
      <c r="E1689" s="3" t="s">
        <v>52</v>
      </c>
      <c r="F1689" s="4">
        <v>2500000</v>
      </c>
      <c r="G1689" s="4">
        <v>0</v>
      </c>
      <c r="H1689" s="4">
        <v>-2500000</v>
      </c>
      <c r="I1689" s="4">
        <v>0</v>
      </c>
      <c r="J1689" s="4">
        <v>0</v>
      </c>
    </row>
    <row r="1690" spans="1:10">
      <c r="A1690" s="3" t="s">
        <v>222</v>
      </c>
      <c r="B1690" s="3" t="s">
        <v>11</v>
      </c>
      <c r="C1690" s="3" t="s">
        <v>51</v>
      </c>
      <c r="D1690" s="3">
        <v>1.5</v>
      </c>
      <c r="E1690" s="3" t="s">
        <v>52</v>
      </c>
      <c r="F1690" s="4">
        <v>0</v>
      </c>
      <c r="G1690" s="4">
        <v>13352000</v>
      </c>
      <c r="H1690" s="4">
        <v>-10530382.720000001</v>
      </c>
      <c r="I1690" s="4">
        <v>0</v>
      </c>
      <c r="J1690" s="4">
        <v>0</v>
      </c>
    </row>
    <row r="1691" spans="1:10">
      <c r="A1691" s="3" t="s">
        <v>222</v>
      </c>
      <c r="B1691" s="3" t="s">
        <v>11</v>
      </c>
      <c r="C1691" s="3" t="s">
        <v>51</v>
      </c>
      <c r="D1691" s="3">
        <v>2.5</v>
      </c>
      <c r="E1691" s="3" t="s">
        <v>52</v>
      </c>
      <c r="F1691" s="4">
        <v>61163560.340000004</v>
      </c>
      <c r="G1691" s="4">
        <v>0</v>
      </c>
      <c r="H1691" s="4">
        <v>-60541274.68</v>
      </c>
      <c r="I1691" s="4">
        <v>0</v>
      </c>
      <c r="J1691" s="4">
        <v>0</v>
      </c>
    </row>
    <row r="1692" spans="1:10">
      <c r="A1692" s="3" t="s">
        <v>222</v>
      </c>
      <c r="B1692" s="3" t="s">
        <v>11</v>
      </c>
      <c r="C1692" s="3" t="s">
        <v>54</v>
      </c>
      <c r="D1692" s="3">
        <v>1.1000000000000001</v>
      </c>
      <c r="E1692" s="3" t="s">
        <v>55</v>
      </c>
      <c r="F1692" s="4">
        <v>10000000</v>
      </c>
      <c r="G1692" s="4">
        <v>0</v>
      </c>
      <c r="H1692" s="4">
        <v>-3000000</v>
      </c>
      <c r="I1692" s="4">
        <v>6119576.5</v>
      </c>
      <c r="J1692" s="4">
        <v>6119576.5</v>
      </c>
    </row>
    <row r="1693" spans="1:10">
      <c r="A1693" s="3" t="s">
        <v>222</v>
      </c>
      <c r="B1693" s="3" t="s">
        <v>220</v>
      </c>
      <c r="C1693" s="3" t="s">
        <v>97</v>
      </c>
      <c r="D1693" s="3">
        <v>2.5</v>
      </c>
      <c r="E1693" s="3" t="s">
        <v>52</v>
      </c>
      <c r="F1693" s="4">
        <v>0</v>
      </c>
      <c r="G1693" s="4">
        <v>1808000</v>
      </c>
      <c r="H1693" s="4">
        <v>0</v>
      </c>
      <c r="I1693" s="4">
        <v>1804460.33</v>
      </c>
      <c r="J1693" s="4">
        <v>1804460.33</v>
      </c>
    </row>
    <row r="1694" spans="1:10">
      <c r="A1694" s="3" t="s">
        <v>222</v>
      </c>
      <c r="B1694" s="3" t="s">
        <v>220</v>
      </c>
      <c r="C1694" s="3" t="s">
        <v>97</v>
      </c>
      <c r="D1694" s="3">
        <v>2.6</v>
      </c>
      <c r="E1694" s="3" t="s">
        <v>52</v>
      </c>
      <c r="F1694" s="4">
        <v>0</v>
      </c>
      <c r="G1694" s="4">
        <v>69.84</v>
      </c>
      <c r="H1694" s="4">
        <v>0</v>
      </c>
      <c r="I1694" s="4">
        <v>0</v>
      </c>
      <c r="J1694" s="4">
        <v>0</v>
      </c>
    </row>
    <row r="1695" spans="1:10">
      <c r="A1695" s="3" t="s">
        <v>222</v>
      </c>
      <c r="B1695" s="3" t="s">
        <v>220</v>
      </c>
      <c r="C1695" s="3" t="s">
        <v>223</v>
      </c>
      <c r="D1695" s="3">
        <v>1.5</v>
      </c>
      <c r="E1695" s="3" t="s">
        <v>52</v>
      </c>
      <c r="F1695" s="4">
        <v>0</v>
      </c>
      <c r="G1695" s="4">
        <v>1633506.87</v>
      </c>
      <c r="H1695" s="4">
        <v>0</v>
      </c>
      <c r="I1695" s="4">
        <v>1618785.63</v>
      </c>
      <c r="J1695" s="4">
        <v>1618785.63</v>
      </c>
    </row>
    <row r="1696" spans="1:10">
      <c r="A1696" s="3" t="s">
        <v>222</v>
      </c>
      <c r="B1696" s="3" t="s">
        <v>220</v>
      </c>
      <c r="C1696" s="3" t="s">
        <v>223</v>
      </c>
      <c r="D1696" s="3">
        <v>2.5</v>
      </c>
      <c r="E1696" s="3" t="s">
        <v>52</v>
      </c>
      <c r="F1696" s="4">
        <v>0</v>
      </c>
      <c r="G1696" s="4">
        <v>12132609.630000001</v>
      </c>
      <c r="H1696" s="4">
        <v>0</v>
      </c>
      <c r="I1696" s="4">
        <v>10227665.49</v>
      </c>
      <c r="J1696" s="4">
        <v>10227665.49</v>
      </c>
    </row>
    <row r="1697" spans="1:10">
      <c r="A1697" s="3" t="s">
        <v>222</v>
      </c>
      <c r="B1697" s="3" t="s">
        <v>220</v>
      </c>
      <c r="C1697" s="3" t="s">
        <v>51</v>
      </c>
      <c r="D1697" s="3">
        <v>1.1000000000000001</v>
      </c>
      <c r="E1697" s="3" t="s">
        <v>52</v>
      </c>
      <c r="F1697" s="4">
        <v>0</v>
      </c>
      <c r="G1697" s="4">
        <v>2230216.3199999998</v>
      </c>
      <c r="H1697" s="4">
        <v>-305894.52</v>
      </c>
      <c r="I1697" s="4">
        <v>1754130.75</v>
      </c>
      <c r="J1697" s="4">
        <v>1754130.75</v>
      </c>
    </row>
    <row r="1698" spans="1:10">
      <c r="A1698" s="3" t="s">
        <v>222</v>
      </c>
      <c r="B1698" s="3" t="s">
        <v>220</v>
      </c>
      <c r="C1698" s="3" t="s">
        <v>51</v>
      </c>
      <c r="D1698" s="3">
        <v>1.5</v>
      </c>
      <c r="E1698" s="3" t="s">
        <v>52</v>
      </c>
      <c r="F1698" s="4">
        <v>0</v>
      </c>
      <c r="G1698" s="4">
        <v>16590055.689999999</v>
      </c>
      <c r="H1698" s="4">
        <v>-3472697.4</v>
      </c>
      <c r="I1698" s="4">
        <v>9459258.6999999993</v>
      </c>
      <c r="J1698" s="4">
        <v>9459258.6999999993</v>
      </c>
    </row>
    <row r="1699" spans="1:10">
      <c r="A1699" s="3" t="s">
        <v>222</v>
      </c>
      <c r="B1699" s="3" t="s">
        <v>220</v>
      </c>
      <c r="C1699" s="3" t="s">
        <v>51</v>
      </c>
      <c r="D1699" s="3">
        <v>2.5</v>
      </c>
      <c r="E1699" s="3" t="s">
        <v>52</v>
      </c>
      <c r="F1699" s="4">
        <v>0</v>
      </c>
      <c r="G1699" s="4">
        <v>143858102.47</v>
      </c>
      <c r="H1699" s="4">
        <v>-4219101.13</v>
      </c>
      <c r="I1699" s="4">
        <v>52897418.329999998</v>
      </c>
      <c r="J1699" s="4">
        <v>51072784.329999998</v>
      </c>
    </row>
    <row r="1700" spans="1:10">
      <c r="A1700" s="3" t="s">
        <v>222</v>
      </c>
      <c r="B1700" s="3" t="s">
        <v>220</v>
      </c>
      <c r="C1700" s="3" t="s">
        <v>51</v>
      </c>
      <c r="D1700" s="3">
        <v>2.6</v>
      </c>
      <c r="E1700" s="3" t="s">
        <v>52</v>
      </c>
      <c r="F1700" s="4">
        <v>0</v>
      </c>
      <c r="G1700" s="4">
        <v>21118656.780000001</v>
      </c>
      <c r="H1700" s="4">
        <v>-408152.25</v>
      </c>
      <c r="I1700" s="4">
        <v>16853805.57</v>
      </c>
      <c r="J1700" s="4">
        <v>14116854.57</v>
      </c>
    </row>
    <row r="1701" spans="1:10">
      <c r="A1701" s="3" t="s">
        <v>222</v>
      </c>
      <c r="B1701" s="3" t="s">
        <v>220</v>
      </c>
      <c r="C1701" s="3" t="s">
        <v>102</v>
      </c>
      <c r="D1701" s="3">
        <v>1.5</v>
      </c>
      <c r="E1701" s="3" t="s">
        <v>52</v>
      </c>
      <c r="F1701" s="4">
        <v>0</v>
      </c>
      <c r="G1701" s="4">
        <v>1166892.08</v>
      </c>
      <c r="H1701" s="4">
        <v>-957382.13</v>
      </c>
      <c r="I1701" s="4">
        <v>120205.39</v>
      </c>
      <c r="J1701" s="4">
        <v>120205.39</v>
      </c>
    </row>
    <row r="1702" spans="1:10">
      <c r="A1702" s="3" t="s">
        <v>222</v>
      </c>
      <c r="B1702" s="3" t="s">
        <v>220</v>
      </c>
      <c r="C1702" s="3" t="s">
        <v>102</v>
      </c>
      <c r="D1702" s="3">
        <v>1.7</v>
      </c>
      <c r="E1702" s="3" t="s">
        <v>52</v>
      </c>
      <c r="F1702" s="4">
        <v>0</v>
      </c>
      <c r="G1702" s="4">
        <v>369376.72</v>
      </c>
      <c r="H1702" s="4">
        <v>0</v>
      </c>
      <c r="I1702" s="4">
        <v>369376.72</v>
      </c>
      <c r="J1702" s="4">
        <v>369376.72</v>
      </c>
    </row>
    <row r="1703" spans="1:10">
      <c r="A1703" s="3" t="s">
        <v>222</v>
      </c>
      <c r="B1703" s="3" t="s">
        <v>220</v>
      </c>
      <c r="C1703" s="3" t="s">
        <v>102</v>
      </c>
      <c r="D1703" s="3">
        <v>2.5</v>
      </c>
      <c r="E1703" s="3" t="s">
        <v>52</v>
      </c>
      <c r="F1703" s="4">
        <v>0</v>
      </c>
      <c r="G1703" s="4">
        <v>2625744.48</v>
      </c>
      <c r="H1703" s="4">
        <v>-6904.75</v>
      </c>
      <c r="I1703" s="4">
        <v>1489422.54</v>
      </c>
      <c r="J1703" s="4">
        <v>1489422.54</v>
      </c>
    </row>
    <row r="1704" spans="1:10">
      <c r="A1704" s="3" t="s">
        <v>222</v>
      </c>
      <c r="B1704" s="3" t="s">
        <v>220</v>
      </c>
      <c r="C1704" s="3" t="s">
        <v>102</v>
      </c>
      <c r="D1704" s="3">
        <v>2.6</v>
      </c>
      <c r="E1704" s="3" t="s">
        <v>52</v>
      </c>
      <c r="F1704" s="4">
        <v>0</v>
      </c>
      <c r="G1704" s="4">
        <v>380569.96</v>
      </c>
      <c r="H1704" s="4">
        <v>0</v>
      </c>
      <c r="I1704" s="4">
        <v>380202.21</v>
      </c>
      <c r="J1704" s="4">
        <v>380202.21</v>
      </c>
    </row>
    <row r="1705" spans="1:10">
      <c r="A1705" s="3" t="s">
        <v>222</v>
      </c>
      <c r="B1705" s="3" t="s">
        <v>220</v>
      </c>
      <c r="C1705" s="3" t="s">
        <v>56</v>
      </c>
      <c r="D1705" s="3">
        <v>2.5</v>
      </c>
      <c r="E1705" s="3" t="s">
        <v>52</v>
      </c>
      <c r="F1705" s="4">
        <v>0</v>
      </c>
      <c r="G1705" s="4">
        <v>13348054.279999999</v>
      </c>
      <c r="H1705" s="4">
        <v>-20391.900000000001</v>
      </c>
      <c r="I1705" s="4">
        <v>3899927.47</v>
      </c>
      <c r="J1705" s="4">
        <v>3899927.47</v>
      </c>
    </row>
    <row r="1706" spans="1:10">
      <c r="A1706" s="3" t="s">
        <v>222</v>
      </c>
      <c r="B1706" s="3" t="s">
        <v>220</v>
      </c>
      <c r="C1706" s="3" t="s">
        <v>56</v>
      </c>
      <c r="D1706" s="3">
        <v>2.6</v>
      </c>
      <c r="E1706" s="3" t="s">
        <v>52</v>
      </c>
      <c r="F1706" s="4">
        <v>0</v>
      </c>
      <c r="G1706" s="4">
        <v>12207398.800000001</v>
      </c>
      <c r="H1706" s="4">
        <v>0</v>
      </c>
      <c r="I1706" s="4">
        <v>3770041.59</v>
      </c>
      <c r="J1706" s="4">
        <v>3770041.59</v>
      </c>
    </row>
    <row r="1707" spans="1:10">
      <c r="A1707" s="3" t="s">
        <v>222</v>
      </c>
      <c r="B1707" s="3" t="s">
        <v>220</v>
      </c>
      <c r="C1707" s="3" t="s">
        <v>62</v>
      </c>
      <c r="D1707" s="3">
        <v>2.5</v>
      </c>
      <c r="E1707" s="3" t="s">
        <v>52</v>
      </c>
      <c r="F1707" s="4">
        <v>0</v>
      </c>
      <c r="G1707" s="4">
        <v>868186.18</v>
      </c>
      <c r="H1707" s="4">
        <v>-868186.18</v>
      </c>
      <c r="I1707" s="4">
        <v>0</v>
      </c>
      <c r="J1707" s="4">
        <v>0</v>
      </c>
    </row>
    <row r="1708" spans="1:10">
      <c r="A1708" s="3" t="s">
        <v>222</v>
      </c>
      <c r="B1708" s="3" t="s">
        <v>220</v>
      </c>
      <c r="C1708" s="3" t="s">
        <v>62</v>
      </c>
      <c r="D1708" s="3">
        <v>2.6</v>
      </c>
      <c r="E1708" s="3" t="s">
        <v>52</v>
      </c>
      <c r="F1708" s="4">
        <v>0</v>
      </c>
      <c r="G1708" s="4">
        <v>861697.91</v>
      </c>
      <c r="H1708" s="4">
        <v>-856197.35</v>
      </c>
      <c r="I1708" s="4">
        <v>0</v>
      </c>
      <c r="J1708" s="4">
        <v>0</v>
      </c>
    </row>
    <row r="1709" spans="1:10">
      <c r="A1709" s="3" t="s">
        <v>224</v>
      </c>
      <c r="B1709" s="3" t="s">
        <v>11</v>
      </c>
      <c r="C1709" s="3" t="s">
        <v>51</v>
      </c>
      <c r="D1709" s="3">
        <v>2.5</v>
      </c>
      <c r="E1709" s="3" t="s">
        <v>52</v>
      </c>
      <c r="F1709" s="4">
        <v>10000000</v>
      </c>
      <c r="G1709" s="4">
        <v>0</v>
      </c>
      <c r="H1709" s="4">
        <v>-10000000</v>
      </c>
      <c r="I1709" s="4">
        <v>0</v>
      </c>
      <c r="J1709" s="4">
        <v>0</v>
      </c>
    </row>
    <row r="1710" spans="1:10">
      <c r="A1710" s="3" t="s">
        <v>224</v>
      </c>
      <c r="B1710" s="3" t="s">
        <v>220</v>
      </c>
      <c r="C1710" s="3" t="s">
        <v>51</v>
      </c>
      <c r="D1710" s="3">
        <v>2.5</v>
      </c>
      <c r="E1710" s="3" t="s">
        <v>52</v>
      </c>
      <c r="F1710" s="4">
        <v>0</v>
      </c>
      <c r="G1710" s="4">
        <v>20669.62</v>
      </c>
      <c r="H1710" s="4">
        <v>0</v>
      </c>
      <c r="I1710" s="4">
        <v>0</v>
      </c>
      <c r="J1710" s="4">
        <v>0</v>
      </c>
    </row>
    <row r="1711" spans="1:10">
      <c r="A1711" s="3" t="s">
        <v>224</v>
      </c>
      <c r="B1711" s="3" t="s">
        <v>220</v>
      </c>
      <c r="C1711" s="3" t="s">
        <v>51</v>
      </c>
      <c r="D1711" s="3">
        <v>2.6</v>
      </c>
      <c r="E1711" s="3" t="s">
        <v>52</v>
      </c>
      <c r="F1711" s="4">
        <v>0</v>
      </c>
      <c r="G1711" s="4">
        <v>2.89</v>
      </c>
      <c r="H1711" s="4">
        <v>0</v>
      </c>
      <c r="I1711" s="4">
        <v>0</v>
      </c>
      <c r="J1711" s="4">
        <v>0</v>
      </c>
    </row>
    <row r="1712" spans="1:10">
      <c r="A1712" s="3" t="s">
        <v>225</v>
      </c>
      <c r="B1712" s="3" t="s">
        <v>220</v>
      </c>
      <c r="C1712" s="3" t="s">
        <v>51</v>
      </c>
      <c r="D1712" s="3">
        <v>2.6</v>
      </c>
      <c r="E1712" s="3" t="s">
        <v>52</v>
      </c>
      <c r="F1712" s="4">
        <v>0</v>
      </c>
      <c r="G1712" s="4">
        <v>0</v>
      </c>
      <c r="H1712" s="4">
        <v>0</v>
      </c>
      <c r="I1712" s="4">
        <v>0</v>
      </c>
      <c r="J1712" s="4">
        <v>0</v>
      </c>
    </row>
    <row r="1713" spans="1:10">
      <c r="A1713" s="3" t="s">
        <v>226</v>
      </c>
      <c r="B1713" s="3" t="s">
        <v>11</v>
      </c>
      <c r="C1713" s="3" t="s">
        <v>29</v>
      </c>
      <c r="D1713" s="3">
        <v>2.5</v>
      </c>
      <c r="E1713" s="3" t="s">
        <v>31</v>
      </c>
      <c r="F1713" s="4">
        <v>0</v>
      </c>
      <c r="G1713" s="4">
        <v>11167501</v>
      </c>
      <c r="H1713" s="4">
        <v>-2232408.42</v>
      </c>
      <c r="I1713" s="4">
        <v>6062312.1399999997</v>
      </c>
      <c r="J1713" s="4">
        <v>6062312.1399999997</v>
      </c>
    </row>
    <row r="1714" spans="1:10">
      <c r="A1714" s="3" t="s">
        <v>227</v>
      </c>
      <c r="B1714" s="3" t="s">
        <v>220</v>
      </c>
      <c r="C1714" s="3" t="s">
        <v>51</v>
      </c>
      <c r="D1714" s="3">
        <v>2.5</v>
      </c>
      <c r="E1714" s="3" t="s">
        <v>52</v>
      </c>
      <c r="F1714" s="4">
        <v>0</v>
      </c>
      <c r="G1714" s="4">
        <v>102916.95</v>
      </c>
      <c r="H1714" s="4">
        <v>0</v>
      </c>
      <c r="I1714" s="4">
        <v>0</v>
      </c>
      <c r="J1714" s="4">
        <v>0</v>
      </c>
    </row>
    <row r="1715" spans="1:10">
      <c r="A1715" s="3" t="s">
        <v>227</v>
      </c>
      <c r="B1715" s="3" t="s">
        <v>220</v>
      </c>
      <c r="C1715" s="3" t="s">
        <v>62</v>
      </c>
      <c r="D1715" s="3">
        <v>1.5</v>
      </c>
      <c r="E1715" s="3" t="s">
        <v>52</v>
      </c>
      <c r="F1715" s="4">
        <v>0</v>
      </c>
      <c r="G1715" s="4">
        <v>1133618.01</v>
      </c>
      <c r="H1715" s="4">
        <v>-50637.59</v>
      </c>
      <c r="I1715" s="4">
        <v>1002525.91</v>
      </c>
      <c r="J1715" s="4">
        <v>1002525.91</v>
      </c>
    </row>
    <row r="1716" spans="1:10">
      <c r="A1716" s="3" t="s">
        <v>227</v>
      </c>
      <c r="B1716" s="3" t="s">
        <v>220</v>
      </c>
      <c r="C1716" s="3" t="s">
        <v>62</v>
      </c>
      <c r="D1716" s="3">
        <v>2.5</v>
      </c>
      <c r="E1716" s="3" t="s">
        <v>52</v>
      </c>
      <c r="F1716" s="4">
        <v>0</v>
      </c>
      <c r="G1716" s="4">
        <v>3032112.81</v>
      </c>
      <c r="H1716" s="4">
        <v>0</v>
      </c>
      <c r="I1716" s="4">
        <v>1594114.76</v>
      </c>
      <c r="J1716" s="4">
        <v>1493394.51</v>
      </c>
    </row>
    <row r="1717" spans="1:10">
      <c r="A1717" s="3" t="s">
        <v>227</v>
      </c>
      <c r="B1717" s="3" t="s">
        <v>220</v>
      </c>
      <c r="C1717" s="3" t="s">
        <v>62</v>
      </c>
      <c r="D1717" s="3">
        <v>2.6</v>
      </c>
      <c r="E1717" s="3" t="s">
        <v>52</v>
      </c>
      <c r="F1717" s="4">
        <v>0</v>
      </c>
      <c r="G1717" s="4">
        <v>2152030.62</v>
      </c>
      <c r="H1717" s="4">
        <v>0</v>
      </c>
      <c r="I1717" s="4">
        <v>2115494.0699999998</v>
      </c>
      <c r="J1717" s="4">
        <v>2115494.0699999998</v>
      </c>
    </row>
    <row r="1718" spans="1:10">
      <c r="A1718" s="3" t="s">
        <v>228</v>
      </c>
      <c r="B1718" s="3" t="s">
        <v>11</v>
      </c>
      <c r="C1718" s="3" t="s">
        <v>27</v>
      </c>
      <c r="D1718" s="3">
        <v>1.1000000000000001</v>
      </c>
      <c r="E1718" s="3" t="s">
        <v>28</v>
      </c>
      <c r="F1718" s="4">
        <v>2700000</v>
      </c>
      <c r="G1718" s="4">
        <v>0</v>
      </c>
      <c r="H1718" s="4">
        <v>-2700000</v>
      </c>
      <c r="I1718" s="4">
        <v>0</v>
      </c>
      <c r="J1718" s="4">
        <v>0</v>
      </c>
    </row>
    <row r="1719" spans="1:10">
      <c r="A1719" s="3" t="s">
        <v>228</v>
      </c>
      <c r="B1719" s="3" t="s">
        <v>11</v>
      </c>
      <c r="C1719" s="3" t="s">
        <v>58</v>
      </c>
      <c r="D1719" s="3">
        <v>1.1000000000000001</v>
      </c>
      <c r="E1719" s="3" t="s">
        <v>60</v>
      </c>
      <c r="F1719" s="4">
        <v>1500000</v>
      </c>
      <c r="G1719" s="4">
        <v>0</v>
      </c>
      <c r="H1719" s="4">
        <v>-1375000</v>
      </c>
      <c r="I1719" s="4">
        <v>0</v>
      </c>
      <c r="J1719" s="4">
        <v>0</v>
      </c>
    </row>
    <row r="1720" spans="1:10">
      <c r="A1720" s="3" t="s">
        <v>229</v>
      </c>
      <c r="B1720" s="3" t="s">
        <v>11</v>
      </c>
      <c r="C1720" s="3" t="s">
        <v>24</v>
      </c>
      <c r="D1720" s="3">
        <v>1.1000000000000001</v>
      </c>
      <c r="E1720" s="3" t="s">
        <v>25</v>
      </c>
      <c r="F1720" s="4">
        <v>0</v>
      </c>
      <c r="G1720" s="4">
        <v>7481824.4299999997</v>
      </c>
      <c r="H1720" s="4">
        <v>0</v>
      </c>
      <c r="I1720" s="4">
        <v>0</v>
      </c>
      <c r="J1720" s="4">
        <v>0</v>
      </c>
    </row>
    <row r="1721" spans="1:10">
      <c r="A1721" s="3" t="s">
        <v>229</v>
      </c>
      <c r="B1721" s="3" t="s">
        <v>11</v>
      </c>
      <c r="C1721" s="3" t="s">
        <v>24</v>
      </c>
      <c r="D1721" s="3">
        <v>1.5</v>
      </c>
      <c r="E1721" s="3" t="s">
        <v>25</v>
      </c>
      <c r="F1721" s="4">
        <v>8315297.2699999996</v>
      </c>
      <c r="G1721" s="4">
        <v>0</v>
      </c>
      <c r="H1721" s="4">
        <v>-8315297.2699999996</v>
      </c>
      <c r="I1721" s="4">
        <v>0</v>
      </c>
      <c r="J1721" s="4">
        <v>0</v>
      </c>
    </row>
    <row r="1722" spans="1:10">
      <c r="A1722" s="3" t="s">
        <v>229</v>
      </c>
      <c r="B1722" s="3" t="s">
        <v>11</v>
      </c>
      <c r="C1722" s="3" t="s">
        <v>24</v>
      </c>
      <c r="D1722" s="3">
        <v>2.5</v>
      </c>
      <c r="E1722" s="3" t="s">
        <v>25</v>
      </c>
      <c r="F1722" s="4">
        <v>11280000</v>
      </c>
      <c r="G1722" s="4">
        <v>169002.09</v>
      </c>
      <c r="H1722" s="4">
        <v>-11280000</v>
      </c>
      <c r="I1722" s="4">
        <v>0</v>
      </c>
      <c r="J1722" s="4">
        <v>0</v>
      </c>
    </row>
    <row r="1723" spans="1:10">
      <c r="A1723" s="3" t="s">
        <v>229</v>
      </c>
      <c r="B1723" s="3" t="s">
        <v>11</v>
      </c>
      <c r="C1723" s="3" t="s">
        <v>24</v>
      </c>
      <c r="D1723" s="3">
        <v>2.6</v>
      </c>
      <c r="E1723" s="3" t="s">
        <v>25</v>
      </c>
      <c r="F1723" s="4">
        <v>0</v>
      </c>
      <c r="G1723" s="4">
        <v>57802.84</v>
      </c>
      <c r="H1723" s="4">
        <v>0</v>
      </c>
      <c r="I1723" s="4">
        <v>0</v>
      </c>
      <c r="J1723" s="4">
        <v>0</v>
      </c>
    </row>
    <row r="1724" spans="1:10">
      <c r="A1724" s="3" t="s">
        <v>229</v>
      </c>
      <c r="B1724" s="3" t="s">
        <v>11</v>
      </c>
      <c r="C1724" s="3" t="s">
        <v>29</v>
      </c>
      <c r="D1724" s="3">
        <v>2.5</v>
      </c>
      <c r="E1724" s="3" t="s">
        <v>31</v>
      </c>
      <c r="F1724" s="4">
        <v>0</v>
      </c>
      <c r="G1724" s="4">
        <v>258560.54</v>
      </c>
      <c r="H1724" s="4">
        <v>0</v>
      </c>
      <c r="I1724" s="4">
        <v>0</v>
      </c>
      <c r="J1724" s="4">
        <v>0</v>
      </c>
    </row>
    <row r="1725" spans="1:10">
      <c r="A1725" s="3" t="s">
        <v>229</v>
      </c>
      <c r="B1725" s="3" t="s">
        <v>11</v>
      </c>
      <c r="C1725" s="3" t="s">
        <v>51</v>
      </c>
      <c r="D1725" s="3">
        <v>2.5</v>
      </c>
      <c r="E1725" s="3" t="s">
        <v>52</v>
      </c>
      <c r="F1725" s="4">
        <v>1498486.53</v>
      </c>
      <c r="G1725" s="4">
        <v>0</v>
      </c>
      <c r="H1725" s="4">
        <v>-1485740.76</v>
      </c>
      <c r="I1725" s="4">
        <v>0</v>
      </c>
      <c r="J1725" s="4">
        <v>0</v>
      </c>
    </row>
    <row r="1726" spans="1:10">
      <c r="A1726" s="3" t="s">
        <v>230</v>
      </c>
      <c r="B1726" s="3" t="s">
        <v>11</v>
      </c>
      <c r="C1726" s="3" t="s">
        <v>29</v>
      </c>
      <c r="D1726" s="3">
        <v>1.5</v>
      </c>
      <c r="E1726" s="3" t="s">
        <v>31</v>
      </c>
      <c r="F1726" s="4">
        <v>0</v>
      </c>
      <c r="G1726" s="4">
        <v>21806194.190000001</v>
      </c>
      <c r="H1726" s="4">
        <v>-1072165.56</v>
      </c>
      <c r="I1726" s="4">
        <v>13036806.380000001</v>
      </c>
      <c r="J1726" s="4">
        <v>13036806.380000001</v>
      </c>
    </row>
    <row r="1727" spans="1:10">
      <c r="A1727" s="3" t="s">
        <v>231</v>
      </c>
      <c r="B1727" s="3" t="s">
        <v>11</v>
      </c>
      <c r="C1727" s="3" t="s">
        <v>24</v>
      </c>
      <c r="D1727" s="3">
        <v>1.5</v>
      </c>
      <c r="E1727" s="3" t="s">
        <v>25</v>
      </c>
      <c r="F1727" s="4">
        <v>5095101.42</v>
      </c>
      <c r="G1727" s="4">
        <v>245185.14</v>
      </c>
      <c r="H1727" s="4">
        <v>0</v>
      </c>
      <c r="I1727" s="4">
        <v>5340286.5599999996</v>
      </c>
      <c r="J1727" s="4">
        <v>5340286.5599999996</v>
      </c>
    </row>
    <row r="1728" spans="1:10">
      <c r="A1728" s="3" t="s">
        <v>231</v>
      </c>
      <c r="B1728" s="3" t="s">
        <v>11</v>
      </c>
      <c r="C1728" s="3" t="s">
        <v>24</v>
      </c>
      <c r="D1728" s="3">
        <v>2.5</v>
      </c>
      <c r="E1728" s="3" t="s">
        <v>25</v>
      </c>
      <c r="F1728" s="4">
        <v>8268301.0099999998</v>
      </c>
      <c r="G1728" s="4">
        <v>0</v>
      </c>
      <c r="H1728" s="4">
        <v>0</v>
      </c>
      <c r="I1728" s="4">
        <v>6950082.4400000004</v>
      </c>
      <c r="J1728" s="4">
        <v>6950082.4400000004</v>
      </c>
    </row>
    <row r="1729" spans="1:10">
      <c r="A1729" s="3" t="s">
        <v>232</v>
      </c>
      <c r="B1729" s="3" t="s">
        <v>11</v>
      </c>
      <c r="C1729" s="3" t="s">
        <v>24</v>
      </c>
      <c r="D1729" s="3">
        <v>1.5</v>
      </c>
      <c r="E1729" s="3" t="s">
        <v>25</v>
      </c>
      <c r="F1729" s="4">
        <v>6287180.5999999996</v>
      </c>
      <c r="G1729" s="4">
        <v>0</v>
      </c>
      <c r="H1729" s="4">
        <v>0</v>
      </c>
      <c r="I1729" s="4">
        <v>4558135</v>
      </c>
      <c r="J1729" s="4">
        <v>4558135</v>
      </c>
    </row>
    <row r="1730" spans="1:10">
      <c r="A1730" s="3" t="s">
        <v>232</v>
      </c>
      <c r="B1730" s="3" t="s">
        <v>11</v>
      </c>
      <c r="C1730" s="3" t="s">
        <v>24</v>
      </c>
      <c r="D1730" s="3">
        <v>2.5</v>
      </c>
      <c r="E1730" s="3" t="s">
        <v>25</v>
      </c>
      <c r="F1730" s="4">
        <v>5483895.46</v>
      </c>
      <c r="G1730" s="4">
        <v>0</v>
      </c>
      <c r="H1730" s="4">
        <v>0</v>
      </c>
      <c r="I1730" s="4">
        <v>2786563.09</v>
      </c>
      <c r="J1730" s="4">
        <v>2786563.09</v>
      </c>
    </row>
    <row r="1731" spans="1:10">
      <c r="A1731" s="3" t="s">
        <v>233</v>
      </c>
      <c r="B1731" s="3" t="s">
        <v>11</v>
      </c>
      <c r="C1731" s="3" t="s">
        <v>24</v>
      </c>
      <c r="D1731" s="3">
        <v>1.1000000000000001</v>
      </c>
      <c r="E1731" s="3" t="s">
        <v>25</v>
      </c>
      <c r="F1731" s="4">
        <v>7500000</v>
      </c>
      <c r="G1731" s="4">
        <v>0</v>
      </c>
      <c r="H1731" s="4">
        <v>-104698.89</v>
      </c>
      <c r="I1731" s="4">
        <v>0</v>
      </c>
      <c r="J1731" s="4">
        <v>0</v>
      </c>
    </row>
    <row r="1738" spans="1:10">
      <c r="A1738" s="5" t="s">
        <v>234</v>
      </c>
      <c r="B1738" s="5"/>
      <c r="C1738" s="5"/>
      <c r="F1738" s="5"/>
      <c r="G1738" s="5"/>
      <c r="H1738" s="5" t="s">
        <v>235</v>
      </c>
      <c r="I1738" s="5"/>
    </row>
    <row r="1739" spans="1:10">
      <c r="A1739" s="5" t="s">
        <v>236</v>
      </c>
      <c r="B1739" s="5"/>
      <c r="C1739" s="5"/>
      <c r="F1739" s="5"/>
      <c r="G1739" s="5"/>
      <c r="H1739" s="5" t="s">
        <v>237</v>
      </c>
      <c r="I1739" s="5"/>
    </row>
  </sheetData>
  <mergeCells count="6">
    <mergeCell ref="A1738:C1738"/>
    <mergeCell ref="F1738:G1738"/>
    <mergeCell ref="H1738:I1738"/>
    <mergeCell ref="A1739:C1739"/>
    <mergeCell ref="F1739:G1739"/>
    <mergeCell ref="H1739:I1739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L35"/>
  <sheetViews>
    <sheetView topLeftCell="A10" zoomScale="90" zoomScaleNormal="90" workbookViewId="0">
      <selection activeCell="A23" sqref="A23:XFD27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50" t="s">
        <v>282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>
      <c r="A2" s="8" t="s">
        <v>239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2">
      <c r="A3" s="11" t="s">
        <v>283</v>
      </c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2">
      <c r="A4" s="14" t="s">
        <v>284</v>
      </c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2">
      <c r="A5" s="11" t="s">
        <v>242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2" ht="75">
      <c r="A6" s="22" t="s">
        <v>285</v>
      </c>
      <c r="B6" s="22" t="s">
        <v>286</v>
      </c>
      <c r="C6" s="22" t="s">
        <v>287</v>
      </c>
      <c r="D6" s="22" t="s">
        <v>288</v>
      </c>
      <c r="E6" s="22" t="s">
        <v>289</v>
      </c>
      <c r="F6" s="22" t="s">
        <v>290</v>
      </c>
      <c r="G6" s="22" t="s">
        <v>291</v>
      </c>
      <c r="H6" s="22" t="s">
        <v>292</v>
      </c>
      <c r="I6" s="52" t="s">
        <v>293</v>
      </c>
      <c r="J6" s="52" t="s">
        <v>294</v>
      </c>
      <c r="K6" s="52" t="s">
        <v>295</v>
      </c>
    </row>
    <row r="7" spans="1:12">
      <c r="A7" s="53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2">
      <c r="A8" s="54" t="s">
        <v>296</v>
      </c>
      <c r="B8" s="55"/>
      <c r="C8" s="55"/>
      <c r="D8" s="55"/>
      <c r="E8" s="56">
        <f>SUM(E9:E12)</f>
        <v>0</v>
      </c>
      <c r="F8" s="55"/>
      <c r="G8" s="56">
        <f>SUM(G9:G12)</f>
        <v>0</v>
      </c>
      <c r="H8" s="56">
        <f>SUM(H9:H12)</f>
        <v>0</v>
      </c>
      <c r="I8" s="56">
        <f>SUM(I9:I12)</f>
        <v>0</v>
      </c>
      <c r="J8" s="56">
        <f>SUM(J9:J12)</f>
        <v>0</v>
      </c>
      <c r="K8" s="56">
        <f>SUM(K9:K12)</f>
        <v>0</v>
      </c>
    </row>
    <row r="9" spans="1:12">
      <c r="A9" s="57" t="s">
        <v>297</v>
      </c>
      <c r="B9" s="58"/>
      <c r="C9" s="58"/>
      <c r="D9" s="58"/>
      <c r="E9" s="59"/>
      <c r="F9" s="44"/>
      <c r="G9" s="59"/>
      <c r="H9" s="59"/>
      <c r="I9" s="59"/>
      <c r="J9" s="59"/>
      <c r="K9" s="59">
        <v>0</v>
      </c>
      <c r="L9" s="45"/>
    </row>
    <row r="10" spans="1:12">
      <c r="A10" s="57" t="s">
        <v>298</v>
      </c>
      <c r="B10" s="58"/>
      <c r="C10" s="58"/>
      <c r="D10" s="58"/>
      <c r="E10" s="59"/>
      <c r="F10" s="44"/>
      <c r="G10" s="59"/>
      <c r="H10" s="59"/>
      <c r="I10" s="59"/>
      <c r="J10" s="59"/>
      <c r="K10" s="59">
        <v>0</v>
      </c>
      <c r="L10" s="45"/>
    </row>
    <row r="11" spans="1:12">
      <c r="A11" s="57" t="s">
        <v>299</v>
      </c>
      <c r="B11" s="58"/>
      <c r="C11" s="58"/>
      <c r="D11" s="58"/>
      <c r="E11" s="59"/>
      <c r="F11" s="44"/>
      <c r="G11" s="59"/>
      <c r="H11" s="59"/>
      <c r="I11" s="59"/>
      <c r="J11" s="59"/>
      <c r="K11" s="59">
        <v>0</v>
      </c>
      <c r="L11" s="45"/>
    </row>
    <row r="12" spans="1:12">
      <c r="A12" s="57" t="s">
        <v>300</v>
      </c>
      <c r="B12" s="58"/>
      <c r="C12" s="58"/>
      <c r="D12" s="58"/>
      <c r="E12" s="59"/>
      <c r="F12" s="44"/>
      <c r="G12" s="59"/>
      <c r="H12" s="59"/>
      <c r="I12" s="59"/>
      <c r="J12" s="59"/>
      <c r="K12" s="59">
        <v>0</v>
      </c>
      <c r="L12" s="45"/>
    </row>
    <row r="13" spans="1:12">
      <c r="A13" s="60" t="s">
        <v>266</v>
      </c>
      <c r="B13" s="61"/>
      <c r="C13" s="61"/>
      <c r="D13" s="61"/>
      <c r="E13" s="62"/>
      <c r="F13" s="31"/>
      <c r="G13" s="62"/>
      <c r="H13" s="62"/>
      <c r="I13" s="62"/>
      <c r="J13" s="62"/>
      <c r="K13" s="62"/>
    </row>
    <row r="14" spans="1:12">
      <c r="A14" s="54" t="s">
        <v>301</v>
      </c>
      <c r="B14" s="55"/>
      <c r="C14" s="55"/>
      <c r="D14" s="55"/>
      <c r="E14" s="56">
        <f>SUM(E15:E18)</f>
        <v>0</v>
      </c>
      <c r="F14" s="55"/>
      <c r="G14" s="56">
        <f>SUM(G15:G18)</f>
        <v>0</v>
      </c>
      <c r="H14" s="56">
        <f>SUM(H15:H18)</f>
        <v>0</v>
      </c>
      <c r="I14" s="56">
        <f>SUM(I15:I18)</f>
        <v>0</v>
      </c>
      <c r="J14" s="56">
        <f>SUM(J15:J18)</f>
        <v>0</v>
      </c>
      <c r="K14" s="56">
        <f>SUM(K15:K18)</f>
        <v>0</v>
      </c>
    </row>
    <row r="15" spans="1:12">
      <c r="A15" s="57" t="s">
        <v>302</v>
      </c>
      <c r="B15" s="58"/>
      <c r="C15" s="58"/>
      <c r="D15" s="58"/>
      <c r="E15" s="59"/>
      <c r="F15" s="44"/>
      <c r="G15" s="59"/>
      <c r="H15" s="59"/>
      <c r="I15" s="59"/>
      <c r="J15" s="59"/>
      <c r="K15" s="59">
        <v>0</v>
      </c>
      <c r="L15" s="45"/>
    </row>
    <row r="16" spans="1:12">
      <c r="A16" s="57" t="s">
        <v>303</v>
      </c>
      <c r="B16" s="58"/>
      <c r="C16" s="58"/>
      <c r="D16" s="58"/>
      <c r="E16" s="59"/>
      <c r="F16" s="44"/>
      <c r="G16" s="59"/>
      <c r="H16" s="59"/>
      <c r="I16" s="59"/>
      <c r="J16" s="59"/>
      <c r="K16" s="59">
        <v>0</v>
      </c>
      <c r="L16" s="45"/>
    </row>
    <row r="17" spans="1:11">
      <c r="A17" s="57" t="s">
        <v>304</v>
      </c>
      <c r="B17" s="58"/>
      <c r="C17" s="58"/>
      <c r="D17" s="58"/>
      <c r="E17" s="59"/>
      <c r="F17" s="44"/>
      <c r="G17" s="59"/>
      <c r="H17" s="59"/>
      <c r="I17" s="59"/>
      <c r="J17" s="59"/>
      <c r="K17" s="59">
        <v>0</v>
      </c>
    </row>
    <row r="18" spans="1:11">
      <c r="A18" s="57" t="s">
        <v>305</v>
      </c>
      <c r="B18" s="58"/>
      <c r="C18" s="58"/>
      <c r="D18" s="58"/>
      <c r="E18" s="59"/>
      <c r="F18" s="44"/>
      <c r="G18" s="59"/>
      <c r="H18" s="59"/>
      <c r="I18" s="59"/>
      <c r="J18" s="59"/>
      <c r="K18" s="59">
        <v>0</v>
      </c>
    </row>
    <row r="19" spans="1:11">
      <c r="A19" s="60" t="s">
        <v>266</v>
      </c>
      <c r="B19" s="61"/>
      <c r="C19" s="61"/>
      <c r="D19" s="61"/>
      <c r="E19" s="62"/>
      <c r="F19" s="31"/>
      <c r="G19" s="62"/>
      <c r="H19" s="62"/>
      <c r="I19" s="62"/>
      <c r="J19" s="62"/>
      <c r="K19" s="62"/>
    </row>
    <row r="20" spans="1:11">
      <c r="A20" s="54" t="s">
        <v>306</v>
      </c>
      <c r="B20" s="55"/>
      <c r="C20" s="55"/>
      <c r="D20" s="55"/>
      <c r="E20" s="56">
        <f>E8+E14</f>
        <v>0</v>
      </c>
      <c r="F20" s="55"/>
      <c r="G20" s="56">
        <f>G8+G14</f>
        <v>0</v>
      </c>
      <c r="H20" s="56">
        <f>H8+H14</f>
        <v>0</v>
      </c>
      <c r="I20" s="56">
        <f>I8+I14</f>
        <v>0</v>
      </c>
      <c r="J20" s="56">
        <f>J8+J14</f>
        <v>0</v>
      </c>
      <c r="K20" s="56">
        <f>K8+K14</f>
        <v>0</v>
      </c>
    </row>
    <row r="21" spans="1:11">
      <c r="A21" s="63"/>
      <c r="B21" s="64"/>
      <c r="C21" s="64"/>
      <c r="D21" s="64"/>
      <c r="E21" s="64"/>
      <c r="F21" s="64"/>
      <c r="G21" s="65"/>
      <c r="H21" s="65"/>
      <c r="I21" s="65"/>
      <c r="J21" s="65"/>
      <c r="K21" s="65"/>
    </row>
    <row r="34" spans="1:6">
      <c r="A34" s="48" t="s">
        <v>234</v>
      </c>
      <c r="B34" s="49"/>
      <c r="C34" s="49"/>
      <c r="E34" s="49" t="s">
        <v>235</v>
      </c>
      <c r="F34" s="49"/>
    </row>
    <row r="35" spans="1:6">
      <c r="A35" s="48" t="s">
        <v>236</v>
      </c>
      <c r="B35" s="49"/>
      <c r="C35" s="49"/>
      <c r="E35" s="49" t="s">
        <v>237</v>
      </c>
      <c r="F35" s="49"/>
    </row>
  </sheetData>
  <mergeCells count="9">
    <mergeCell ref="B35:C35"/>
    <mergeCell ref="E35:F35"/>
    <mergeCell ref="A1:K1"/>
    <mergeCell ref="A2:K2"/>
    <mergeCell ref="A3:K3"/>
    <mergeCell ref="A4:K4"/>
    <mergeCell ref="A5:K5"/>
    <mergeCell ref="B34:C34"/>
    <mergeCell ref="E34:F34"/>
  </mergeCells>
  <pageMargins left="0.25" right="0.25" top="0.75" bottom="0.75" header="0.3" footer="0.3"/>
  <pageSetup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K80"/>
  <sheetViews>
    <sheetView topLeftCell="A76" zoomScaleNormal="100" workbookViewId="0">
      <selection activeCell="A79" sqref="A79:C80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50" t="s">
        <v>307</v>
      </c>
      <c r="B1" s="50"/>
      <c r="C1" s="50"/>
      <c r="D1" s="50"/>
      <c r="E1" s="51"/>
      <c r="F1" s="51"/>
      <c r="G1" s="51"/>
      <c r="H1" s="51"/>
      <c r="I1" s="51"/>
      <c r="J1" s="51"/>
      <c r="K1" s="51"/>
    </row>
    <row r="2" spans="1:11">
      <c r="A2" s="8" t="s">
        <v>239</v>
      </c>
      <c r="B2" s="9"/>
      <c r="C2" s="9"/>
      <c r="D2" s="10"/>
    </row>
    <row r="3" spans="1:11">
      <c r="A3" s="11" t="s">
        <v>308</v>
      </c>
      <c r="B3" s="12"/>
      <c r="C3" s="12"/>
      <c r="D3" s="13"/>
    </row>
    <row r="4" spans="1:11">
      <c r="A4" s="14" t="s">
        <v>284</v>
      </c>
      <c r="B4" s="15"/>
      <c r="C4" s="15"/>
      <c r="D4" s="16"/>
    </row>
    <row r="5" spans="1:11">
      <c r="A5" s="17" t="s">
        <v>242</v>
      </c>
      <c r="B5" s="18"/>
      <c r="C5" s="18"/>
      <c r="D5" s="19"/>
    </row>
    <row r="7" spans="1:11" ht="30">
      <c r="A7" s="66" t="s">
        <v>309</v>
      </c>
      <c r="B7" s="22" t="s">
        <v>310</v>
      </c>
      <c r="C7" s="22" t="s">
        <v>8</v>
      </c>
      <c r="D7" s="22" t="s">
        <v>311</v>
      </c>
    </row>
    <row r="8" spans="1:11">
      <c r="A8" s="67" t="s">
        <v>312</v>
      </c>
      <c r="B8" s="68">
        <f>SUM(B9:B11)</f>
        <v>810993601.83999991</v>
      </c>
      <c r="C8" s="68">
        <f>SUM(C9:C11)</f>
        <v>846735180.73000002</v>
      </c>
      <c r="D8" s="68">
        <f>SUM(D9:D11)</f>
        <v>820528592.21000004</v>
      </c>
    </row>
    <row r="9" spans="1:11">
      <c r="A9" s="69" t="s">
        <v>313</v>
      </c>
      <c r="B9" s="70">
        <v>557546648.26999998</v>
      </c>
      <c r="C9" s="70">
        <v>536714744.02999997</v>
      </c>
      <c r="D9" s="70">
        <v>510508155.50999999</v>
      </c>
    </row>
    <row r="10" spans="1:11">
      <c r="A10" s="69" t="s">
        <v>314</v>
      </c>
      <c r="B10" s="70">
        <v>253446953.56999999</v>
      </c>
      <c r="C10" s="70">
        <v>310020436.69999999</v>
      </c>
      <c r="D10" s="70">
        <v>310020436.69999999</v>
      </c>
    </row>
    <row r="11" spans="1:11">
      <c r="A11" s="69" t="s">
        <v>315</v>
      </c>
      <c r="B11" s="71"/>
      <c r="C11" s="71"/>
      <c r="D11" s="71"/>
    </row>
    <row r="12" spans="1:11">
      <c r="A12" s="72"/>
      <c r="B12" s="73"/>
      <c r="C12" s="73"/>
      <c r="D12" s="73"/>
    </row>
    <row r="13" spans="1:11">
      <c r="A13" s="67" t="s">
        <v>316</v>
      </c>
      <c r="B13" s="68">
        <f>SUM(B14:B15)</f>
        <v>810993601.83999991</v>
      </c>
      <c r="C13" s="68">
        <f t="shared" ref="C13:D13" si="0">SUM(C14:C15)</f>
        <v>766031100.69000006</v>
      </c>
      <c r="D13" s="68">
        <f t="shared" si="0"/>
        <v>722696180.80999994</v>
      </c>
    </row>
    <row r="14" spans="1:11">
      <c r="A14" s="69" t="s">
        <v>317</v>
      </c>
      <c r="B14" s="70">
        <v>557546648.26999998</v>
      </c>
      <c r="C14" s="70">
        <v>516635702.10000002</v>
      </c>
      <c r="D14" s="70">
        <v>499538476.77999997</v>
      </c>
    </row>
    <row r="15" spans="1:11">
      <c r="A15" s="69" t="s">
        <v>318</v>
      </c>
      <c r="B15" s="70">
        <v>253446953.56999999</v>
      </c>
      <c r="C15" s="70">
        <v>249395398.59</v>
      </c>
      <c r="D15" s="70">
        <v>223157704.03</v>
      </c>
    </row>
    <row r="16" spans="1:11">
      <c r="A16" s="72"/>
      <c r="B16" s="73"/>
      <c r="C16" s="73"/>
      <c r="D16" s="73"/>
    </row>
    <row r="17" spans="1:4">
      <c r="A17" s="67" t="s">
        <v>319</v>
      </c>
      <c r="B17" s="74">
        <v>0</v>
      </c>
      <c r="C17" s="68">
        <f>C18+C19</f>
        <v>0</v>
      </c>
      <c r="D17" s="68">
        <f>D18+D19</f>
        <v>0</v>
      </c>
    </row>
    <row r="18" spans="1:4">
      <c r="A18" s="69" t="s">
        <v>320</v>
      </c>
      <c r="B18" s="75">
        <v>0</v>
      </c>
      <c r="C18" s="70">
        <v>0</v>
      </c>
      <c r="D18" s="70">
        <v>0</v>
      </c>
    </row>
    <row r="19" spans="1:4">
      <c r="A19" s="69" t="s">
        <v>321</v>
      </c>
      <c r="B19" s="75">
        <v>0</v>
      </c>
      <c r="C19" s="70">
        <v>0</v>
      </c>
      <c r="D19" s="76">
        <v>0</v>
      </c>
    </row>
    <row r="20" spans="1:4">
      <c r="A20" s="72"/>
      <c r="B20" s="73"/>
      <c r="C20" s="73"/>
      <c r="D20" s="73"/>
    </row>
    <row r="21" spans="1:4">
      <c r="A21" s="67" t="s">
        <v>322</v>
      </c>
      <c r="B21" s="68">
        <f>B8-B13+B17</f>
        <v>0</v>
      </c>
      <c r="C21" s="68">
        <f>C8-C13+C17</f>
        <v>80704080.039999962</v>
      </c>
      <c r="D21" s="68">
        <f>D8-D13+D17</f>
        <v>97832411.400000095</v>
      </c>
    </row>
    <row r="22" spans="1:4">
      <c r="A22" s="67"/>
      <c r="B22" s="73"/>
      <c r="C22" s="73"/>
      <c r="D22" s="73"/>
    </row>
    <row r="23" spans="1:4">
      <c r="A23" s="67" t="s">
        <v>323</v>
      </c>
      <c r="B23" s="68">
        <f>B21-B11</f>
        <v>0</v>
      </c>
      <c r="C23" s="68">
        <f>C21-C11</f>
        <v>80704080.039999962</v>
      </c>
      <c r="D23" s="68">
        <f>D21-D11</f>
        <v>97832411.400000095</v>
      </c>
    </row>
    <row r="24" spans="1:4">
      <c r="A24" s="67"/>
      <c r="B24" s="77"/>
      <c r="C24" s="77"/>
      <c r="D24" s="77"/>
    </row>
    <row r="25" spans="1:4">
      <c r="A25" s="78" t="s">
        <v>324</v>
      </c>
      <c r="B25" s="68">
        <f>B23-B17</f>
        <v>0</v>
      </c>
      <c r="C25" s="68">
        <f>C23-C17</f>
        <v>80704080.039999962</v>
      </c>
      <c r="D25" s="68">
        <f>D23-D17</f>
        <v>97832411.400000095</v>
      </c>
    </row>
    <row r="26" spans="1:4">
      <c r="A26" s="79"/>
      <c r="B26" s="80"/>
      <c r="C26" s="80"/>
      <c r="D26" s="80"/>
    </row>
    <row r="27" spans="1:4">
      <c r="A27" s="7"/>
    </row>
    <row r="28" spans="1:4">
      <c r="A28" s="66" t="s">
        <v>325</v>
      </c>
      <c r="B28" s="22" t="s">
        <v>5</v>
      </c>
      <c r="C28" s="22" t="s">
        <v>8</v>
      </c>
      <c r="D28" s="22" t="s">
        <v>9</v>
      </c>
    </row>
    <row r="29" spans="1:4">
      <c r="A29" s="67" t="s">
        <v>326</v>
      </c>
      <c r="B29" s="56">
        <f>SUM(B30:B31)</f>
        <v>1229015.8</v>
      </c>
      <c r="C29" s="56">
        <f>SUM(C30:C31)</f>
        <v>109747.93</v>
      </c>
      <c r="D29" s="56">
        <f>SUM(D30:D31)</f>
        <v>109747.93</v>
      </c>
    </row>
    <row r="30" spans="1:4">
      <c r="A30" s="69" t="s">
        <v>327</v>
      </c>
      <c r="B30" s="81">
        <v>0</v>
      </c>
      <c r="C30" s="81">
        <v>0</v>
      </c>
      <c r="D30" s="81">
        <v>0</v>
      </c>
    </row>
    <row r="31" spans="1:4">
      <c r="A31" s="69" t="s">
        <v>328</v>
      </c>
      <c r="B31" s="81">
        <v>1229015.8</v>
      </c>
      <c r="C31" s="81">
        <v>109747.93</v>
      </c>
      <c r="D31" s="81">
        <v>109747.93</v>
      </c>
    </row>
    <row r="32" spans="1:4">
      <c r="A32" s="31"/>
      <c r="B32" s="62"/>
      <c r="C32" s="62"/>
      <c r="D32" s="62"/>
    </row>
    <row r="33" spans="1:4">
      <c r="A33" s="67" t="s">
        <v>329</v>
      </c>
      <c r="B33" s="56">
        <f>B25+B29</f>
        <v>1229015.8</v>
      </c>
      <c r="C33" s="56">
        <f>C25+C29</f>
        <v>80813827.969999969</v>
      </c>
      <c r="D33" s="56">
        <f>D25+D29</f>
        <v>97942159.330000103</v>
      </c>
    </row>
    <row r="34" spans="1:4">
      <c r="A34" s="63"/>
      <c r="B34" s="82"/>
      <c r="C34" s="82"/>
      <c r="D34" s="82"/>
    </row>
    <row r="35" spans="1:4">
      <c r="A35" s="7"/>
    </row>
    <row r="36" spans="1:4" ht="30">
      <c r="A36" s="66" t="s">
        <v>325</v>
      </c>
      <c r="B36" s="22" t="s">
        <v>330</v>
      </c>
      <c r="C36" s="22" t="s">
        <v>8</v>
      </c>
      <c r="D36" s="22" t="s">
        <v>311</v>
      </c>
    </row>
    <row r="37" spans="1:4">
      <c r="A37" s="67" t="s">
        <v>331</v>
      </c>
      <c r="B37" s="56">
        <f>SUM(B38:B39)</f>
        <v>0</v>
      </c>
      <c r="C37" s="56">
        <f>SUM(C38:C39)</f>
        <v>0</v>
      </c>
      <c r="D37" s="56">
        <f>SUM(D38:D39)</f>
        <v>0</v>
      </c>
    </row>
    <row r="38" spans="1:4">
      <c r="A38" s="69" t="s">
        <v>332</v>
      </c>
      <c r="B38" s="59"/>
      <c r="C38" s="59"/>
      <c r="D38" s="59"/>
    </row>
    <row r="39" spans="1:4">
      <c r="A39" s="69" t="s">
        <v>333</v>
      </c>
      <c r="B39" s="59"/>
      <c r="C39" s="59"/>
      <c r="D39" s="59"/>
    </row>
    <row r="40" spans="1:4">
      <c r="A40" s="67" t="s">
        <v>334</v>
      </c>
      <c r="B40" s="56">
        <f>SUM(B41:B42)</f>
        <v>4060992</v>
      </c>
      <c r="C40" s="56">
        <f>SUM(C41:C42)</f>
        <v>2901800</v>
      </c>
      <c r="D40" s="56">
        <f>SUM(D41:D42)</f>
        <v>2901800</v>
      </c>
    </row>
    <row r="41" spans="1:4">
      <c r="A41" s="69" t="s">
        <v>335</v>
      </c>
      <c r="B41" s="81">
        <v>0</v>
      </c>
      <c r="C41" s="81">
        <v>0</v>
      </c>
      <c r="D41" s="81">
        <v>0</v>
      </c>
    </row>
    <row r="42" spans="1:4">
      <c r="A42" s="69" t="s">
        <v>336</v>
      </c>
      <c r="B42" s="81">
        <v>4060992</v>
      </c>
      <c r="C42" s="81">
        <v>2901800</v>
      </c>
      <c r="D42" s="81">
        <v>2901800</v>
      </c>
    </row>
    <row r="43" spans="1:4">
      <c r="A43" s="31"/>
      <c r="B43" s="62"/>
      <c r="C43" s="62"/>
      <c r="D43" s="62"/>
    </row>
    <row r="44" spans="1:4">
      <c r="A44" s="67" t="s">
        <v>337</v>
      </c>
      <c r="B44" s="56">
        <f>B37-B40</f>
        <v>-4060992</v>
      </c>
      <c r="C44" s="56">
        <f>C37-C40</f>
        <v>-2901800</v>
      </c>
      <c r="D44" s="56">
        <f>D37-D40</f>
        <v>-2901800</v>
      </c>
    </row>
    <row r="45" spans="1:4">
      <c r="A45" s="83"/>
      <c r="B45" s="84"/>
      <c r="C45" s="84"/>
      <c r="D45" s="84"/>
    </row>
    <row r="47" spans="1:4" ht="30">
      <c r="A47" s="66" t="s">
        <v>325</v>
      </c>
      <c r="B47" s="22" t="s">
        <v>330</v>
      </c>
      <c r="C47" s="22" t="s">
        <v>8</v>
      </c>
      <c r="D47" s="22" t="s">
        <v>311</v>
      </c>
    </row>
    <row r="48" spans="1:4">
      <c r="A48" s="85" t="s">
        <v>338</v>
      </c>
      <c r="B48" s="86">
        <v>557546648.26999998</v>
      </c>
      <c r="C48" s="86">
        <v>536714744.02999997</v>
      </c>
      <c r="D48" s="86">
        <v>510508155.50999999</v>
      </c>
    </row>
    <row r="49" spans="1:4">
      <c r="A49" s="87" t="s">
        <v>339</v>
      </c>
      <c r="B49" s="56">
        <f>B50-B51</f>
        <v>0</v>
      </c>
      <c r="C49" s="56">
        <f>C50-C51</f>
        <v>0</v>
      </c>
      <c r="D49" s="56">
        <f>D50-D51</f>
        <v>0</v>
      </c>
    </row>
    <row r="50" spans="1:4">
      <c r="A50" s="88" t="s">
        <v>332</v>
      </c>
      <c r="B50" s="59"/>
      <c r="C50" s="59"/>
      <c r="D50" s="59"/>
    </row>
    <row r="51" spans="1:4">
      <c r="A51" s="88" t="s">
        <v>335</v>
      </c>
      <c r="B51" s="81">
        <v>0</v>
      </c>
      <c r="C51" s="81">
        <v>0</v>
      </c>
      <c r="D51" s="81">
        <v>0</v>
      </c>
    </row>
    <row r="52" spans="1:4">
      <c r="A52" s="31"/>
      <c r="B52" s="62"/>
      <c r="C52" s="62"/>
      <c r="D52" s="62"/>
    </row>
    <row r="53" spans="1:4">
      <c r="A53" s="69" t="s">
        <v>317</v>
      </c>
      <c r="B53" s="81">
        <v>557546648.26999998</v>
      </c>
      <c r="C53" s="81">
        <v>516635702.10000002</v>
      </c>
      <c r="D53" s="81">
        <v>499538476.77999997</v>
      </c>
    </row>
    <row r="54" spans="1:4">
      <c r="A54" s="31"/>
      <c r="B54" s="62"/>
      <c r="C54" s="62"/>
      <c r="D54" s="62"/>
    </row>
    <row r="55" spans="1:4">
      <c r="A55" s="69" t="s">
        <v>320</v>
      </c>
      <c r="B55" s="89"/>
      <c r="C55" s="81">
        <v>0</v>
      </c>
      <c r="D55" s="81">
        <v>0</v>
      </c>
    </row>
    <row r="56" spans="1:4">
      <c r="A56" s="31"/>
      <c r="B56" s="62"/>
      <c r="C56" s="62"/>
      <c r="D56" s="62"/>
    </row>
    <row r="57" spans="1:4" ht="30">
      <c r="A57" s="78" t="s">
        <v>340</v>
      </c>
      <c r="B57" s="56">
        <f>B48+B49-B53-B55</f>
        <v>0</v>
      </c>
      <c r="C57" s="56">
        <f>C48+C49-C53+C55</f>
        <v>20079041.929999948</v>
      </c>
      <c r="D57" s="56">
        <f>D48+D49-D53+D55</f>
        <v>10969678.730000019</v>
      </c>
    </row>
    <row r="58" spans="1:4">
      <c r="A58" s="90"/>
      <c r="B58" s="91"/>
      <c r="C58" s="91"/>
      <c r="D58" s="91"/>
    </row>
    <row r="59" spans="1:4">
      <c r="A59" s="78" t="s">
        <v>341</v>
      </c>
      <c r="B59" s="56">
        <f>B57-B49</f>
        <v>0</v>
      </c>
      <c r="C59" s="56">
        <f>C57-C49</f>
        <v>20079041.929999948</v>
      </c>
      <c r="D59" s="56">
        <f>D57-D49</f>
        <v>10969678.730000019</v>
      </c>
    </row>
    <row r="60" spans="1:4">
      <c r="A60" s="63"/>
      <c r="B60" s="84"/>
      <c r="C60" s="84"/>
      <c r="D60" s="84"/>
    </row>
    <row r="62" spans="1:4" ht="30">
      <c r="A62" s="66" t="s">
        <v>325</v>
      </c>
      <c r="B62" s="22" t="s">
        <v>330</v>
      </c>
      <c r="C62" s="22" t="s">
        <v>8</v>
      </c>
      <c r="D62" s="22" t="s">
        <v>311</v>
      </c>
    </row>
    <row r="63" spans="1:4">
      <c r="A63" s="85" t="s">
        <v>314</v>
      </c>
      <c r="B63" s="92">
        <v>253446953.56999999</v>
      </c>
      <c r="C63" s="92">
        <v>310020436.69999999</v>
      </c>
      <c r="D63" s="92">
        <v>310020436.69999999</v>
      </c>
    </row>
    <row r="64" spans="1:4" ht="30">
      <c r="A64" s="87" t="s">
        <v>342</v>
      </c>
      <c r="B64" s="68">
        <f>B65-B66</f>
        <v>-4060992</v>
      </c>
      <c r="C64" s="68">
        <f>C65-C66</f>
        <v>-2901800</v>
      </c>
      <c r="D64" s="68">
        <f>D65-D66</f>
        <v>-2901800</v>
      </c>
    </row>
    <row r="65" spans="1:4">
      <c r="A65" s="88" t="s">
        <v>333</v>
      </c>
      <c r="B65" s="71"/>
      <c r="C65" s="71"/>
      <c r="D65" s="71"/>
    </row>
    <row r="66" spans="1:4">
      <c r="A66" s="88" t="s">
        <v>336</v>
      </c>
      <c r="B66" s="70">
        <v>4060992</v>
      </c>
      <c r="C66" s="70">
        <v>2901800</v>
      </c>
      <c r="D66" s="70">
        <v>2901800</v>
      </c>
    </row>
    <row r="67" spans="1:4">
      <c r="A67" s="31"/>
      <c r="B67" s="73"/>
      <c r="C67" s="73"/>
      <c r="D67" s="73"/>
    </row>
    <row r="68" spans="1:4">
      <c r="A68" s="69" t="s">
        <v>343</v>
      </c>
      <c r="B68" s="70">
        <v>253446953.56999999</v>
      </c>
      <c r="C68" s="70">
        <v>249395398.59</v>
      </c>
      <c r="D68" s="70">
        <v>223157704.03</v>
      </c>
    </row>
    <row r="69" spans="1:4">
      <c r="A69" s="31"/>
      <c r="B69" s="73"/>
      <c r="C69" s="73"/>
      <c r="D69" s="73"/>
    </row>
    <row r="70" spans="1:4">
      <c r="A70" s="69" t="s">
        <v>321</v>
      </c>
      <c r="B70" s="93">
        <v>0</v>
      </c>
      <c r="C70" s="70">
        <v>0</v>
      </c>
      <c r="D70" s="70">
        <v>0</v>
      </c>
    </row>
    <row r="71" spans="1:4">
      <c r="A71" s="31"/>
      <c r="B71" s="73"/>
      <c r="C71" s="73"/>
      <c r="D71" s="73"/>
    </row>
    <row r="72" spans="1:4" ht="30">
      <c r="A72" s="78" t="s">
        <v>344</v>
      </c>
      <c r="B72" s="68">
        <f>B63+B64-B68+B70</f>
        <v>-4060992</v>
      </c>
      <c r="C72" s="68">
        <f>C63+C64-C68+C70</f>
        <v>57723238.109999985</v>
      </c>
      <c r="D72" s="68">
        <f>D63+D64-D68+D70</f>
        <v>83960932.669999987</v>
      </c>
    </row>
    <row r="73" spans="1:4">
      <c r="A73" s="31"/>
      <c r="B73" s="73"/>
      <c r="C73" s="73"/>
      <c r="D73" s="73"/>
    </row>
    <row r="74" spans="1:4">
      <c r="A74" s="78" t="s">
        <v>345</v>
      </c>
      <c r="B74" s="68">
        <f>B72-B64</f>
        <v>0</v>
      </c>
      <c r="C74" s="68">
        <f>C72-C64</f>
        <v>60625038.109999985</v>
      </c>
      <c r="D74" s="68">
        <f>D72-D64</f>
        <v>86862732.669999987</v>
      </c>
    </row>
    <row r="75" spans="1:4">
      <c r="A75" s="63"/>
      <c r="B75" s="65"/>
      <c r="C75" s="65"/>
      <c r="D75" s="65"/>
    </row>
    <row r="79" spans="1:4">
      <c r="A79" s="48" t="s">
        <v>234</v>
      </c>
      <c r="B79" s="49" t="s">
        <v>235</v>
      </c>
      <c r="C79" s="49"/>
    </row>
    <row r="80" spans="1:4">
      <c r="A80" s="48" t="s">
        <v>236</v>
      </c>
      <c r="B80" s="49" t="s">
        <v>237</v>
      </c>
      <c r="C80" s="49"/>
    </row>
  </sheetData>
  <mergeCells count="7">
    <mergeCell ref="B80:C80"/>
    <mergeCell ref="A1:D1"/>
    <mergeCell ref="A2:D2"/>
    <mergeCell ref="A3:D3"/>
    <mergeCell ref="A4:D4"/>
    <mergeCell ref="A5:D5"/>
    <mergeCell ref="B79:C79"/>
  </mergeCells>
  <pageMargins left="0.25" right="0.25" top="0.75" bottom="0.7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H83"/>
  <sheetViews>
    <sheetView showGridLines="0" topLeftCell="A67" zoomScale="90" zoomScaleNormal="90" workbookViewId="0">
      <selection activeCell="B82" sqref="B82:C83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94" t="s">
        <v>346</v>
      </c>
      <c r="B1" s="94"/>
      <c r="C1" s="94"/>
      <c r="D1" s="94"/>
      <c r="E1" s="94"/>
      <c r="F1" s="94"/>
      <c r="G1" s="94"/>
      <c r="H1" s="95"/>
    </row>
    <row r="2" spans="1:8">
      <c r="A2" s="8" t="s">
        <v>239</v>
      </c>
      <c r="B2" s="9"/>
      <c r="C2" s="9"/>
      <c r="D2" s="9"/>
      <c r="E2" s="9"/>
      <c r="F2" s="9"/>
      <c r="G2" s="10"/>
    </row>
    <row r="3" spans="1:8">
      <c r="A3" s="11" t="s">
        <v>347</v>
      </c>
      <c r="B3" s="12"/>
      <c r="C3" s="12"/>
      <c r="D3" s="12"/>
      <c r="E3" s="12"/>
      <c r="F3" s="12"/>
      <c r="G3" s="13"/>
    </row>
    <row r="4" spans="1:8">
      <c r="A4" s="14" t="s">
        <v>284</v>
      </c>
      <c r="B4" s="15"/>
      <c r="C4" s="15"/>
      <c r="D4" s="15"/>
      <c r="E4" s="15"/>
      <c r="F4" s="15"/>
      <c r="G4" s="16"/>
    </row>
    <row r="5" spans="1:8">
      <c r="A5" s="17" t="s">
        <v>242</v>
      </c>
      <c r="B5" s="18"/>
      <c r="C5" s="18"/>
      <c r="D5" s="18"/>
      <c r="E5" s="18"/>
      <c r="F5" s="18"/>
      <c r="G5" s="19"/>
    </row>
    <row r="6" spans="1:8">
      <c r="A6" s="96" t="s">
        <v>348</v>
      </c>
      <c r="B6" s="97" t="s">
        <v>349</v>
      </c>
      <c r="C6" s="97"/>
      <c r="D6" s="97"/>
      <c r="E6" s="97"/>
      <c r="F6" s="97"/>
      <c r="G6" s="97" t="s">
        <v>350</v>
      </c>
    </row>
    <row r="7" spans="1:8" ht="30">
      <c r="A7" s="98"/>
      <c r="B7" s="99" t="s">
        <v>351</v>
      </c>
      <c r="C7" s="22" t="s">
        <v>352</v>
      </c>
      <c r="D7" s="99" t="s">
        <v>353</v>
      </c>
      <c r="E7" s="99" t="s">
        <v>8</v>
      </c>
      <c r="F7" s="99" t="s">
        <v>354</v>
      </c>
      <c r="G7" s="97"/>
    </row>
    <row r="8" spans="1:8">
      <c r="A8" s="100" t="s">
        <v>355</v>
      </c>
      <c r="B8" s="73"/>
      <c r="C8" s="73"/>
      <c r="D8" s="73"/>
      <c r="E8" s="73"/>
      <c r="F8" s="73"/>
      <c r="G8" s="73"/>
    </row>
    <row r="9" spans="1:8">
      <c r="A9" s="69" t="s">
        <v>356</v>
      </c>
      <c r="B9" s="81">
        <v>115605360</v>
      </c>
      <c r="C9" s="81">
        <v>0</v>
      </c>
      <c r="D9" s="59">
        <f>B9+C9</f>
        <v>115605360</v>
      </c>
      <c r="E9" s="81">
        <v>99192160.329999998</v>
      </c>
      <c r="F9" s="81">
        <v>99323389.310000002</v>
      </c>
      <c r="G9" s="59">
        <f>F9-B9</f>
        <v>-16281970.689999998</v>
      </c>
      <c r="H9" s="101"/>
    </row>
    <row r="10" spans="1:8">
      <c r="A10" s="69" t="s">
        <v>357</v>
      </c>
      <c r="B10" s="81">
        <v>0</v>
      </c>
      <c r="C10" s="81">
        <v>0</v>
      </c>
      <c r="D10" s="59">
        <f t="shared" ref="D10:D15" si="0">B10+C10</f>
        <v>0</v>
      </c>
      <c r="E10" s="81">
        <v>0</v>
      </c>
      <c r="F10" s="81">
        <v>0</v>
      </c>
      <c r="G10" s="59">
        <f t="shared" ref="G10:G39" si="1">F10-B10</f>
        <v>0</v>
      </c>
    </row>
    <row r="11" spans="1:8">
      <c r="A11" s="69" t="s">
        <v>358</v>
      </c>
      <c r="B11" s="81">
        <v>0</v>
      </c>
      <c r="C11" s="81">
        <v>0</v>
      </c>
      <c r="D11" s="59">
        <f t="shared" si="0"/>
        <v>0</v>
      </c>
      <c r="E11" s="81">
        <v>0</v>
      </c>
      <c r="F11" s="81">
        <v>0</v>
      </c>
      <c r="G11" s="59">
        <f t="shared" si="1"/>
        <v>0</v>
      </c>
    </row>
    <row r="12" spans="1:8">
      <c r="A12" s="69" t="s">
        <v>359</v>
      </c>
      <c r="B12" s="81">
        <v>100135836</v>
      </c>
      <c r="C12" s="81">
        <v>0</v>
      </c>
      <c r="D12" s="59">
        <f t="shared" si="0"/>
        <v>100135836</v>
      </c>
      <c r="E12" s="81">
        <v>60049149.810000002</v>
      </c>
      <c r="F12" s="81">
        <v>33711332.310000002</v>
      </c>
      <c r="G12" s="59">
        <f t="shared" si="1"/>
        <v>-66424503.689999998</v>
      </c>
    </row>
    <row r="13" spans="1:8">
      <c r="A13" s="69" t="s">
        <v>360</v>
      </c>
      <c r="B13" s="81">
        <v>1598454</v>
      </c>
      <c r="C13" s="81">
        <v>0</v>
      </c>
      <c r="D13" s="59">
        <f t="shared" si="0"/>
        <v>1598454</v>
      </c>
      <c r="E13" s="81">
        <v>1864287.78</v>
      </c>
      <c r="F13" s="81">
        <v>1864287.78</v>
      </c>
      <c r="G13" s="59">
        <f t="shared" si="1"/>
        <v>265833.78000000003</v>
      </c>
    </row>
    <row r="14" spans="1:8">
      <c r="A14" s="69" t="s">
        <v>361</v>
      </c>
      <c r="B14" s="81">
        <v>20182500</v>
      </c>
      <c r="C14" s="81">
        <v>0</v>
      </c>
      <c r="D14" s="59">
        <f t="shared" si="0"/>
        <v>20182500</v>
      </c>
      <c r="E14" s="81">
        <v>8058368.54</v>
      </c>
      <c r="F14" s="81">
        <v>8058368.54</v>
      </c>
      <c r="G14" s="59">
        <f t="shared" si="1"/>
        <v>-12124131.460000001</v>
      </c>
    </row>
    <row r="15" spans="1:8">
      <c r="A15" s="69" t="s">
        <v>362</v>
      </c>
      <c r="B15" s="81">
        <v>0</v>
      </c>
      <c r="C15" s="81">
        <v>0</v>
      </c>
      <c r="D15" s="59">
        <f t="shared" si="0"/>
        <v>0</v>
      </c>
      <c r="E15" s="81">
        <v>0</v>
      </c>
      <c r="F15" s="81">
        <v>0</v>
      </c>
      <c r="G15" s="59">
        <f t="shared" si="1"/>
        <v>0</v>
      </c>
    </row>
    <row r="16" spans="1:8">
      <c r="A16" s="102" t="s">
        <v>363</v>
      </c>
      <c r="B16" s="59">
        <f t="shared" ref="B16:F16" si="2">SUM(B17:B27)</f>
        <v>305096753.36000001</v>
      </c>
      <c r="C16" s="59">
        <f t="shared" si="2"/>
        <v>43645691.729999997</v>
      </c>
      <c r="D16" s="59">
        <f t="shared" si="2"/>
        <v>348742445.09000003</v>
      </c>
      <c r="E16" s="59">
        <f t="shared" si="2"/>
        <v>356898375.41999996</v>
      </c>
      <c r="F16" s="59">
        <f t="shared" si="2"/>
        <v>356898375.41999996</v>
      </c>
      <c r="G16" s="59">
        <f t="shared" si="1"/>
        <v>51801622.059999943</v>
      </c>
    </row>
    <row r="17" spans="1:7">
      <c r="A17" s="103" t="s">
        <v>364</v>
      </c>
      <c r="B17" s="81">
        <v>231500015.88999999</v>
      </c>
      <c r="C17" s="81">
        <v>22593827.109999999</v>
      </c>
      <c r="D17" s="59">
        <f t="shared" ref="D17:D27" si="3">B17+C17</f>
        <v>254093843</v>
      </c>
      <c r="E17" s="81">
        <v>249966512.00999999</v>
      </c>
      <c r="F17" s="81">
        <v>249966512.00999999</v>
      </c>
      <c r="G17" s="59">
        <f t="shared" si="1"/>
        <v>18466496.120000005</v>
      </c>
    </row>
    <row r="18" spans="1:7">
      <c r="A18" s="103" t="s">
        <v>365</v>
      </c>
      <c r="B18" s="81">
        <v>23645524.300000001</v>
      </c>
      <c r="C18" s="81">
        <v>2052890.7</v>
      </c>
      <c r="D18" s="59">
        <f t="shared" si="3"/>
        <v>25698415</v>
      </c>
      <c r="E18" s="81">
        <v>47635901.780000001</v>
      </c>
      <c r="F18" s="81">
        <v>47635901.780000001</v>
      </c>
      <c r="G18" s="59">
        <f t="shared" si="1"/>
        <v>23990377.48</v>
      </c>
    </row>
    <row r="19" spans="1:7">
      <c r="A19" s="103" t="s">
        <v>366</v>
      </c>
      <c r="B19" s="81">
        <v>19649110.289999999</v>
      </c>
      <c r="C19" s="81">
        <v>2328562.71</v>
      </c>
      <c r="D19" s="59">
        <f t="shared" si="3"/>
        <v>21977673</v>
      </c>
      <c r="E19" s="81">
        <v>20691681.77</v>
      </c>
      <c r="F19" s="81">
        <v>20691681.77</v>
      </c>
      <c r="G19" s="59">
        <f t="shared" si="1"/>
        <v>1042571.4800000004</v>
      </c>
    </row>
    <row r="20" spans="1:7">
      <c r="A20" s="103" t="s">
        <v>367</v>
      </c>
      <c r="B20" s="59"/>
      <c r="C20" s="59"/>
      <c r="D20" s="59">
        <f t="shared" si="3"/>
        <v>0</v>
      </c>
      <c r="E20" s="59"/>
      <c r="F20" s="59"/>
      <c r="G20" s="59">
        <f t="shared" si="1"/>
        <v>0</v>
      </c>
    </row>
    <row r="21" spans="1:7">
      <c r="A21" s="103" t="s">
        <v>368</v>
      </c>
      <c r="B21" s="59"/>
      <c r="C21" s="59"/>
      <c r="D21" s="59">
        <f t="shared" si="3"/>
        <v>0</v>
      </c>
      <c r="E21" s="59"/>
      <c r="F21" s="59"/>
      <c r="G21" s="59">
        <f t="shared" si="1"/>
        <v>0</v>
      </c>
    </row>
    <row r="22" spans="1:7">
      <c r="A22" s="103" t="s">
        <v>369</v>
      </c>
      <c r="B22" s="81">
        <v>13331230.74</v>
      </c>
      <c r="C22" s="81">
        <v>5239436</v>
      </c>
      <c r="D22" s="59">
        <f t="shared" si="3"/>
        <v>18570666.740000002</v>
      </c>
      <c r="E22" s="81">
        <v>4052046.89</v>
      </c>
      <c r="F22" s="81">
        <v>4052046.89</v>
      </c>
      <c r="G22" s="59">
        <f t="shared" si="1"/>
        <v>-9279183.8499999996</v>
      </c>
    </row>
    <row r="23" spans="1:7">
      <c r="A23" s="103" t="s">
        <v>370</v>
      </c>
      <c r="B23" s="59"/>
      <c r="C23" s="59"/>
      <c r="D23" s="59">
        <f t="shared" si="3"/>
        <v>0</v>
      </c>
      <c r="E23" s="59"/>
      <c r="F23" s="59"/>
      <c r="G23" s="59">
        <f t="shared" si="1"/>
        <v>0</v>
      </c>
    </row>
    <row r="24" spans="1:7">
      <c r="A24" s="103" t="s">
        <v>371</v>
      </c>
      <c r="B24" s="59"/>
      <c r="C24" s="59"/>
      <c r="D24" s="59">
        <f t="shared" si="3"/>
        <v>0</v>
      </c>
      <c r="E24" s="59"/>
      <c r="F24" s="59"/>
      <c r="G24" s="59">
        <f t="shared" si="1"/>
        <v>0</v>
      </c>
    </row>
    <row r="25" spans="1:7">
      <c r="A25" s="103" t="s">
        <v>372</v>
      </c>
      <c r="B25" s="81">
        <v>0</v>
      </c>
      <c r="C25" s="81">
        <v>10017171</v>
      </c>
      <c r="D25" s="59">
        <f t="shared" si="3"/>
        <v>10017171</v>
      </c>
      <c r="E25" s="81">
        <v>6416655.9699999997</v>
      </c>
      <c r="F25" s="81">
        <v>6416655.9699999997</v>
      </c>
      <c r="G25" s="59">
        <f t="shared" si="1"/>
        <v>6416655.9699999997</v>
      </c>
    </row>
    <row r="26" spans="1:7">
      <c r="A26" s="103" t="s">
        <v>373</v>
      </c>
      <c r="B26" s="81">
        <v>16970872.140000001</v>
      </c>
      <c r="C26" s="81">
        <v>1413804.21</v>
      </c>
      <c r="D26" s="59">
        <f t="shared" si="3"/>
        <v>18384676.350000001</v>
      </c>
      <c r="E26" s="81">
        <v>28135577</v>
      </c>
      <c r="F26" s="81">
        <v>28135577</v>
      </c>
      <c r="G26" s="59">
        <f t="shared" si="1"/>
        <v>11164704.859999999</v>
      </c>
    </row>
    <row r="27" spans="1:7">
      <c r="A27" s="103" t="s">
        <v>374</v>
      </c>
      <c r="B27" s="81">
        <v>0</v>
      </c>
      <c r="C27" s="81">
        <v>0</v>
      </c>
      <c r="D27" s="59">
        <f t="shared" si="3"/>
        <v>0</v>
      </c>
      <c r="E27" s="81">
        <v>0</v>
      </c>
      <c r="F27" s="81">
        <v>0</v>
      </c>
      <c r="G27" s="59">
        <f t="shared" si="1"/>
        <v>0</v>
      </c>
    </row>
    <row r="28" spans="1:7">
      <c r="A28" s="69" t="s">
        <v>375</v>
      </c>
      <c r="B28" s="59">
        <f>SUM(B29:B33)</f>
        <v>5240144.91</v>
      </c>
      <c r="C28" s="59">
        <f t="shared" ref="C28:F28" si="4">SUM(C29:C33)</f>
        <v>0</v>
      </c>
      <c r="D28" s="59">
        <f t="shared" si="4"/>
        <v>5240144.91</v>
      </c>
      <c r="E28" s="59">
        <f t="shared" si="4"/>
        <v>3855674.83</v>
      </c>
      <c r="F28" s="59">
        <f t="shared" si="4"/>
        <v>3855674.83</v>
      </c>
      <c r="G28" s="59">
        <f t="shared" si="1"/>
        <v>-1384470.08</v>
      </c>
    </row>
    <row r="29" spans="1:7">
      <c r="A29" s="103" t="s">
        <v>376</v>
      </c>
      <c r="B29" s="81">
        <v>0</v>
      </c>
      <c r="C29" s="81">
        <v>0</v>
      </c>
      <c r="D29" s="59">
        <f t="shared" ref="D29:D33" si="5">B29+C29</f>
        <v>0</v>
      </c>
      <c r="E29" s="81">
        <v>50269.81</v>
      </c>
      <c r="F29" s="81">
        <v>50269.81</v>
      </c>
      <c r="G29" s="59">
        <f t="shared" si="1"/>
        <v>50269.81</v>
      </c>
    </row>
    <row r="30" spans="1:7">
      <c r="A30" s="103" t="s">
        <v>377</v>
      </c>
      <c r="B30" s="81">
        <v>4273040.7</v>
      </c>
      <c r="C30" s="81">
        <v>0</v>
      </c>
      <c r="D30" s="59">
        <f t="shared" si="5"/>
        <v>4273040.7</v>
      </c>
      <c r="E30" s="81">
        <v>1366893.99</v>
      </c>
      <c r="F30" s="81">
        <v>1366893.99</v>
      </c>
      <c r="G30" s="59">
        <f t="shared" si="1"/>
        <v>-2906146.71</v>
      </c>
    </row>
    <row r="31" spans="1:7">
      <c r="A31" s="103" t="s">
        <v>378</v>
      </c>
      <c r="B31" s="81">
        <v>0</v>
      </c>
      <c r="C31" s="81">
        <v>0</v>
      </c>
      <c r="D31" s="59">
        <f t="shared" si="5"/>
        <v>0</v>
      </c>
      <c r="E31" s="81">
        <v>2134647.5</v>
      </c>
      <c r="F31" s="81">
        <v>2134647.5</v>
      </c>
      <c r="G31" s="59">
        <f t="shared" si="1"/>
        <v>2134647.5</v>
      </c>
    </row>
    <row r="32" spans="1:7">
      <c r="A32" s="103" t="s">
        <v>379</v>
      </c>
      <c r="B32" s="81">
        <v>0</v>
      </c>
      <c r="C32" s="81">
        <v>0</v>
      </c>
      <c r="D32" s="59">
        <f t="shared" si="5"/>
        <v>0</v>
      </c>
      <c r="E32" s="81">
        <v>0</v>
      </c>
      <c r="F32" s="81">
        <v>0</v>
      </c>
      <c r="G32" s="59">
        <f t="shared" si="1"/>
        <v>0</v>
      </c>
    </row>
    <row r="33" spans="1:8">
      <c r="A33" s="103" t="s">
        <v>380</v>
      </c>
      <c r="B33" s="81">
        <v>967104.21</v>
      </c>
      <c r="C33" s="81">
        <v>0</v>
      </c>
      <c r="D33" s="59">
        <f t="shared" si="5"/>
        <v>967104.21</v>
      </c>
      <c r="E33" s="81">
        <v>303863.53000000003</v>
      </c>
      <c r="F33" s="81">
        <v>303863.53000000003</v>
      </c>
      <c r="G33" s="59">
        <f t="shared" si="1"/>
        <v>-663240.67999999993</v>
      </c>
    </row>
    <row r="34" spans="1:8">
      <c r="A34" s="69" t="s">
        <v>381</v>
      </c>
      <c r="B34" s="81">
        <v>0</v>
      </c>
      <c r="C34" s="81">
        <v>0</v>
      </c>
      <c r="D34" s="59">
        <f>B34+C34</f>
        <v>0</v>
      </c>
      <c r="E34" s="81">
        <v>0</v>
      </c>
      <c r="F34" s="81">
        <v>0</v>
      </c>
      <c r="G34" s="59">
        <f t="shared" si="1"/>
        <v>0</v>
      </c>
    </row>
    <row r="35" spans="1:8">
      <c r="A35" s="69" t="s">
        <v>382</v>
      </c>
      <c r="B35" s="59">
        <f>B36</f>
        <v>9687600</v>
      </c>
      <c r="C35" s="59">
        <f>C36</f>
        <v>323425.5</v>
      </c>
      <c r="D35" s="59">
        <f>B35+C35</f>
        <v>10011025.5</v>
      </c>
      <c r="E35" s="59">
        <f>E36</f>
        <v>6003566.4199999999</v>
      </c>
      <c r="F35" s="59">
        <f>F36</f>
        <v>6003566.4199999999</v>
      </c>
      <c r="G35" s="59">
        <f t="shared" si="1"/>
        <v>-3684033.58</v>
      </c>
    </row>
    <row r="36" spans="1:8">
      <c r="A36" s="103" t="s">
        <v>383</v>
      </c>
      <c r="B36" s="81">
        <v>9687600</v>
      </c>
      <c r="C36" s="81">
        <v>323425.5</v>
      </c>
      <c r="D36" s="59">
        <f>B36+C36</f>
        <v>10011025.5</v>
      </c>
      <c r="E36" s="81">
        <v>6003566.4199999999</v>
      </c>
      <c r="F36" s="81">
        <v>6003566.4199999999</v>
      </c>
      <c r="G36" s="59">
        <f t="shared" si="1"/>
        <v>-3684033.58</v>
      </c>
    </row>
    <row r="37" spans="1:8">
      <c r="A37" s="69" t="s">
        <v>384</v>
      </c>
      <c r="B37" s="59">
        <f>B38+B39</f>
        <v>0</v>
      </c>
      <c r="C37" s="59">
        <f t="shared" ref="C37:F37" si="6">C38+C39</f>
        <v>0</v>
      </c>
      <c r="D37" s="59">
        <f t="shared" si="6"/>
        <v>0</v>
      </c>
      <c r="E37" s="59">
        <f t="shared" si="6"/>
        <v>0</v>
      </c>
      <c r="F37" s="59">
        <f t="shared" si="6"/>
        <v>0</v>
      </c>
      <c r="G37" s="59">
        <f t="shared" si="1"/>
        <v>0</v>
      </c>
    </row>
    <row r="38" spans="1:8">
      <c r="A38" s="103" t="s">
        <v>385</v>
      </c>
      <c r="B38" s="59"/>
      <c r="C38" s="59"/>
      <c r="D38" s="59">
        <f>B38+C38</f>
        <v>0</v>
      </c>
      <c r="E38" s="59"/>
      <c r="F38" s="59"/>
      <c r="G38" s="59">
        <f t="shared" si="1"/>
        <v>0</v>
      </c>
    </row>
    <row r="39" spans="1:8">
      <c r="A39" s="103" t="s">
        <v>386</v>
      </c>
      <c r="B39" s="59"/>
      <c r="C39" s="59"/>
      <c r="D39" s="59">
        <f>B39+C39</f>
        <v>0</v>
      </c>
      <c r="E39" s="59"/>
      <c r="F39" s="59"/>
      <c r="G39" s="59">
        <f t="shared" si="1"/>
        <v>0</v>
      </c>
    </row>
    <row r="40" spans="1:8">
      <c r="A40" s="31"/>
      <c r="B40" s="59"/>
      <c r="C40" s="59"/>
      <c r="D40" s="59"/>
      <c r="E40" s="59"/>
      <c r="F40" s="59"/>
      <c r="G40" s="59"/>
    </row>
    <row r="41" spans="1:8">
      <c r="A41" s="67" t="s">
        <v>387</v>
      </c>
      <c r="B41" s="56">
        <f>B9+B10+B11+B12+B13+B14+B15+B16+B28++B34+B35+B37</f>
        <v>557546648.26999998</v>
      </c>
      <c r="C41" s="56">
        <f t="shared" ref="C41:G41" si="7">C9+C10+C11+C12+C13+C14+C15+C16+C28++C34+C35+C37</f>
        <v>43969117.229999997</v>
      </c>
      <c r="D41" s="56">
        <f t="shared" si="7"/>
        <v>601515765.5</v>
      </c>
      <c r="E41" s="56">
        <f t="shared" si="7"/>
        <v>535921583.12999994</v>
      </c>
      <c r="F41" s="56">
        <f t="shared" si="7"/>
        <v>509714994.60999995</v>
      </c>
      <c r="G41" s="56">
        <f t="shared" si="7"/>
        <v>-47831653.660000056</v>
      </c>
    </row>
    <row r="42" spans="1:8">
      <c r="A42" s="67" t="s">
        <v>388</v>
      </c>
      <c r="B42" s="104"/>
      <c r="C42" s="104"/>
      <c r="D42" s="104"/>
      <c r="E42" s="104"/>
      <c r="F42" s="104"/>
      <c r="G42" s="56">
        <f>IF((F41-B41)&lt;0,0,(F41-B41))</f>
        <v>0</v>
      </c>
      <c r="H42" s="101"/>
    </row>
    <row r="43" spans="1:8">
      <c r="A43" s="31"/>
      <c r="B43" s="62"/>
      <c r="C43" s="62"/>
      <c r="D43" s="62"/>
      <c r="E43" s="62"/>
      <c r="F43" s="62"/>
      <c r="G43" s="62"/>
    </row>
    <row r="44" spans="1:8">
      <c r="A44" s="67" t="s">
        <v>389</v>
      </c>
      <c r="B44" s="62"/>
      <c r="C44" s="62"/>
      <c r="D44" s="62"/>
      <c r="E44" s="62"/>
      <c r="F44" s="62"/>
      <c r="G44" s="62"/>
    </row>
    <row r="45" spans="1:8">
      <c r="A45" s="69" t="s">
        <v>390</v>
      </c>
      <c r="B45" s="59">
        <f>SUM(B46:B53)</f>
        <v>253446953.56999999</v>
      </c>
      <c r="C45" s="59">
        <f t="shared" ref="C45:F45" si="8">SUM(C46:C53)</f>
        <v>12000178.82</v>
      </c>
      <c r="D45" s="59">
        <f t="shared" si="8"/>
        <v>265447132.38999999</v>
      </c>
      <c r="E45" s="59">
        <f t="shared" si="8"/>
        <v>264818412.94999999</v>
      </c>
      <c r="F45" s="59">
        <f t="shared" si="8"/>
        <v>264818412.94999999</v>
      </c>
      <c r="G45" s="59">
        <f>F45-B45</f>
        <v>11371459.379999995</v>
      </c>
    </row>
    <row r="46" spans="1:8">
      <c r="A46" s="105" t="s">
        <v>391</v>
      </c>
      <c r="B46" s="59"/>
      <c r="C46" s="59"/>
      <c r="D46" s="59">
        <f>B46+C46</f>
        <v>0</v>
      </c>
      <c r="E46" s="59"/>
      <c r="F46" s="59"/>
      <c r="G46" s="59">
        <f>F46-B46</f>
        <v>0</v>
      </c>
    </row>
    <row r="47" spans="1:8">
      <c r="A47" s="105" t="s">
        <v>392</v>
      </c>
      <c r="B47" s="59"/>
      <c r="C47" s="59"/>
      <c r="D47" s="59">
        <f t="shared" ref="D47:D53" si="9">B47+C47</f>
        <v>0</v>
      </c>
      <c r="E47" s="59"/>
      <c r="F47" s="59"/>
      <c r="G47" s="59">
        <f t="shared" ref="G47:G48" si="10">F47-B47</f>
        <v>0</v>
      </c>
    </row>
    <row r="48" spans="1:8">
      <c r="A48" s="105" t="s">
        <v>393</v>
      </c>
      <c r="B48" s="81">
        <v>74909326.659999996</v>
      </c>
      <c r="C48" s="81">
        <v>321429.73</v>
      </c>
      <c r="D48" s="59">
        <f t="shared" si="9"/>
        <v>75230756.390000001</v>
      </c>
      <c r="E48" s="81">
        <v>74601980.549999997</v>
      </c>
      <c r="F48" s="81">
        <v>74601980.549999997</v>
      </c>
      <c r="G48" s="59">
        <f t="shared" si="10"/>
        <v>-307346.1099999994</v>
      </c>
    </row>
    <row r="49" spans="1:7" ht="30">
      <c r="A49" s="105" t="s">
        <v>394</v>
      </c>
      <c r="B49" s="81">
        <v>178537626.91</v>
      </c>
      <c r="C49" s="81">
        <v>11678749.09</v>
      </c>
      <c r="D49" s="59">
        <f t="shared" si="9"/>
        <v>190216376</v>
      </c>
      <c r="E49" s="81">
        <v>190216432.40000001</v>
      </c>
      <c r="F49" s="81">
        <v>190216432.40000001</v>
      </c>
      <c r="G49" s="59">
        <f>F49-B49</f>
        <v>11678805.49000001</v>
      </c>
    </row>
    <row r="50" spans="1:7">
      <c r="A50" s="105" t="s">
        <v>395</v>
      </c>
      <c r="B50" s="59"/>
      <c r="C50" s="59"/>
      <c r="D50" s="59">
        <f t="shared" si="9"/>
        <v>0</v>
      </c>
      <c r="E50" s="59"/>
      <c r="F50" s="59"/>
      <c r="G50" s="59">
        <f t="shared" ref="G50:G63" si="11">F50-B50</f>
        <v>0</v>
      </c>
    </row>
    <row r="51" spans="1:7">
      <c r="A51" s="105" t="s">
        <v>396</v>
      </c>
      <c r="B51" s="59"/>
      <c r="C51" s="59"/>
      <c r="D51" s="59">
        <f t="shared" si="9"/>
        <v>0</v>
      </c>
      <c r="E51" s="59"/>
      <c r="F51" s="59"/>
      <c r="G51" s="59">
        <f t="shared" si="11"/>
        <v>0</v>
      </c>
    </row>
    <row r="52" spans="1:7" ht="30">
      <c r="A52" s="106" t="s">
        <v>397</v>
      </c>
      <c r="B52" s="59"/>
      <c r="C52" s="59"/>
      <c r="D52" s="59">
        <f t="shared" si="9"/>
        <v>0</v>
      </c>
      <c r="E52" s="59"/>
      <c r="F52" s="59"/>
      <c r="G52" s="59">
        <f t="shared" si="11"/>
        <v>0</v>
      </c>
    </row>
    <row r="53" spans="1:7">
      <c r="A53" s="103" t="s">
        <v>398</v>
      </c>
      <c r="B53" s="59"/>
      <c r="C53" s="59"/>
      <c r="D53" s="59">
        <f t="shared" si="9"/>
        <v>0</v>
      </c>
      <c r="E53" s="59"/>
      <c r="F53" s="59"/>
      <c r="G53" s="59">
        <f t="shared" si="11"/>
        <v>0</v>
      </c>
    </row>
    <row r="54" spans="1:7">
      <c r="A54" s="69" t="s">
        <v>399</v>
      </c>
      <c r="B54" s="59">
        <f>SUM(B55:B58)</f>
        <v>0</v>
      </c>
      <c r="C54" s="59">
        <f t="shared" ref="C54:F54" si="12">SUM(C55:C58)</f>
        <v>50254921</v>
      </c>
      <c r="D54" s="59">
        <f t="shared" si="12"/>
        <v>50254921</v>
      </c>
      <c r="E54" s="59">
        <f t="shared" si="12"/>
        <v>45202023.75</v>
      </c>
      <c r="F54" s="59">
        <f t="shared" si="12"/>
        <v>45202023.75</v>
      </c>
      <c r="G54" s="59">
        <f t="shared" si="11"/>
        <v>45202023.75</v>
      </c>
    </row>
    <row r="55" spans="1:7">
      <c r="A55" s="106" t="s">
        <v>400</v>
      </c>
      <c r="B55" s="59"/>
      <c r="C55" s="59"/>
      <c r="D55" s="59">
        <f t="shared" ref="D55:D58" si="13">B55+C55</f>
        <v>0</v>
      </c>
      <c r="E55" s="59"/>
      <c r="F55" s="59"/>
      <c r="G55" s="59">
        <f t="shared" si="11"/>
        <v>0</v>
      </c>
    </row>
    <row r="56" spans="1:7">
      <c r="A56" s="105" t="s">
        <v>401</v>
      </c>
      <c r="B56" s="59"/>
      <c r="C56" s="59"/>
      <c r="D56" s="59">
        <f t="shared" si="13"/>
        <v>0</v>
      </c>
      <c r="E56" s="59"/>
      <c r="F56" s="59"/>
      <c r="G56" s="59">
        <f t="shared" si="11"/>
        <v>0</v>
      </c>
    </row>
    <row r="57" spans="1:7">
      <c r="A57" s="105" t="s">
        <v>402</v>
      </c>
      <c r="B57" s="59"/>
      <c r="C57" s="59"/>
      <c r="D57" s="59">
        <f t="shared" si="13"/>
        <v>0</v>
      </c>
      <c r="E57" s="59"/>
      <c r="F57" s="59"/>
      <c r="G57" s="59">
        <f t="shared" si="11"/>
        <v>0</v>
      </c>
    </row>
    <row r="58" spans="1:7">
      <c r="A58" s="106" t="s">
        <v>403</v>
      </c>
      <c r="B58" s="81">
        <v>0</v>
      </c>
      <c r="C58" s="81">
        <v>50254921</v>
      </c>
      <c r="D58" s="59">
        <f t="shared" si="13"/>
        <v>50254921</v>
      </c>
      <c r="E58" s="81">
        <v>45202023.75</v>
      </c>
      <c r="F58" s="81">
        <v>45202023.75</v>
      </c>
      <c r="G58" s="59">
        <f t="shared" si="11"/>
        <v>45202023.75</v>
      </c>
    </row>
    <row r="59" spans="1:7">
      <c r="A59" s="69" t="s">
        <v>404</v>
      </c>
      <c r="B59" s="59">
        <f>B60+B61</f>
        <v>0</v>
      </c>
      <c r="C59" s="59">
        <f t="shared" ref="C59:F59" si="14">C60+C61</f>
        <v>0</v>
      </c>
      <c r="D59" s="59">
        <f t="shared" si="14"/>
        <v>0</v>
      </c>
      <c r="E59" s="59">
        <f t="shared" si="14"/>
        <v>0</v>
      </c>
      <c r="F59" s="59">
        <f t="shared" si="14"/>
        <v>0</v>
      </c>
      <c r="G59" s="59">
        <f t="shared" si="11"/>
        <v>0</v>
      </c>
    </row>
    <row r="60" spans="1:7">
      <c r="A60" s="105" t="s">
        <v>405</v>
      </c>
      <c r="B60" s="59"/>
      <c r="C60" s="59"/>
      <c r="D60" s="59">
        <f t="shared" ref="D60:D63" si="15">B60+C60</f>
        <v>0</v>
      </c>
      <c r="E60" s="59"/>
      <c r="F60" s="59"/>
      <c r="G60" s="59">
        <f t="shared" si="11"/>
        <v>0</v>
      </c>
    </row>
    <row r="61" spans="1:7">
      <c r="A61" s="105" t="s">
        <v>406</v>
      </c>
      <c r="B61" s="59"/>
      <c r="C61" s="59"/>
      <c r="D61" s="59">
        <f t="shared" si="15"/>
        <v>0</v>
      </c>
      <c r="E61" s="59"/>
      <c r="F61" s="59"/>
      <c r="G61" s="59">
        <f t="shared" si="11"/>
        <v>0</v>
      </c>
    </row>
    <row r="62" spans="1:7">
      <c r="A62" s="69" t="s">
        <v>407</v>
      </c>
      <c r="B62" s="59"/>
      <c r="C62" s="59"/>
      <c r="D62" s="59">
        <f t="shared" si="15"/>
        <v>0</v>
      </c>
      <c r="E62" s="59"/>
      <c r="F62" s="59"/>
      <c r="G62" s="59">
        <f t="shared" si="11"/>
        <v>0</v>
      </c>
    </row>
    <row r="63" spans="1:7">
      <c r="A63" s="69" t="s">
        <v>408</v>
      </c>
      <c r="B63" s="59"/>
      <c r="C63" s="59"/>
      <c r="D63" s="59">
        <f t="shared" si="15"/>
        <v>0</v>
      </c>
      <c r="E63" s="59"/>
      <c r="F63" s="59"/>
      <c r="G63" s="59">
        <f t="shared" si="11"/>
        <v>0</v>
      </c>
    </row>
    <row r="64" spans="1:7">
      <c r="A64" s="31"/>
      <c r="B64" s="62"/>
      <c r="C64" s="62"/>
      <c r="D64" s="62"/>
      <c r="E64" s="62"/>
      <c r="F64" s="62"/>
      <c r="G64" s="62"/>
    </row>
    <row r="65" spans="1:7">
      <c r="A65" s="67" t="s">
        <v>409</v>
      </c>
      <c r="B65" s="56">
        <f>B45+B54+B59+B62+B63</f>
        <v>253446953.56999999</v>
      </c>
      <c r="C65" s="56">
        <f t="shared" ref="C65:F65" si="16">C45+C54+C59+C62+C63</f>
        <v>62255099.82</v>
      </c>
      <c r="D65" s="56">
        <f t="shared" si="16"/>
        <v>315702053.38999999</v>
      </c>
      <c r="E65" s="56">
        <f t="shared" si="16"/>
        <v>310020436.69999999</v>
      </c>
      <c r="F65" s="56">
        <f t="shared" si="16"/>
        <v>310020436.69999999</v>
      </c>
      <c r="G65" s="56">
        <f>F65-B65</f>
        <v>56573483.129999995</v>
      </c>
    </row>
    <row r="66" spans="1:7">
      <c r="A66" s="31"/>
      <c r="B66" s="62"/>
      <c r="C66" s="62"/>
      <c r="D66" s="62"/>
      <c r="E66" s="62"/>
      <c r="F66" s="62"/>
      <c r="G66" s="62"/>
    </row>
    <row r="67" spans="1:7">
      <c r="A67" s="67" t="s">
        <v>410</v>
      </c>
      <c r="B67" s="56">
        <f>B68</f>
        <v>0</v>
      </c>
      <c r="C67" s="56">
        <f t="shared" ref="C67:G67" si="17">C68</f>
        <v>140200977.97</v>
      </c>
      <c r="D67" s="56">
        <f t="shared" si="17"/>
        <v>140200977.97</v>
      </c>
      <c r="E67" s="56">
        <f t="shared" si="17"/>
        <v>0</v>
      </c>
      <c r="F67" s="56">
        <f t="shared" si="17"/>
        <v>0</v>
      </c>
      <c r="G67" s="56">
        <f t="shared" si="17"/>
        <v>0</v>
      </c>
    </row>
    <row r="68" spans="1:7">
      <c r="A68" s="69" t="s">
        <v>411</v>
      </c>
      <c r="B68" s="81">
        <v>0</v>
      </c>
      <c r="C68" s="81">
        <v>140200977.97</v>
      </c>
      <c r="D68" s="59">
        <f>B68+C68</f>
        <v>140200977.97</v>
      </c>
      <c r="E68" s="81">
        <v>0</v>
      </c>
      <c r="F68" s="81">
        <v>0</v>
      </c>
      <c r="G68" s="59">
        <f t="shared" ref="G68" si="18">F68-B68</f>
        <v>0</v>
      </c>
    </row>
    <row r="69" spans="1:7">
      <c r="A69" s="31"/>
      <c r="B69" s="62"/>
      <c r="C69" s="62"/>
      <c r="D69" s="62"/>
      <c r="E69" s="62"/>
      <c r="F69" s="62"/>
      <c r="G69" s="62"/>
    </row>
    <row r="70" spans="1:7">
      <c r="A70" s="67" t="s">
        <v>412</v>
      </c>
      <c r="B70" s="56">
        <f>B41+B65+B67</f>
        <v>810993601.83999991</v>
      </c>
      <c r="C70" s="56">
        <f t="shared" ref="C70:G70" si="19">C41+C65+C67</f>
        <v>246425195.01999998</v>
      </c>
      <c r="D70" s="56">
        <f t="shared" si="19"/>
        <v>1057418796.86</v>
      </c>
      <c r="E70" s="56">
        <f t="shared" si="19"/>
        <v>845942019.82999992</v>
      </c>
      <c r="F70" s="56">
        <f t="shared" si="19"/>
        <v>819735431.30999994</v>
      </c>
      <c r="G70" s="56">
        <f t="shared" si="19"/>
        <v>8741829.4699999392</v>
      </c>
    </row>
    <row r="71" spans="1:7">
      <c r="A71" s="31"/>
      <c r="B71" s="62"/>
      <c r="C71" s="62"/>
      <c r="D71" s="62"/>
      <c r="E71" s="62"/>
      <c r="F71" s="62"/>
      <c r="G71" s="62"/>
    </row>
    <row r="72" spans="1:7">
      <c r="A72" s="67" t="s">
        <v>413</v>
      </c>
      <c r="B72" s="62"/>
      <c r="C72" s="62"/>
      <c r="D72" s="62"/>
      <c r="E72" s="62"/>
      <c r="F72" s="62"/>
      <c r="G72" s="62"/>
    </row>
    <row r="73" spans="1:7" ht="30">
      <c r="A73" s="107" t="s">
        <v>414</v>
      </c>
      <c r="B73" s="81">
        <v>0</v>
      </c>
      <c r="C73" s="81">
        <v>60840783.5</v>
      </c>
      <c r="D73" s="59">
        <f t="shared" ref="D73:D74" si="20">B73+C73</f>
        <v>60840783.5</v>
      </c>
      <c r="E73" s="81">
        <v>0</v>
      </c>
      <c r="F73" s="81">
        <v>0</v>
      </c>
      <c r="G73" s="59">
        <f t="shared" ref="G73:G74" si="21">F73-B73</f>
        <v>0</v>
      </c>
    </row>
    <row r="74" spans="1:7" ht="30">
      <c r="A74" s="107" t="s">
        <v>415</v>
      </c>
      <c r="B74" s="81">
        <v>0</v>
      </c>
      <c r="C74" s="81">
        <v>79360194.469999999</v>
      </c>
      <c r="D74" s="59">
        <f t="shared" si="20"/>
        <v>79360194.469999999</v>
      </c>
      <c r="E74" s="81">
        <v>0</v>
      </c>
      <c r="F74" s="81">
        <v>0</v>
      </c>
      <c r="G74" s="59">
        <f t="shared" si="21"/>
        <v>0</v>
      </c>
    </row>
    <row r="75" spans="1:7">
      <c r="A75" s="78" t="s">
        <v>416</v>
      </c>
      <c r="B75" s="56">
        <f>B73+B74</f>
        <v>0</v>
      </c>
      <c r="C75" s="56">
        <f t="shared" ref="C75:G75" si="22">C73+C74</f>
        <v>140200977.97</v>
      </c>
      <c r="D75" s="56">
        <f t="shared" si="22"/>
        <v>140200977.97</v>
      </c>
      <c r="E75" s="56">
        <f t="shared" si="22"/>
        <v>0</v>
      </c>
      <c r="F75" s="56">
        <f t="shared" si="22"/>
        <v>0</v>
      </c>
      <c r="G75" s="56">
        <f t="shared" si="22"/>
        <v>0</v>
      </c>
    </row>
    <row r="76" spans="1:7">
      <c r="A76" s="63"/>
      <c r="B76" s="65"/>
      <c r="C76" s="65"/>
      <c r="D76" s="65"/>
      <c r="E76" s="65"/>
      <c r="F76" s="65"/>
      <c r="G76" s="65"/>
    </row>
    <row r="77" spans="1:7">
      <c r="B77" s="108"/>
      <c r="C77" s="108"/>
      <c r="D77" s="108"/>
      <c r="E77" s="108"/>
      <c r="F77" s="108"/>
      <c r="G77" s="108"/>
    </row>
    <row r="78" spans="1:7" ht="31.5" customHeight="1">
      <c r="B78" s="108"/>
      <c r="C78" s="108"/>
      <c r="D78" s="108"/>
      <c r="E78" s="108"/>
      <c r="F78" s="108"/>
      <c r="G78" s="108"/>
    </row>
    <row r="79" spans="1:7">
      <c r="B79" s="108"/>
      <c r="C79" s="108"/>
      <c r="D79" s="108"/>
      <c r="E79" s="108"/>
      <c r="F79" s="108"/>
      <c r="G79" s="108"/>
    </row>
    <row r="80" spans="1:7">
      <c r="B80" s="108"/>
      <c r="C80" s="108"/>
      <c r="D80" s="108">
        <f>B80+C80</f>
        <v>0</v>
      </c>
      <c r="E80" s="108"/>
      <c r="F80" s="108"/>
      <c r="G80" s="109">
        <f t="shared" ref="G80" si="23">B80-F80</f>
        <v>0</v>
      </c>
    </row>
    <row r="81" spans="1:7">
      <c r="B81" s="108"/>
      <c r="C81" s="108"/>
      <c r="D81" s="108"/>
      <c r="E81" s="108"/>
      <c r="F81" s="108"/>
      <c r="G81" s="109"/>
    </row>
    <row r="82" spans="1:7">
      <c r="A82" s="48" t="s">
        <v>234</v>
      </c>
      <c r="B82" s="110"/>
      <c r="C82" s="110"/>
      <c r="D82" s="110" t="s">
        <v>235</v>
      </c>
      <c r="E82" s="110"/>
      <c r="F82" s="111"/>
      <c r="G82" s="111"/>
    </row>
    <row r="83" spans="1:7">
      <c r="A83" s="48" t="s">
        <v>236</v>
      </c>
      <c r="B83" s="49"/>
      <c r="C83" s="49"/>
      <c r="D83" s="49" t="s">
        <v>237</v>
      </c>
      <c r="E83" s="49"/>
    </row>
  </sheetData>
  <mergeCells count="12">
    <mergeCell ref="B82:C82"/>
    <mergeCell ref="D82:E82"/>
    <mergeCell ref="B83:C83"/>
    <mergeCell ref="D83:E83"/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H170"/>
  <sheetViews>
    <sheetView showGridLines="0" topLeftCell="A139" zoomScale="85" zoomScaleNormal="85" workbookViewId="0">
      <selection sqref="A1:G17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12" t="s">
        <v>417</v>
      </c>
      <c r="B1" s="94"/>
      <c r="C1" s="94"/>
      <c r="D1" s="94"/>
      <c r="E1" s="94"/>
      <c r="F1" s="94"/>
      <c r="G1" s="94"/>
    </row>
    <row r="2" spans="1:8">
      <c r="A2" s="113" t="s">
        <v>239</v>
      </c>
      <c r="B2" s="113"/>
      <c r="C2" s="113"/>
      <c r="D2" s="113"/>
      <c r="E2" s="113"/>
      <c r="F2" s="113"/>
      <c r="G2" s="113"/>
    </row>
    <row r="3" spans="1:8">
      <c r="A3" s="114" t="s">
        <v>418</v>
      </c>
      <c r="B3" s="114"/>
      <c r="C3" s="114"/>
      <c r="D3" s="114"/>
      <c r="E3" s="114"/>
      <c r="F3" s="114"/>
      <c r="G3" s="114"/>
    </row>
    <row r="4" spans="1:8">
      <c r="A4" s="114" t="s">
        <v>419</v>
      </c>
      <c r="B4" s="114"/>
      <c r="C4" s="114"/>
      <c r="D4" s="114"/>
      <c r="E4" s="114"/>
      <c r="F4" s="114"/>
      <c r="G4" s="114"/>
    </row>
    <row r="5" spans="1:8">
      <c r="A5" s="115" t="s">
        <v>284</v>
      </c>
      <c r="B5" s="115"/>
      <c r="C5" s="115"/>
      <c r="D5" s="115"/>
      <c r="E5" s="115"/>
      <c r="F5" s="115"/>
      <c r="G5" s="115"/>
    </row>
    <row r="6" spans="1:8">
      <c r="A6" s="98" t="s">
        <v>242</v>
      </c>
      <c r="B6" s="98"/>
      <c r="C6" s="98"/>
      <c r="D6" s="98"/>
      <c r="E6" s="98"/>
      <c r="F6" s="98"/>
      <c r="G6" s="98"/>
    </row>
    <row r="7" spans="1:8">
      <c r="A7" s="116" t="s">
        <v>309</v>
      </c>
      <c r="B7" s="116" t="s">
        <v>420</v>
      </c>
      <c r="C7" s="116"/>
      <c r="D7" s="116"/>
      <c r="E7" s="116"/>
      <c r="F7" s="116"/>
      <c r="G7" s="117" t="s">
        <v>421</v>
      </c>
    </row>
    <row r="8" spans="1:8" ht="30">
      <c r="A8" s="116"/>
      <c r="B8" s="22" t="s">
        <v>422</v>
      </c>
      <c r="C8" s="22" t="s">
        <v>423</v>
      </c>
      <c r="D8" s="22" t="s">
        <v>424</v>
      </c>
      <c r="E8" s="22" t="s">
        <v>8</v>
      </c>
      <c r="F8" s="22" t="s">
        <v>425</v>
      </c>
      <c r="G8" s="116"/>
    </row>
    <row r="9" spans="1:8">
      <c r="A9" s="118" t="s">
        <v>426</v>
      </c>
      <c r="B9" s="119">
        <f>B10+B18+B189+B28+B38+B48+B58+B62+B71+B75</f>
        <v>557546648.26999998</v>
      </c>
      <c r="C9" s="119">
        <f t="shared" ref="C9:G9" si="0">C10+C18+C189+C28+C38+C48+C58+C62+C71+C75</f>
        <v>104809900.72999999</v>
      </c>
      <c r="D9" s="119">
        <f t="shared" si="0"/>
        <v>662356549</v>
      </c>
      <c r="E9" s="119">
        <f t="shared" si="0"/>
        <v>516635702.09999996</v>
      </c>
      <c r="F9" s="119">
        <f t="shared" si="0"/>
        <v>499538476.78000003</v>
      </c>
      <c r="G9" s="119">
        <f t="shared" si="0"/>
        <v>145720846.90000001</v>
      </c>
    </row>
    <row r="10" spans="1:8">
      <c r="A10" s="120" t="s">
        <v>427</v>
      </c>
      <c r="B10" s="121">
        <f>SUM(B11:B17)</f>
        <v>279197273.35000002</v>
      </c>
      <c r="C10" s="121">
        <f t="shared" ref="C10:G10" si="1">SUM(C11:C17)</f>
        <v>5499999.9999999981</v>
      </c>
      <c r="D10" s="121">
        <f t="shared" si="1"/>
        <v>284697273.35000002</v>
      </c>
      <c r="E10" s="121">
        <f t="shared" si="1"/>
        <v>263839009.44999999</v>
      </c>
      <c r="F10" s="121">
        <f t="shared" si="1"/>
        <v>257790644.93000001</v>
      </c>
      <c r="G10" s="121">
        <f t="shared" si="1"/>
        <v>20858263.899999987</v>
      </c>
    </row>
    <row r="11" spans="1:8">
      <c r="A11" s="122" t="s">
        <v>428</v>
      </c>
      <c r="B11" s="123">
        <v>161095700.06</v>
      </c>
      <c r="C11" s="123">
        <v>3219466.19</v>
      </c>
      <c r="D11" s="121">
        <f>B11+C11</f>
        <v>164315166.25</v>
      </c>
      <c r="E11" s="123">
        <v>158603951.43000001</v>
      </c>
      <c r="F11" s="123">
        <v>158588051.00999999</v>
      </c>
      <c r="G11" s="121">
        <f>D11-E11</f>
        <v>5711214.8199999928</v>
      </c>
      <c r="H11" s="124" t="s">
        <v>429</v>
      </c>
    </row>
    <row r="12" spans="1:8">
      <c r="A12" s="122" t="s">
        <v>430</v>
      </c>
      <c r="B12" s="123">
        <v>3729234.01</v>
      </c>
      <c r="C12" s="123">
        <v>770920</v>
      </c>
      <c r="D12" s="121">
        <f t="shared" ref="D12:D17" si="2">B12+C12</f>
        <v>4500154.01</v>
      </c>
      <c r="E12" s="123">
        <v>4095086.74</v>
      </c>
      <c r="F12" s="123">
        <v>4095086.74</v>
      </c>
      <c r="G12" s="121">
        <f t="shared" ref="G12:G17" si="3">D12-E12</f>
        <v>405067.26999999955</v>
      </c>
      <c r="H12" s="124" t="s">
        <v>431</v>
      </c>
    </row>
    <row r="13" spans="1:8">
      <c r="A13" s="122" t="s">
        <v>432</v>
      </c>
      <c r="B13" s="123">
        <v>28689709.739999998</v>
      </c>
      <c r="C13" s="123">
        <v>7501226.5999999996</v>
      </c>
      <c r="D13" s="121">
        <f t="shared" si="2"/>
        <v>36190936.339999996</v>
      </c>
      <c r="E13" s="123">
        <v>29226306.390000001</v>
      </c>
      <c r="F13" s="123">
        <v>29226269.370000001</v>
      </c>
      <c r="G13" s="121">
        <f t="shared" si="3"/>
        <v>6964629.9499999955</v>
      </c>
      <c r="H13" s="124" t="s">
        <v>433</v>
      </c>
    </row>
    <row r="14" spans="1:8">
      <c r="A14" s="122" t="s">
        <v>434</v>
      </c>
      <c r="B14" s="123">
        <v>62483899.359999999</v>
      </c>
      <c r="C14" s="123">
        <v>-7306707</v>
      </c>
      <c r="D14" s="121">
        <f t="shared" si="2"/>
        <v>55177192.359999999</v>
      </c>
      <c r="E14" s="123">
        <v>50754609.75</v>
      </c>
      <c r="F14" s="123">
        <v>44722182.670000002</v>
      </c>
      <c r="G14" s="121">
        <f t="shared" si="3"/>
        <v>4422582.6099999994</v>
      </c>
      <c r="H14" s="124" t="s">
        <v>435</v>
      </c>
    </row>
    <row r="15" spans="1:8">
      <c r="A15" s="122" t="s">
        <v>436</v>
      </c>
      <c r="B15" s="123">
        <v>21683730.18</v>
      </c>
      <c r="C15" s="123">
        <v>2768848.61</v>
      </c>
      <c r="D15" s="121">
        <f t="shared" si="2"/>
        <v>24452578.789999999</v>
      </c>
      <c r="E15" s="123">
        <v>21159055.140000001</v>
      </c>
      <c r="F15" s="123">
        <v>21159055.140000001</v>
      </c>
      <c r="G15" s="121">
        <f t="shared" si="3"/>
        <v>3293523.6499999985</v>
      </c>
      <c r="H15" s="124" t="s">
        <v>437</v>
      </c>
    </row>
    <row r="16" spans="1:8">
      <c r="A16" s="122" t="s">
        <v>438</v>
      </c>
      <c r="B16" s="123">
        <v>1515000</v>
      </c>
      <c r="C16" s="123">
        <v>-1453754.4</v>
      </c>
      <c r="D16" s="121">
        <f t="shared" si="2"/>
        <v>61245.600000000093</v>
      </c>
      <c r="E16" s="123">
        <v>0</v>
      </c>
      <c r="F16" s="123">
        <v>0</v>
      </c>
      <c r="G16" s="121">
        <f t="shared" si="3"/>
        <v>61245.600000000093</v>
      </c>
      <c r="H16" s="124" t="s">
        <v>439</v>
      </c>
    </row>
    <row r="17" spans="1:8">
      <c r="A17" s="122" t="s">
        <v>440</v>
      </c>
      <c r="B17" s="121"/>
      <c r="C17" s="121"/>
      <c r="D17" s="121">
        <f t="shared" si="2"/>
        <v>0</v>
      </c>
      <c r="E17" s="121"/>
      <c r="F17" s="121"/>
      <c r="G17" s="121">
        <f t="shared" si="3"/>
        <v>0</v>
      </c>
      <c r="H17" s="124" t="s">
        <v>441</v>
      </c>
    </row>
    <row r="18" spans="1:8">
      <c r="A18" s="120" t="s">
        <v>442</v>
      </c>
      <c r="B18" s="121">
        <f>SUM(B19:B27)</f>
        <v>32987039.990000002</v>
      </c>
      <c r="C18" s="121">
        <f t="shared" ref="C18:G18" si="4">SUM(C19:C27)</f>
        <v>11774867.550000001</v>
      </c>
      <c r="D18" s="121">
        <f t="shared" si="4"/>
        <v>44761907.539999999</v>
      </c>
      <c r="E18" s="121">
        <f t="shared" si="4"/>
        <v>21659669.399999999</v>
      </c>
      <c r="F18" s="121">
        <f t="shared" si="4"/>
        <v>20491865.669999998</v>
      </c>
      <c r="G18" s="121">
        <f t="shared" si="4"/>
        <v>23102238.140000001</v>
      </c>
    </row>
    <row r="19" spans="1:8">
      <c r="A19" s="122" t="s">
        <v>443</v>
      </c>
      <c r="B19" s="123">
        <v>6317000</v>
      </c>
      <c r="C19" s="123">
        <v>2392065.02</v>
      </c>
      <c r="D19" s="121">
        <f t="shared" ref="D19:D27" si="5">B19+C19</f>
        <v>8709065.0199999996</v>
      </c>
      <c r="E19" s="123">
        <v>3991939.51</v>
      </c>
      <c r="F19" s="123">
        <v>3818530.75</v>
      </c>
      <c r="G19" s="121">
        <f t="shared" ref="G19:G27" si="6">D19-E19</f>
        <v>4717125.51</v>
      </c>
      <c r="H19" s="124" t="s">
        <v>444</v>
      </c>
    </row>
    <row r="20" spans="1:8">
      <c r="A20" s="122" t="s">
        <v>445</v>
      </c>
      <c r="B20" s="123">
        <v>1457500</v>
      </c>
      <c r="C20" s="123">
        <v>596420</v>
      </c>
      <c r="D20" s="121">
        <f t="shared" si="5"/>
        <v>2053920</v>
      </c>
      <c r="E20" s="123">
        <v>1778932.49</v>
      </c>
      <c r="F20" s="123">
        <v>1618216.96</v>
      </c>
      <c r="G20" s="121">
        <f t="shared" si="6"/>
        <v>274987.51</v>
      </c>
      <c r="H20" s="124" t="s">
        <v>446</v>
      </c>
    </row>
    <row r="21" spans="1:8">
      <c r="A21" s="122" t="s">
        <v>447</v>
      </c>
      <c r="B21" s="123">
        <v>57500</v>
      </c>
      <c r="C21" s="123">
        <v>17230</v>
      </c>
      <c r="D21" s="121">
        <f t="shared" si="5"/>
        <v>74730</v>
      </c>
      <c r="E21" s="123">
        <v>5614.4</v>
      </c>
      <c r="F21" s="123">
        <v>5614.4</v>
      </c>
      <c r="G21" s="121">
        <f t="shared" si="6"/>
        <v>69115.600000000006</v>
      </c>
      <c r="H21" s="124" t="s">
        <v>448</v>
      </c>
    </row>
    <row r="22" spans="1:8">
      <c r="A22" s="122" t="s">
        <v>449</v>
      </c>
      <c r="B22" s="123">
        <v>12723840</v>
      </c>
      <c r="C22" s="123">
        <v>5716711.4500000002</v>
      </c>
      <c r="D22" s="121">
        <f t="shared" si="5"/>
        <v>18440551.449999999</v>
      </c>
      <c r="E22" s="123">
        <v>7012802.1799999997</v>
      </c>
      <c r="F22" s="123">
        <v>6745638.25</v>
      </c>
      <c r="G22" s="121">
        <f t="shared" si="6"/>
        <v>11427749.27</v>
      </c>
      <c r="H22" s="124" t="s">
        <v>450</v>
      </c>
    </row>
    <row r="23" spans="1:8">
      <c r="A23" s="122" t="s">
        <v>451</v>
      </c>
      <c r="B23" s="123">
        <v>682300</v>
      </c>
      <c r="C23" s="123">
        <v>268810.87</v>
      </c>
      <c r="D23" s="121">
        <f t="shared" si="5"/>
        <v>951110.87</v>
      </c>
      <c r="E23" s="123">
        <v>219916.78</v>
      </c>
      <c r="F23" s="123">
        <v>213403.47</v>
      </c>
      <c r="G23" s="121">
        <f t="shared" si="6"/>
        <v>731194.09</v>
      </c>
      <c r="H23" s="124" t="s">
        <v>452</v>
      </c>
    </row>
    <row r="24" spans="1:8">
      <c r="A24" s="122" t="s">
        <v>453</v>
      </c>
      <c r="B24" s="123">
        <v>1157500</v>
      </c>
      <c r="C24" s="123">
        <v>64554.3</v>
      </c>
      <c r="D24" s="121">
        <f t="shared" si="5"/>
        <v>1222054.3</v>
      </c>
      <c r="E24" s="123">
        <v>583799.5</v>
      </c>
      <c r="F24" s="123">
        <v>363020.1</v>
      </c>
      <c r="G24" s="121">
        <f t="shared" si="6"/>
        <v>638254.80000000005</v>
      </c>
      <c r="H24" s="124" t="s">
        <v>454</v>
      </c>
    </row>
    <row r="25" spans="1:8">
      <c r="A25" s="122" t="s">
        <v>455</v>
      </c>
      <c r="B25" s="123">
        <v>6308900</v>
      </c>
      <c r="C25" s="123">
        <v>921110.44</v>
      </c>
      <c r="D25" s="121">
        <f t="shared" si="5"/>
        <v>7230010.4399999995</v>
      </c>
      <c r="E25" s="123">
        <v>4139350.27</v>
      </c>
      <c r="F25" s="123">
        <v>4138922.27</v>
      </c>
      <c r="G25" s="121">
        <f t="shared" si="6"/>
        <v>3090660.1699999995</v>
      </c>
      <c r="H25" s="124" t="s">
        <v>456</v>
      </c>
    </row>
    <row r="26" spans="1:8">
      <c r="A26" s="122" t="s">
        <v>457</v>
      </c>
      <c r="B26" s="121"/>
      <c r="C26" s="121"/>
      <c r="D26" s="121">
        <f t="shared" si="5"/>
        <v>0</v>
      </c>
      <c r="E26" s="121"/>
      <c r="F26" s="121"/>
      <c r="G26" s="121">
        <f t="shared" si="6"/>
        <v>0</v>
      </c>
      <c r="H26" s="124" t="s">
        <v>458</v>
      </c>
    </row>
    <row r="27" spans="1:8">
      <c r="A27" s="122" t="s">
        <v>459</v>
      </c>
      <c r="B27" s="123">
        <v>4282499.99</v>
      </c>
      <c r="C27" s="123">
        <v>1797965.47</v>
      </c>
      <c r="D27" s="121">
        <f t="shared" si="5"/>
        <v>6080465.46</v>
      </c>
      <c r="E27" s="123">
        <v>3927314.27</v>
      </c>
      <c r="F27" s="123">
        <v>3588519.47</v>
      </c>
      <c r="G27" s="121">
        <f t="shared" si="6"/>
        <v>2153151.19</v>
      </c>
      <c r="H27" s="124" t="s">
        <v>460</v>
      </c>
    </row>
    <row r="28" spans="1:8">
      <c r="A28" s="120" t="s">
        <v>461</v>
      </c>
      <c r="B28" s="121">
        <f>SUM(B29:B37)</f>
        <v>121314152.28999999</v>
      </c>
      <c r="C28" s="121">
        <f t="shared" ref="C28:G28" si="7">SUM(C29:C37)</f>
        <v>40926774.300000004</v>
      </c>
      <c r="D28" s="121">
        <f t="shared" si="7"/>
        <v>162240926.59</v>
      </c>
      <c r="E28" s="121">
        <f t="shared" si="7"/>
        <v>115576858.27999999</v>
      </c>
      <c r="F28" s="121">
        <f t="shared" si="7"/>
        <v>106094861.47999999</v>
      </c>
      <c r="G28" s="121">
        <f t="shared" si="7"/>
        <v>46664068.310000002</v>
      </c>
    </row>
    <row r="29" spans="1:8">
      <c r="A29" s="122" t="s">
        <v>462</v>
      </c>
      <c r="B29" s="123">
        <v>3163235</v>
      </c>
      <c r="C29" s="123">
        <v>3845500</v>
      </c>
      <c r="D29" s="121">
        <f t="shared" ref="D29:D82" si="8">B29+C29</f>
        <v>7008735</v>
      </c>
      <c r="E29" s="123">
        <v>5518527.96</v>
      </c>
      <c r="F29" s="123">
        <v>4641870.12</v>
      </c>
      <c r="G29" s="121">
        <f t="shared" ref="G29:G37" si="9">D29-E29</f>
        <v>1490207.04</v>
      </c>
      <c r="H29" s="124" t="s">
        <v>463</v>
      </c>
    </row>
    <row r="30" spans="1:8">
      <c r="A30" s="122" t="s">
        <v>464</v>
      </c>
      <c r="B30" s="123">
        <v>31292000</v>
      </c>
      <c r="C30" s="123">
        <v>6165066.3200000003</v>
      </c>
      <c r="D30" s="121">
        <f t="shared" si="8"/>
        <v>37457066.32</v>
      </c>
      <c r="E30" s="123">
        <v>33000025.59</v>
      </c>
      <c r="F30" s="123">
        <v>32913567.32</v>
      </c>
      <c r="G30" s="121">
        <f t="shared" si="9"/>
        <v>4457040.7300000004</v>
      </c>
      <c r="H30" s="124" t="s">
        <v>465</v>
      </c>
    </row>
    <row r="31" spans="1:8">
      <c r="A31" s="122" t="s">
        <v>466</v>
      </c>
      <c r="B31" s="123">
        <v>25084260</v>
      </c>
      <c r="C31" s="123">
        <v>24299948.350000001</v>
      </c>
      <c r="D31" s="121">
        <f t="shared" si="8"/>
        <v>49384208.350000001</v>
      </c>
      <c r="E31" s="123">
        <v>36160529.270000003</v>
      </c>
      <c r="F31" s="123">
        <v>28906568.609999999</v>
      </c>
      <c r="G31" s="121">
        <f t="shared" si="9"/>
        <v>13223679.079999998</v>
      </c>
      <c r="H31" s="124" t="s">
        <v>467</v>
      </c>
    </row>
    <row r="32" spans="1:8">
      <c r="A32" s="122" t="s">
        <v>468</v>
      </c>
      <c r="B32" s="123">
        <v>4374900</v>
      </c>
      <c r="C32" s="123">
        <v>0</v>
      </c>
      <c r="D32" s="121">
        <f t="shared" si="8"/>
        <v>4374900</v>
      </c>
      <c r="E32" s="123">
        <v>2873228.41</v>
      </c>
      <c r="F32" s="123">
        <v>2873228.41</v>
      </c>
      <c r="G32" s="121">
        <f t="shared" si="9"/>
        <v>1501671.5899999999</v>
      </c>
      <c r="H32" s="124" t="s">
        <v>469</v>
      </c>
    </row>
    <row r="33" spans="1:8">
      <c r="A33" s="122" t="s">
        <v>470</v>
      </c>
      <c r="B33" s="123">
        <v>15176640</v>
      </c>
      <c r="C33" s="123">
        <v>585790.24</v>
      </c>
      <c r="D33" s="121">
        <f t="shared" si="8"/>
        <v>15762430.24</v>
      </c>
      <c r="E33" s="123">
        <v>7514956.9199999999</v>
      </c>
      <c r="F33" s="123">
        <v>7273965.0300000003</v>
      </c>
      <c r="G33" s="121">
        <f t="shared" si="9"/>
        <v>8247473.3200000003</v>
      </c>
      <c r="H33" s="124" t="s">
        <v>471</v>
      </c>
    </row>
    <row r="34" spans="1:8">
      <c r="A34" s="122" t="s">
        <v>472</v>
      </c>
      <c r="B34" s="123">
        <v>7050100</v>
      </c>
      <c r="C34" s="123">
        <v>3754844.65</v>
      </c>
      <c r="D34" s="121">
        <f t="shared" si="8"/>
        <v>10804944.65</v>
      </c>
      <c r="E34" s="123">
        <v>8364795.2699999996</v>
      </c>
      <c r="F34" s="123">
        <v>8312974.2699999996</v>
      </c>
      <c r="G34" s="121">
        <f t="shared" si="9"/>
        <v>2440149.3800000008</v>
      </c>
      <c r="H34" s="124" t="s">
        <v>473</v>
      </c>
    </row>
    <row r="35" spans="1:8">
      <c r="A35" s="122" t="s">
        <v>474</v>
      </c>
      <c r="B35" s="123">
        <v>1513816</v>
      </c>
      <c r="C35" s="123">
        <v>491200</v>
      </c>
      <c r="D35" s="121">
        <f t="shared" si="8"/>
        <v>2005016</v>
      </c>
      <c r="E35" s="123">
        <v>135063.97</v>
      </c>
      <c r="F35" s="123">
        <v>123058.72</v>
      </c>
      <c r="G35" s="121">
        <f t="shared" si="9"/>
        <v>1869952.03</v>
      </c>
      <c r="H35" s="124" t="s">
        <v>475</v>
      </c>
    </row>
    <row r="36" spans="1:8">
      <c r="A36" s="122" t="s">
        <v>476</v>
      </c>
      <c r="B36" s="123">
        <v>8755000</v>
      </c>
      <c r="C36" s="123">
        <v>3474424.74</v>
      </c>
      <c r="D36" s="121">
        <f t="shared" si="8"/>
        <v>12229424.74</v>
      </c>
      <c r="E36" s="123">
        <v>3944450.45</v>
      </c>
      <c r="F36" s="123">
        <v>3885632.08</v>
      </c>
      <c r="G36" s="121">
        <f t="shared" si="9"/>
        <v>8284974.29</v>
      </c>
      <c r="H36" s="124" t="s">
        <v>477</v>
      </c>
    </row>
    <row r="37" spans="1:8">
      <c r="A37" s="122" t="s">
        <v>478</v>
      </c>
      <c r="B37" s="123">
        <v>24904201.289999999</v>
      </c>
      <c r="C37" s="123">
        <v>-1690000</v>
      </c>
      <c r="D37" s="121">
        <f t="shared" si="8"/>
        <v>23214201.289999999</v>
      </c>
      <c r="E37" s="123">
        <v>18065280.440000001</v>
      </c>
      <c r="F37" s="123">
        <v>17163996.920000002</v>
      </c>
      <c r="G37" s="121">
        <f t="shared" si="9"/>
        <v>5148920.8499999978</v>
      </c>
      <c r="H37" s="124" t="s">
        <v>479</v>
      </c>
    </row>
    <row r="38" spans="1:8">
      <c r="A38" s="120" t="s">
        <v>480</v>
      </c>
      <c r="B38" s="121">
        <f>SUM(B39:B47)</f>
        <v>62009703.350000001</v>
      </c>
      <c r="C38" s="121">
        <f t="shared" ref="C38:G38" si="10">SUM(C39:C47)</f>
        <v>14426288.840000002</v>
      </c>
      <c r="D38" s="121">
        <f t="shared" si="10"/>
        <v>76435992.190000013</v>
      </c>
      <c r="E38" s="121">
        <f t="shared" si="10"/>
        <v>68421169.030000001</v>
      </c>
      <c r="F38" s="121">
        <f t="shared" si="10"/>
        <v>68295033.800000012</v>
      </c>
      <c r="G38" s="121">
        <f t="shared" si="10"/>
        <v>8014823.1600000029</v>
      </c>
    </row>
    <row r="39" spans="1:8">
      <c r="A39" s="122" t="s">
        <v>481</v>
      </c>
      <c r="B39" s="123">
        <v>0</v>
      </c>
      <c r="C39" s="123">
        <v>1601309.52</v>
      </c>
      <c r="D39" s="121">
        <f t="shared" si="8"/>
        <v>1601309.52</v>
      </c>
      <c r="E39" s="123">
        <v>601309.52</v>
      </c>
      <c r="F39" s="123">
        <v>601309.52</v>
      </c>
      <c r="G39" s="121">
        <f t="shared" ref="G39:G47" si="11">D39-E39</f>
        <v>1000000</v>
      </c>
      <c r="H39" s="124" t="s">
        <v>482</v>
      </c>
    </row>
    <row r="40" spans="1:8">
      <c r="A40" s="122" t="s">
        <v>483</v>
      </c>
      <c r="B40" s="123">
        <v>42701123.350000001</v>
      </c>
      <c r="C40" s="123">
        <v>-6581824.4299999997</v>
      </c>
      <c r="D40" s="121">
        <f t="shared" si="8"/>
        <v>36119298.920000002</v>
      </c>
      <c r="E40" s="123">
        <v>36119298.920000002</v>
      </c>
      <c r="F40" s="123">
        <v>36119298.920000002</v>
      </c>
      <c r="G40" s="121">
        <f t="shared" si="11"/>
        <v>0</v>
      </c>
      <c r="H40" s="124" t="s">
        <v>484</v>
      </c>
    </row>
    <row r="41" spans="1:8">
      <c r="A41" s="122" t="s">
        <v>485</v>
      </c>
      <c r="B41" s="123">
        <v>4880000</v>
      </c>
      <c r="C41" s="123">
        <v>633680.24</v>
      </c>
      <c r="D41" s="121">
        <f t="shared" si="8"/>
        <v>5513680.2400000002</v>
      </c>
      <c r="E41" s="123">
        <v>2017024.89</v>
      </c>
      <c r="F41" s="123">
        <v>2017024.89</v>
      </c>
      <c r="G41" s="121">
        <f t="shared" si="11"/>
        <v>3496655.3500000006</v>
      </c>
      <c r="H41" s="124" t="s">
        <v>486</v>
      </c>
    </row>
    <row r="42" spans="1:8">
      <c r="A42" s="122" t="s">
        <v>487</v>
      </c>
      <c r="B42" s="123">
        <v>14428580</v>
      </c>
      <c r="C42" s="123">
        <v>18773123.510000002</v>
      </c>
      <c r="D42" s="121">
        <f t="shared" si="8"/>
        <v>33201703.510000002</v>
      </c>
      <c r="E42" s="123">
        <v>29683535.699999999</v>
      </c>
      <c r="F42" s="123">
        <v>29557400.469999999</v>
      </c>
      <c r="G42" s="121">
        <f t="shared" si="11"/>
        <v>3518167.8100000024</v>
      </c>
      <c r="H42" s="124" t="s">
        <v>488</v>
      </c>
    </row>
    <row r="43" spans="1:8">
      <c r="A43" s="122" t="s">
        <v>489</v>
      </c>
      <c r="B43" s="121"/>
      <c r="C43" s="121"/>
      <c r="D43" s="121">
        <f t="shared" si="8"/>
        <v>0</v>
      </c>
      <c r="E43" s="121"/>
      <c r="F43" s="121"/>
      <c r="G43" s="121">
        <f t="shared" si="11"/>
        <v>0</v>
      </c>
      <c r="H43" s="124" t="s">
        <v>490</v>
      </c>
    </row>
    <row r="44" spans="1:8">
      <c r="A44" s="122" t="s">
        <v>491</v>
      </c>
      <c r="B44" s="121"/>
      <c r="C44" s="121"/>
      <c r="D44" s="121">
        <f t="shared" si="8"/>
        <v>0</v>
      </c>
      <c r="E44" s="121"/>
      <c r="F44" s="121"/>
      <c r="G44" s="121">
        <f t="shared" si="11"/>
        <v>0</v>
      </c>
      <c r="H44" s="124" t="s">
        <v>492</v>
      </c>
    </row>
    <row r="45" spans="1:8">
      <c r="A45" s="122" t="s">
        <v>493</v>
      </c>
      <c r="B45" s="121"/>
      <c r="C45" s="121"/>
      <c r="D45" s="121">
        <f t="shared" si="8"/>
        <v>0</v>
      </c>
      <c r="E45" s="121"/>
      <c r="F45" s="121"/>
      <c r="G45" s="121">
        <f t="shared" si="11"/>
        <v>0</v>
      </c>
      <c r="H45" s="124" t="s">
        <v>494</v>
      </c>
    </row>
    <row r="46" spans="1:8">
      <c r="A46" s="122" t="s">
        <v>495</v>
      </c>
      <c r="B46" s="121"/>
      <c r="C46" s="121"/>
      <c r="D46" s="121">
        <f t="shared" si="8"/>
        <v>0</v>
      </c>
      <c r="E46" s="121"/>
      <c r="F46" s="121"/>
      <c r="G46" s="121">
        <f t="shared" si="11"/>
        <v>0</v>
      </c>
      <c r="H46" s="124" t="s">
        <v>496</v>
      </c>
    </row>
    <row r="47" spans="1:8">
      <c r="A47" s="122" t="s">
        <v>497</v>
      </c>
      <c r="B47" s="121"/>
      <c r="C47" s="121"/>
      <c r="D47" s="121">
        <f t="shared" si="8"/>
        <v>0</v>
      </c>
      <c r="E47" s="121"/>
      <c r="F47" s="121"/>
      <c r="G47" s="121">
        <f t="shared" si="11"/>
        <v>0</v>
      </c>
      <c r="H47" s="124" t="s">
        <v>498</v>
      </c>
    </row>
    <row r="48" spans="1:8">
      <c r="A48" s="120" t="s">
        <v>499</v>
      </c>
      <c r="B48" s="121">
        <f>SUM(B49:B57)</f>
        <v>18140900</v>
      </c>
      <c r="C48" s="121">
        <f t="shared" ref="C48:G48" si="12">SUM(C49:C57)</f>
        <v>361118.1100000001</v>
      </c>
      <c r="D48" s="121">
        <f t="shared" si="12"/>
        <v>18502018.109999999</v>
      </c>
      <c r="E48" s="121">
        <f t="shared" si="12"/>
        <v>3563769.85</v>
      </c>
      <c r="F48" s="121">
        <f t="shared" si="12"/>
        <v>3290844.81</v>
      </c>
      <c r="G48" s="121">
        <f t="shared" si="12"/>
        <v>14938248.26</v>
      </c>
    </row>
    <row r="49" spans="1:8">
      <c r="A49" s="122" t="s">
        <v>500</v>
      </c>
      <c r="B49" s="123">
        <v>2173400</v>
      </c>
      <c r="C49" s="123">
        <v>1963685.82</v>
      </c>
      <c r="D49" s="121">
        <f t="shared" si="8"/>
        <v>4137085.8200000003</v>
      </c>
      <c r="E49" s="123">
        <v>752080.23</v>
      </c>
      <c r="F49" s="123">
        <v>627810.15</v>
      </c>
      <c r="G49" s="121">
        <f t="shared" ref="G49:G57" si="13">D49-E49</f>
        <v>3385005.5900000003</v>
      </c>
      <c r="H49" s="124" t="s">
        <v>501</v>
      </c>
    </row>
    <row r="50" spans="1:8">
      <c r="A50" s="122" t="s">
        <v>502</v>
      </c>
      <c r="B50" s="123">
        <v>270000</v>
      </c>
      <c r="C50" s="123">
        <v>308892</v>
      </c>
      <c r="D50" s="121">
        <f t="shared" si="8"/>
        <v>578892</v>
      </c>
      <c r="E50" s="123">
        <v>44892</v>
      </c>
      <c r="F50" s="123">
        <v>0</v>
      </c>
      <c r="G50" s="121">
        <f t="shared" si="13"/>
        <v>534000</v>
      </c>
      <c r="H50" s="124" t="s">
        <v>503</v>
      </c>
    </row>
    <row r="51" spans="1:8">
      <c r="A51" s="122" t="s">
        <v>504</v>
      </c>
      <c r="B51" s="123">
        <v>125000</v>
      </c>
      <c r="C51" s="123">
        <v>-13500</v>
      </c>
      <c r="D51" s="121">
        <f t="shared" si="8"/>
        <v>111500</v>
      </c>
      <c r="E51" s="123">
        <v>0</v>
      </c>
      <c r="F51" s="123">
        <v>0</v>
      </c>
      <c r="G51" s="121">
        <f t="shared" si="13"/>
        <v>111500</v>
      </c>
      <c r="H51" s="124" t="s">
        <v>505</v>
      </c>
    </row>
    <row r="52" spans="1:8">
      <c r="A52" s="122" t="s">
        <v>506</v>
      </c>
      <c r="B52" s="123">
        <v>7429000</v>
      </c>
      <c r="C52" s="123">
        <v>-3877400.24</v>
      </c>
      <c r="D52" s="121">
        <f t="shared" si="8"/>
        <v>3551599.76</v>
      </c>
      <c r="E52" s="123">
        <v>0</v>
      </c>
      <c r="F52" s="123">
        <v>0</v>
      </c>
      <c r="G52" s="121">
        <f t="shared" si="13"/>
        <v>3551599.76</v>
      </c>
      <c r="H52" s="124" t="s">
        <v>507</v>
      </c>
    </row>
    <row r="53" spans="1:8">
      <c r="A53" s="122" t="s">
        <v>508</v>
      </c>
      <c r="B53" s="121"/>
      <c r="C53" s="121"/>
      <c r="D53" s="121">
        <f t="shared" si="8"/>
        <v>0</v>
      </c>
      <c r="E53" s="121"/>
      <c r="F53" s="121"/>
      <c r="G53" s="121">
        <f t="shared" si="13"/>
        <v>0</v>
      </c>
      <c r="H53" s="124" t="s">
        <v>509</v>
      </c>
    </row>
    <row r="54" spans="1:8">
      <c r="A54" s="122" t="s">
        <v>510</v>
      </c>
      <c r="B54" s="123">
        <v>4813500</v>
      </c>
      <c r="C54" s="123">
        <v>515840.53</v>
      </c>
      <c r="D54" s="121">
        <f t="shared" si="8"/>
        <v>5329340.53</v>
      </c>
      <c r="E54" s="123">
        <v>453757.62</v>
      </c>
      <c r="F54" s="123">
        <v>349994.66</v>
      </c>
      <c r="G54" s="121">
        <f t="shared" si="13"/>
        <v>4875582.91</v>
      </c>
      <c r="H54" s="124" t="s">
        <v>511</v>
      </c>
    </row>
    <row r="55" spans="1:8">
      <c r="A55" s="122" t="s">
        <v>512</v>
      </c>
      <c r="B55" s="121"/>
      <c r="C55" s="121"/>
      <c r="D55" s="121">
        <f t="shared" si="8"/>
        <v>0</v>
      </c>
      <c r="E55" s="121"/>
      <c r="F55" s="121"/>
      <c r="G55" s="121">
        <f t="shared" si="13"/>
        <v>0</v>
      </c>
      <c r="H55" s="124" t="s">
        <v>513</v>
      </c>
    </row>
    <row r="56" spans="1:8">
      <c r="A56" s="122" t="s">
        <v>514</v>
      </c>
      <c r="B56" s="123">
        <v>2080000</v>
      </c>
      <c r="C56" s="123">
        <v>0</v>
      </c>
      <c r="D56" s="121">
        <f t="shared" si="8"/>
        <v>2080000</v>
      </c>
      <c r="E56" s="123">
        <v>0</v>
      </c>
      <c r="F56" s="123">
        <v>0</v>
      </c>
      <c r="G56" s="121">
        <f t="shared" si="13"/>
        <v>2080000</v>
      </c>
      <c r="H56" s="124" t="s">
        <v>515</v>
      </c>
    </row>
    <row r="57" spans="1:8">
      <c r="A57" s="122" t="s">
        <v>516</v>
      </c>
      <c r="B57" s="123">
        <v>1250000</v>
      </c>
      <c r="C57" s="123">
        <v>1463600</v>
      </c>
      <c r="D57" s="121">
        <f t="shared" si="8"/>
        <v>2713600</v>
      </c>
      <c r="E57" s="123">
        <v>2313040</v>
      </c>
      <c r="F57" s="123">
        <v>2313040</v>
      </c>
      <c r="G57" s="121">
        <f t="shared" si="13"/>
        <v>400560</v>
      </c>
      <c r="H57" s="124" t="s">
        <v>517</v>
      </c>
    </row>
    <row r="58" spans="1:8">
      <c r="A58" s="120" t="s">
        <v>518</v>
      </c>
      <c r="B58" s="121">
        <f>SUM(B59:B61)</f>
        <v>12500000</v>
      </c>
      <c r="C58" s="121">
        <f t="shared" ref="C58:G58" si="14">SUM(C59:C61)</f>
        <v>15854809.890000001</v>
      </c>
      <c r="D58" s="121">
        <f t="shared" si="14"/>
        <v>28354809.890000001</v>
      </c>
      <c r="E58" s="121">
        <f t="shared" si="14"/>
        <v>20639998.149999999</v>
      </c>
      <c r="F58" s="121">
        <f t="shared" si="14"/>
        <v>20639998.149999999</v>
      </c>
      <c r="G58" s="121">
        <f t="shared" si="14"/>
        <v>7714811.7400000002</v>
      </c>
    </row>
    <row r="59" spans="1:8">
      <c r="A59" s="122" t="s">
        <v>519</v>
      </c>
      <c r="B59" s="123">
        <v>12500000</v>
      </c>
      <c r="C59" s="123">
        <v>14771829.470000001</v>
      </c>
      <c r="D59" s="121">
        <f t="shared" si="8"/>
        <v>27271829.469999999</v>
      </c>
      <c r="E59" s="123">
        <v>19637472.239999998</v>
      </c>
      <c r="F59" s="123">
        <v>19637472.239999998</v>
      </c>
      <c r="G59" s="121">
        <f t="shared" ref="G59:G61" si="15">D59-E59</f>
        <v>7634357.2300000004</v>
      </c>
      <c r="H59" s="124" t="s">
        <v>520</v>
      </c>
    </row>
    <row r="60" spans="1:8">
      <c r="A60" s="122" t="s">
        <v>521</v>
      </c>
      <c r="B60" s="123">
        <v>0</v>
      </c>
      <c r="C60" s="123">
        <v>1082980.42</v>
      </c>
      <c r="D60" s="121">
        <f t="shared" si="8"/>
        <v>1082980.42</v>
      </c>
      <c r="E60" s="123">
        <v>1002525.91</v>
      </c>
      <c r="F60" s="123">
        <v>1002525.91</v>
      </c>
      <c r="G60" s="121">
        <f t="shared" si="15"/>
        <v>80454.509999999893</v>
      </c>
      <c r="H60" s="124" t="s">
        <v>522</v>
      </c>
    </row>
    <row r="61" spans="1:8">
      <c r="A61" s="122" t="s">
        <v>523</v>
      </c>
      <c r="B61" s="121"/>
      <c r="C61" s="121"/>
      <c r="D61" s="121">
        <f t="shared" si="8"/>
        <v>0</v>
      </c>
      <c r="E61" s="121"/>
      <c r="F61" s="121"/>
      <c r="G61" s="121">
        <f t="shared" si="15"/>
        <v>0</v>
      </c>
      <c r="H61" s="124" t="s">
        <v>524</v>
      </c>
    </row>
    <row r="62" spans="1:8">
      <c r="A62" s="120" t="s">
        <v>525</v>
      </c>
      <c r="B62" s="121">
        <f>SUM(B63:B67,B69:B70)</f>
        <v>12515297.27</v>
      </c>
      <c r="C62" s="121">
        <f t="shared" ref="C62:G62" si="16">SUM(C63:C67,C69:C70)</f>
        <v>-4908472.84</v>
      </c>
      <c r="D62" s="121">
        <f t="shared" si="16"/>
        <v>7606824.4299999997</v>
      </c>
      <c r="E62" s="121">
        <f t="shared" si="16"/>
        <v>0</v>
      </c>
      <c r="F62" s="121">
        <f t="shared" si="16"/>
        <v>0</v>
      </c>
      <c r="G62" s="121">
        <f t="shared" si="16"/>
        <v>7606824.4299999997</v>
      </c>
    </row>
    <row r="63" spans="1:8">
      <c r="A63" s="122" t="s">
        <v>526</v>
      </c>
      <c r="B63" s="121"/>
      <c r="C63" s="121"/>
      <c r="D63" s="121">
        <f t="shared" si="8"/>
        <v>0</v>
      </c>
      <c r="E63" s="121"/>
      <c r="F63" s="121"/>
      <c r="G63" s="121">
        <f t="shared" ref="G63:G70" si="17">D63-E63</f>
        <v>0</v>
      </c>
      <c r="H63" s="124" t="s">
        <v>527</v>
      </c>
    </row>
    <row r="64" spans="1:8">
      <c r="A64" s="122" t="s">
        <v>528</v>
      </c>
      <c r="B64" s="121"/>
      <c r="C64" s="121"/>
      <c r="D64" s="121">
        <f t="shared" si="8"/>
        <v>0</v>
      </c>
      <c r="E64" s="121"/>
      <c r="F64" s="121"/>
      <c r="G64" s="121">
        <f t="shared" si="17"/>
        <v>0</v>
      </c>
      <c r="H64" s="124" t="s">
        <v>529</v>
      </c>
    </row>
    <row r="65" spans="1:8">
      <c r="A65" s="122" t="s">
        <v>530</v>
      </c>
      <c r="B65" s="121"/>
      <c r="C65" s="121"/>
      <c r="D65" s="121">
        <f t="shared" si="8"/>
        <v>0</v>
      </c>
      <c r="E65" s="121"/>
      <c r="F65" s="121"/>
      <c r="G65" s="121">
        <f t="shared" si="17"/>
        <v>0</v>
      </c>
      <c r="H65" s="124" t="s">
        <v>531</v>
      </c>
    </row>
    <row r="66" spans="1:8">
      <c r="A66" s="122" t="s">
        <v>532</v>
      </c>
      <c r="B66" s="121"/>
      <c r="C66" s="121"/>
      <c r="D66" s="121">
        <f t="shared" si="8"/>
        <v>0</v>
      </c>
      <c r="E66" s="121"/>
      <c r="F66" s="121"/>
      <c r="G66" s="121">
        <f t="shared" si="17"/>
        <v>0</v>
      </c>
      <c r="H66" s="124" t="s">
        <v>533</v>
      </c>
    </row>
    <row r="67" spans="1:8">
      <c r="A67" s="122" t="s">
        <v>534</v>
      </c>
      <c r="B67" s="121"/>
      <c r="C67" s="121"/>
      <c r="D67" s="121">
        <f t="shared" si="8"/>
        <v>0</v>
      </c>
      <c r="E67" s="121"/>
      <c r="F67" s="121"/>
      <c r="G67" s="121">
        <f t="shared" si="17"/>
        <v>0</v>
      </c>
      <c r="H67" s="124" t="s">
        <v>535</v>
      </c>
    </row>
    <row r="68" spans="1:8">
      <c r="A68" s="122" t="s">
        <v>536</v>
      </c>
      <c r="B68" s="121"/>
      <c r="C68" s="121"/>
      <c r="D68" s="121">
        <f t="shared" si="8"/>
        <v>0</v>
      </c>
      <c r="E68" s="121"/>
      <c r="F68" s="121"/>
      <c r="G68" s="121">
        <f t="shared" si="17"/>
        <v>0</v>
      </c>
      <c r="H68" s="124"/>
    </row>
    <row r="69" spans="1:8">
      <c r="A69" s="122" t="s">
        <v>537</v>
      </c>
      <c r="B69" s="121"/>
      <c r="C69" s="121"/>
      <c r="D69" s="121">
        <f t="shared" si="8"/>
        <v>0</v>
      </c>
      <c r="E69" s="121"/>
      <c r="F69" s="121"/>
      <c r="G69" s="121">
        <f t="shared" si="17"/>
        <v>0</v>
      </c>
      <c r="H69" s="124" t="s">
        <v>538</v>
      </c>
    </row>
    <row r="70" spans="1:8">
      <c r="A70" s="122" t="s">
        <v>539</v>
      </c>
      <c r="B70" s="123">
        <v>12515297.27</v>
      </c>
      <c r="C70" s="123">
        <v>-4908472.84</v>
      </c>
      <c r="D70" s="121">
        <f t="shared" si="8"/>
        <v>7606824.4299999997</v>
      </c>
      <c r="E70" s="123">
        <v>0</v>
      </c>
      <c r="F70" s="123">
        <v>0</v>
      </c>
      <c r="G70" s="121">
        <f t="shared" si="17"/>
        <v>7606824.4299999997</v>
      </c>
      <c r="H70" s="124" t="s">
        <v>540</v>
      </c>
    </row>
    <row r="71" spans="1:8">
      <c r="A71" s="120" t="s">
        <v>541</v>
      </c>
      <c r="B71" s="121">
        <f>SUM(B72:B74)</f>
        <v>0</v>
      </c>
      <c r="C71" s="121">
        <f t="shared" ref="C71:G71" si="18">SUM(C72:C74)</f>
        <v>20734028.629999999</v>
      </c>
      <c r="D71" s="121">
        <f t="shared" si="18"/>
        <v>20734028.629999999</v>
      </c>
      <c r="E71" s="121">
        <f t="shared" si="18"/>
        <v>13036806.380000001</v>
      </c>
      <c r="F71" s="121">
        <f t="shared" si="18"/>
        <v>13036806.380000001</v>
      </c>
      <c r="G71" s="121">
        <f t="shared" si="18"/>
        <v>7697222.2499999981</v>
      </c>
    </row>
    <row r="72" spans="1:8">
      <c r="A72" s="122" t="s">
        <v>542</v>
      </c>
      <c r="B72" s="121"/>
      <c r="C72" s="121"/>
      <c r="D72" s="121">
        <f t="shared" si="8"/>
        <v>0</v>
      </c>
      <c r="E72" s="121"/>
      <c r="F72" s="121"/>
      <c r="G72" s="121">
        <f t="shared" ref="G72:G74" si="19">D72-E72</f>
        <v>0</v>
      </c>
      <c r="H72" s="124" t="s">
        <v>543</v>
      </c>
    </row>
    <row r="73" spans="1:8">
      <c r="A73" s="122" t="s">
        <v>544</v>
      </c>
      <c r="B73" s="121"/>
      <c r="C73" s="121"/>
      <c r="D73" s="121">
        <f t="shared" si="8"/>
        <v>0</v>
      </c>
      <c r="E73" s="121"/>
      <c r="F73" s="121"/>
      <c r="G73" s="121">
        <f t="shared" si="19"/>
        <v>0</v>
      </c>
      <c r="H73" s="124" t="s">
        <v>545</v>
      </c>
    </row>
    <row r="74" spans="1:8">
      <c r="A74" s="122" t="s">
        <v>546</v>
      </c>
      <c r="B74" s="123">
        <v>0</v>
      </c>
      <c r="C74" s="123">
        <v>20734028.629999999</v>
      </c>
      <c r="D74" s="121">
        <f t="shared" si="8"/>
        <v>20734028.629999999</v>
      </c>
      <c r="E74" s="123">
        <v>13036806.380000001</v>
      </c>
      <c r="F74" s="123">
        <v>13036806.380000001</v>
      </c>
      <c r="G74" s="121">
        <f t="shared" si="19"/>
        <v>7697222.2499999981</v>
      </c>
      <c r="H74" s="124" t="s">
        <v>547</v>
      </c>
    </row>
    <row r="75" spans="1:8">
      <c r="A75" s="120" t="s">
        <v>548</v>
      </c>
      <c r="B75" s="121">
        <f>SUM(B76:B82)</f>
        <v>18882282.02</v>
      </c>
      <c r="C75" s="121">
        <f t="shared" ref="C75:G75" si="20">SUM(C76:C82)</f>
        <v>140486.25</v>
      </c>
      <c r="D75" s="121">
        <f t="shared" si="20"/>
        <v>19022768.27</v>
      </c>
      <c r="E75" s="121">
        <f t="shared" si="20"/>
        <v>9898421.5599999987</v>
      </c>
      <c r="F75" s="121">
        <f t="shared" si="20"/>
        <v>9898421.5599999987</v>
      </c>
      <c r="G75" s="121">
        <f t="shared" si="20"/>
        <v>9124346.7100000009</v>
      </c>
    </row>
    <row r="76" spans="1:8">
      <c r="A76" s="122" t="s">
        <v>549</v>
      </c>
      <c r="B76" s="123">
        <v>5095101.42</v>
      </c>
      <c r="C76" s="123">
        <v>245185.14</v>
      </c>
      <c r="D76" s="121">
        <f t="shared" si="8"/>
        <v>5340286.5599999996</v>
      </c>
      <c r="E76" s="123">
        <v>5340286.5599999996</v>
      </c>
      <c r="F76" s="123">
        <v>5340286.5599999996</v>
      </c>
      <c r="G76" s="121">
        <f t="shared" ref="G76:G82" si="21">D76-E76</f>
        <v>0</v>
      </c>
      <c r="H76" s="124" t="s">
        <v>550</v>
      </c>
    </row>
    <row r="77" spans="1:8">
      <c r="A77" s="122" t="s">
        <v>551</v>
      </c>
      <c r="B77" s="123">
        <v>6287180.5999999996</v>
      </c>
      <c r="C77" s="123">
        <v>0</v>
      </c>
      <c r="D77" s="121">
        <f t="shared" si="8"/>
        <v>6287180.5999999996</v>
      </c>
      <c r="E77" s="123">
        <v>4558135</v>
      </c>
      <c r="F77" s="123">
        <v>4558135</v>
      </c>
      <c r="G77" s="121">
        <f t="shared" si="21"/>
        <v>1729045.5999999996</v>
      </c>
      <c r="H77" s="124" t="s">
        <v>552</v>
      </c>
    </row>
    <row r="78" spans="1:8">
      <c r="A78" s="122" t="s">
        <v>553</v>
      </c>
      <c r="B78" s="121"/>
      <c r="C78" s="121"/>
      <c r="D78" s="121">
        <f t="shared" si="8"/>
        <v>0</v>
      </c>
      <c r="E78" s="121"/>
      <c r="F78" s="121"/>
      <c r="G78" s="121">
        <f t="shared" si="21"/>
        <v>0</v>
      </c>
      <c r="H78" s="124" t="s">
        <v>554</v>
      </c>
    </row>
    <row r="79" spans="1:8">
      <c r="A79" s="122" t="s">
        <v>555</v>
      </c>
      <c r="B79" s="121"/>
      <c r="C79" s="121"/>
      <c r="D79" s="121">
        <f t="shared" si="8"/>
        <v>0</v>
      </c>
      <c r="E79" s="121"/>
      <c r="F79" s="121"/>
      <c r="G79" s="121">
        <f t="shared" si="21"/>
        <v>0</v>
      </c>
      <c r="H79" s="124" t="s">
        <v>556</v>
      </c>
    </row>
    <row r="80" spans="1:8">
      <c r="A80" s="122" t="s">
        <v>557</v>
      </c>
      <c r="B80" s="121"/>
      <c r="C80" s="121"/>
      <c r="D80" s="121">
        <f t="shared" si="8"/>
        <v>0</v>
      </c>
      <c r="E80" s="121"/>
      <c r="F80" s="121"/>
      <c r="G80" s="121">
        <f t="shared" si="21"/>
        <v>0</v>
      </c>
      <c r="H80" s="124" t="s">
        <v>558</v>
      </c>
    </row>
    <row r="81" spans="1:8">
      <c r="A81" s="122" t="s">
        <v>559</v>
      </c>
      <c r="B81" s="121"/>
      <c r="C81" s="121"/>
      <c r="D81" s="121">
        <f t="shared" si="8"/>
        <v>0</v>
      </c>
      <c r="E81" s="121"/>
      <c r="F81" s="121"/>
      <c r="G81" s="121">
        <f t="shared" si="21"/>
        <v>0</v>
      </c>
      <c r="H81" s="124" t="s">
        <v>560</v>
      </c>
    </row>
    <row r="82" spans="1:8">
      <c r="A82" s="122" t="s">
        <v>561</v>
      </c>
      <c r="B82" s="123">
        <v>7500000</v>
      </c>
      <c r="C82" s="123">
        <v>-104698.89</v>
      </c>
      <c r="D82" s="121">
        <f t="shared" si="8"/>
        <v>7395301.1100000003</v>
      </c>
      <c r="E82" s="123">
        <v>0</v>
      </c>
      <c r="F82" s="123">
        <v>0</v>
      </c>
      <c r="G82" s="121">
        <f t="shared" si="21"/>
        <v>7395301.1100000003</v>
      </c>
      <c r="H82" s="124" t="s">
        <v>562</v>
      </c>
    </row>
    <row r="83" spans="1:8">
      <c r="A83" s="125"/>
      <c r="B83" s="126"/>
      <c r="C83" s="126"/>
      <c r="D83" s="126"/>
      <c r="E83" s="126"/>
      <c r="F83" s="126"/>
      <c r="G83" s="126"/>
    </row>
    <row r="84" spans="1:8">
      <c r="A84" s="127" t="s">
        <v>563</v>
      </c>
      <c r="B84" s="119">
        <f>B85+B93+B103+B113+B123+B133+B137+B146+B150</f>
        <v>253446953.57000002</v>
      </c>
      <c r="C84" s="119">
        <f t="shared" ref="C84:G84" si="22">C85+C93+C103+C113+C123+C133+C137+C146+C150</f>
        <v>141615294.28999999</v>
      </c>
      <c r="D84" s="119">
        <f t="shared" si="22"/>
        <v>395062247.86000001</v>
      </c>
      <c r="E84" s="119">
        <f t="shared" si="22"/>
        <v>249395398.59</v>
      </c>
      <c r="F84" s="119">
        <f t="shared" si="22"/>
        <v>223157704.03</v>
      </c>
      <c r="G84" s="119">
        <f t="shared" si="22"/>
        <v>145666849.27000001</v>
      </c>
    </row>
    <row r="85" spans="1:8">
      <c r="A85" s="120" t="s">
        <v>427</v>
      </c>
      <c r="B85" s="121">
        <f>SUM(B86:B92)</f>
        <v>79240054.799999997</v>
      </c>
      <c r="C85" s="121">
        <f t="shared" ref="C85:G85" si="23">SUM(C86:C92)</f>
        <v>-60026537.750000007</v>
      </c>
      <c r="D85" s="121">
        <f t="shared" si="23"/>
        <v>19213517.050000001</v>
      </c>
      <c r="E85" s="121">
        <f t="shared" si="23"/>
        <v>18547826.41</v>
      </c>
      <c r="F85" s="121">
        <f t="shared" si="23"/>
        <v>18000942.859999999</v>
      </c>
      <c r="G85" s="121">
        <f t="shared" si="23"/>
        <v>665690.63999999827</v>
      </c>
    </row>
    <row r="86" spans="1:8">
      <c r="A86" s="122" t="s">
        <v>428</v>
      </c>
      <c r="B86" s="123">
        <v>46000000</v>
      </c>
      <c r="C86" s="123">
        <v>-34256055.82</v>
      </c>
      <c r="D86" s="121">
        <f t="shared" ref="D86:D92" si="24">B86+C86</f>
        <v>11743944.18</v>
      </c>
      <c r="E86" s="123">
        <v>11445925.5</v>
      </c>
      <c r="F86" s="123">
        <v>11445925.5</v>
      </c>
      <c r="G86" s="121">
        <f t="shared" ref="G86:G92" si="25">D86-E86</f>
        <v>298018.6799999997</v>
      </c>
      <c r="H86" s="124" t="s">
        <v>564</v>
      </c>
    </row>
    <row r="87" spans="1:8">
      <c r="A87" s="122" t="s">
        <v>430</v>
      </c>
      <c r="B87" s="123">
        <v>85000</v>
      </c>
      <c r="C87" s="123">
        <v>-71829.179999999993</v>
      </c>
      <c r="D87" s="121">
        <f t="shared" si="24"/>
        <v>13170.820000000007</v>
      </c>
      <c r="E87" s="123">
        <v>5670.82</v>
      </c>
      <c r="F87" s="123">
        <v>5670.82</v>
      </c>
      <c r="G87" s="121">
        <f t="shared" si="25"/>
        <v>7500.0000000000073</v>
      </c>
      <c r="H87" s="124" t="s">
        <v>565</v>
      </c>
    </row>
    <row r="88" spans="1:8">
      <c r="A88" s="122" t="s">
        <v>432</v>
      </c>
      <c r="B88" s="123">
        <v>10385393.16</v>
      </c>
      <c r="C88" s="123">
        <v>-8114814.8099999996</v>
      </c>
      <c r="D88" s="121">
        <f t="shared" si="24"/>
        <v>2270578.3500000006</v>
      </c>
      <c r="E88" s="123">
        <v>2222109.83</v>
      </c>
      <c r="F88" s="123">
        <v>2222109.83</v>
      </c>
      <c r="G88" s="121">
        <f t="shared" si="25"/>
        <v>48468.520000000484</v>
      </c>
      <c r="H88" s="124" t="s">
        <v>566</v>
      </c>
    </row>
    <row r="89" spans="1:8">
      <c r="A89" s="122" t="s">
        <v>434</v>
      </c>
      <c r="B89" s="123">
        <v>18207040.329999998</v>
      </c>
      <c r="C89" s="123">
        <v>-14155106.34</v>
      </c>
      <c r="D89" s="121">
        <f t="shared" si="24"/>
        <v>4051933.9899999984</v>
      </c>
      <c r="E89" s="123">
        <v>3814023.3</v>
      </c>
      <c r="F89" s="123">
        <v>3267139.75</v>
      </c>
      <c r="G89" s="121">
        <f t="shared" si="25"/>
        <v>237910.68999999855</v>
      </c>
      <c r="H89" s="124" t="s">
        <v>567</v>
      </c>
    </row>
    <row r="90" spans="1:8">
      <c r="A90" s="122" t="s">
        <v>436</v>
      </c>
      <c r="B90" s="123">
        <v>4212621.3099999996</v>
      </c>
      <c r="C90" s="123">
        <v>-3078731.6</v>
      </c>
      <c r="D90" s="121">
        <f t="shared" si="24"/>
        <v>1133889.7099999995</v>
      </c>
      <c r="E90" s="123">
        <v>1060096.96</v>
      </c>
      <c r="F90" s="123">
        <v>1060096.96</v>
      </c>
      <c r="G90" s="121">
        <f t="shared" si="25"/>
        <v>73792.749999999534</v>
      </c>
      <c r="H90" s="124" t="s">
        <v>568</v>
      </c>
    </row>
    <row r="91" spans="1:8">
      <c r="A91" s="122" t="s">
        <v>438</v>
      </c>
      <c r="B91" s="121"/>
      <c r="C91" s="121"/>
      <c r="D91" s="121">
        <f t="shared" si="24"/>
        <v>0</v>
      </c>
      <c r="E91" s="121"/>
      <c r="F91" s="121"/>
      <c r="G91" s="121">
        <f t="shared" si="25"/>
        <v>0</v>
      </c>
      <c r="H91" s="124" t="s">
        <v>569</v>
      </c>
    </row>
    <row r="92" spans="1:8">
      <c r="A92" s="122" t="s">
        <v>440</v>
      </c>
      <c r="B92" s="123">
        <v>350000</v>
      </c>
      <c r="C92" s="123">
        <v>-350000</v>
      </c>
      <c r="D92" s="121">
        <f t="shared" si="24"/>
        <v>0</v>
      </c>
      <c r="E92" s="123">
        <v>0</v>
      </c>
      <c r="F92" s="123">
        <v>0</v>
      </c>
      <c r="G92" s="121">
        <f t="shared" si="25"/>
        <v>0</v>
      </c>
      <c r="H92" s="124" t="s">
        <v>570</v>
      </c>
    </row>
    <row r="93" spans="1:8">
      <c r="A93" s="120" t="s">
        <v>442</v>
      </c>
      <c r="B93" s="121">
        <f>SUM(B94:B102)</f>
        <v>21057389.09</v>
      </c>
      <c r="C93" s="121">
        <f t="shared" ref="C93:G93" si="26">SUM(C94:C102)</f>
        <v>6996940.7800000003</v>
      </c>
      <c r="D93" s="121">
        <f t="shared" si="26"/>
        <v>28054329.870000001</v>
      </c>
      <c r="E93" s="121">
        <f t="shared" si="26"/>
        <v>27677946.470000003</v>
      </c>
      <c r="F93" s="121">
        <f t="shared" si="26"/>
        <v>25420893.880000003</v>
      </c>
      <c r="G93" s="121">
        <f t="shared" si="26"/>
        <v>376383.39999999921</v>
      </c>
    </row>
    <row r="94" spans="1:8">
      <c r="A94" s="122" t="s">
        <v>443</v>
      </c>
      <c r="B94" s="123">
        <v>0</v>
      </c>
      <c r="C94" s="123">
        <v>200000</v>
      </c>
      <c r="D94" s="121">
        <f t="shared" ref="D94:D102" si="27">B94+C94</f>
        <v>200000</v>
      </c>
      <c r="E94" s="123">
        <v>41590.589999999997</v>
      </c>
      <c r="F94" s="123">
        <v>41590.589999999997</v>
      </c>
      <c r="G94" s="121">
        <f t="shared" ref="G94:G102" si="28">D94-E94</f>
        <v>158409.41</v>
      </c>
      <c r="H94" s="124" t="s">
        <v>571</v>
      </c>
    </row>
    <row r="95" spans="1:8">
      <c r="A95" s="122" t="s">
        <v>445</v>
      </c>
      <c r="B95" s="123">
        <v>0</v>
      </c>
      <c r="C95" s="123">
        <v>720000</v>
      </c>
      <c r="D95" s="121">
        <f t="shared" si="27"/>
        <v>720000</v>
      </c>
      <c r="E95" s="123">
        <v>701966.4</v>
      </c>
      <c r="F95" s="123">
        <v>632163.4</v>
      </c>
      <c r="G95" s="121">
        <f t="shared" si="28"/>
        <v>18033.599999999977</v>
      </c>
      <c r="H95" s="124" t="s">
        <v>572</v>
      </c>
    </row>
    <row r="96" spans="1:8">
      <c r="A96" s="122" t="s">
        <v>447</v>
      </c>
      <c r="B96" s="121"/>
      <c r="C96" s="121"/>
      <c r="D96" s="121">
        <f t="shared" si="27"/>
        <v>0</v>
      </c>
      <c r="E96" s="121"/>
      <c r="F96" s="121"/>
      <c r="G96" s="121">
        <f t="shared" si="28"/>
        <v>0</v>
      </c>
      <c r="H96" s="124" t="s">
        <v>573</v>
      </c>
    </row>
    <row r="97" spans="1:8">
      <c r="A97" s="122" t="s">
        <v>449</v>
      </c>
      <c r="B97" s="123">
        <v>487389.09</v>
      </c>
      <c r="C97" s="123">
        <v>250000</v>
      </c>
      <c r="D97" s="121">
        <f t="shared" si="27"/>
        <v>737389.09000000008</v>
      </c>
      <c r="E97" s="123">
        <v>678556.72</v>
      </c>
      <c r="F97" s="123">
        <v>480056.72</v>
      </c>
      <c r="G97" s="121">
        <f t="shared" si="28"/>
        <v>58832.370000000112</v>
      </c>
      <c r="H97" s="124" t="s">
        <v>574</v>
      </c>
    </row>
    <row r="98" spans="1:8">
      <c r="A98" s="128" t="s">
        <v>451</v>
      </c>
      <c r="B98" s="121"/>
      <c r="C98" s="121"/>
      <c r="D98" s="121">
        <f t="shared" si="27"/>
        <v>0</v>
      </c>
      <c r="E98" s="121"/>
      <c r="F98" s="121"/>
      <c r="G98" s="121">
        <f t="shared" si="28"/>
        <v>0</v>
      </c>
      <c r="H98" s="124" t="s">
        <v>575</v>
      </c>
    </row>
    <row r="99" spans="1:8">
      <c r="A99" s="122" t="s">
        <v>453</v>
      </c>
      <c r="B99" s="123">
        <v>16070000</v>
      </c>
      <c r="C99" s="123">
        <v>4300000</v>
      </c>
      <c r="D99" s="121">
        <f t="shared" si="27"/>
        <v>20370000</v>
      </c>
      <c r="E99" s="123">
        <v>20291737.280000001</v>
      </c>
      <c r="F99" s="123">
        <v>19861123.210000001</v>
      </c>
      <c r="G99" s="121">
        <f t="shared" si="28"/>
        <v>78262.719999998808</v>
      </c>
      <c r="H99" s="124" t="s">
        <v>576</v>
      </c>
    </row>
    <row r="100" spans="1:8">
      <c r="A100" s="122" t="s">
        <v>455</v>
      </c>
      <c r="B100" s="123">
        <v>3000000</v>
      </c>
      <c r="C100" s="123">
        <v>896940.78</v>
      </c>
      <c r="D100" s="121">
        <f t="shared" si="27"/>
        <v>3896940.7800000003</v>
      </c>
      <c r="E100" s="123">
        <v>3834192.12</v>
      </c>
      <c r="F100" s="123">
        <v>2276056.6</v>
      </c>
      <c r="G100" s="121">
        <f t="shared" si="28"/>
        <v>62748.660000000149</v>
      </c>
      <c r="H100" s="124" t="s">
        <v>577</v>
      </c>
    </row>
    <row r="101" spans="1:8">
      <c r="A101" s="122" t="s">
        <v>457</v>
      </c>
      <c r="B101" s="123">
        <v>1500000</v>
      </c>
      <c r="C101" s="123">
        <v>630000</v>
      </c>
      <c r="D101" s="121">
        <f t="shared" si="27"/>
        <v>2130000</v>
      </c>
      <c r="E101" s="123">
        <v>2129903.36</v>
      </c>
      <c r="F101" s="123">
        <v>2129903.36</v>
      </c>
      <c r="G101" s="121">
        <f t="shared" si="28"/>
        <v>96.640000000130385</v>
      </c>
      <c r="H101" s="124" t="s">
        <v>578</v>
      </c>
    </row>
    <row r="102" spans="1:8">
      <c r="A102" s="122" t="s">
        <v>459</v>
      </c>
      <c r="B102" s="121"/>
      <c r="C102" s="121"/>
      <c r="D102" s="121">
        <f t="shared" si="27"/>
        <v>0</v>
      </c>
      <c r="E102" s="121"/>
      <c r="F102" s="121"/>
      <c r="G102" s="121">
        <f t="shared" si="28"/>
        <v>0</v>
      </c>
      <c r="H102" s="124" t="s">
        <v>579</v>
      </c>
    </row>
    <row r="103" spans="1:8">
      <c r="A103" s="120" t="s">
        <v>461</v>
      </c>
      <c r="B103" s="121">
        <f>SUM(B104:B112)</f>
        <v>30955266.34</v>
      </c>
      <c r="C103" s="121">
        <f t="shared" ref="C103:G103" si="29">SUM(C104:C112)</f>
        <v>26463117.990000002</v>
      </c>
      <c r="D103" s="121">
        <f t="shared" si="29"/>
        <v>57418384.329999998</v>
      </c>
      <c r="E103" s="121">
        <f t="shared" si="29"/>
        <v>45942963.479999997</v>
      </c>
      <c r="F103" s="121">
        <f t="shared" si="29"/>
        <v>38105050.079999998</v>
      </c>
      <c r="G103" s="121">
        <f t="shared" si="29"/>
        <v>11475420.850000001</v>
      </c>
    </row>
    <row r="104" spans="1:8">
      <c r="A104" s="122" t="s">
        <v>462</v>
      </c>
      <c r="B104" s="123">
        <v>8815000</v>
      </c>
      <c r="C104" s="123">
        <v>2818582.29</v>
      </c>
      <c r="D104" s="121">
        <f t="shared" ref="D104:D112" si="30">B104+C104</f>
        <v>11633582.289999999</v>
      </c>
      <c r="E104" s="123">
        <v>9180592.2699999996</v>
      </c>
      <c r="F104" s="123">
        <v>7567519.8899999997</v>
      </c>
      <c r="G104" s="121">
        <f t="shared" ref="G104:G112" si="31">D104-E104</f>
        <v>2452990.0199999996</v>
      </c>
      <c r="H104" s="124" t="s">
        <v>580</v>
      </c>
    </row>
    <row r="105" spans="1:8">
      <c r="A105" s="122" t="s">
        <v>464</v>
      </c>
      <c r="B105" s="123">
        <v>2210000</v>
      </c>
      <c r="C105" s="123">
        <v>1129200</v>
      </c>
      <c r="D105" s="121">
        <f t="shared" si="30"/>
        <v>3339200</v>
      </c>
      <c r="E105" s="123">
        <v>2499636.77</v>
      </c>
      <c r="F105" s="123">
        <v>2499636.77</v>
      </c>
      <c r="G105" s="121">
        <f t="shared" si="31"/>
        <v>839563.23</v>
      </c>
      <c r="H105" s="124" t="s">
        <v>581</v>
      </c>
    </row>
    <row r="106" spans="1:8">
      <c r="A106" s="122" t="s">
        <v>466</v>
      </c>
      <c r="B106" s="123">
        <v>3757279.79</v>
      </c>
      <c r="C106" s="123">
        <v>21755573.100000001</v>
      </c>
      <c r="D106" s="121">
        <f t="shared" si="30"/>
        <v>25512852.890000001</v>
      </c>
      <c r="E106" s="123">
        <v>17764691.27</v>
      </c>
      <c r="F106" s="123">
        <v>14585099.09</v>
      </c>
      <c r="G106" s="121">
        <f t="shared" si="31"/>
        <v>7748161.620000001</v>
      </c>
      <c r="H106" s="124" t="s">
        <v>582</v>
      </c>
    </row>
    <row r="107" spans="1:8">
      <c r="A107" s="122" t="s">
        <v>468</v>
      </c>
      <c r="B107" s="123">
        <v>400000</v>
      </c>
      <c r="C107" s="123">
        <v>0</v>
      </c>
      <c r="D107" s="121">
        <f t="shared" si="30"/>
        <v>400000</v>
      </c>
      <c r="E107" s="123">
        <v>399465.35</v>
      </c>
      <c r="F107" s="123">
        <v>54500.25</v>
      </c>
      <c r="G107" s="121">
        <f t="shared" si="31"/>
        <v>534.65000000002328</v>
      </c>
      <c r="H107" s="124" t="s">
        <v>583</v>
      </c>
    </row>
    <row r="108" spans="1:8">
      <c r="A108" s="122" t="s">
        <v>470</v>
      </c>
      <c r="B108" s="123">
        <v>1745510</v>
      </c>
      <c r="C108" s="123">
        <v>993000</v>
      </c>
      <c r="D108" s="121">
        <f t="shared" si="30"/>
        <v>2738510</v>
      </c>
      <c r="E108" s="123">
        <v>2711766.17</v>
      </c>
      <c r="F108" s="123">
        <v>1478806.46</v>
      </c>
      <c r="G108" s="121">
        <f t="shared" si="31"/>
        <v>26743.830000000075</v>
      </c>
      <c r="H108" s="124" t="s">
        <v>584</v>
      </c>
    </row>
    <row r="109" spans="1:8">
      <c r="A109" s="122" t="s">
        <v>472</v>
      </c>
      <c r="B109" s="123">
        <v>0</v>
      </c>
      <c r="C109" s="123">
        <v>0</v>
      </c>
      <c r="D109" s="121">
        <f t="shared" si="30"/>
        <v>0</v>
      </c>
      <c r="E109" s="123">
        <v>0</v>
      </c>
      <c r="F109" s="123">
        <v>0</v>
      </c>
      <c r="G109" s="121">
        <f t="shared" si="31"/>
        <v>0</v>
      </c>
      <c r="H109" s="124" t="s">
        <v>585</v>
      </c>
    </row>
    <row r="110" spans="1:8">
      <c r="A110" s="122" t="s">
        <v>474</v>
      </c>
      <c r="B110" s="121"/>
      <c r="C110" s="121"/>
      <c r="D110" s="121">
        <f t="shared" si="30"/>
        <v>0</v>
      </c>
      <c r="E110" s="121"/>
      <c r="F110" s="121"/>
      <c r="G110" s="121">
        <f t="shared" si="31"/>
        <v>0</v>
      </c>
      <c r="H110" s="124" t="s">
        <v>586</v>
      </c>
    </row>
    <row r="111" spans="1:8">
      <c r="A111" s="122" t="s">
        <v>476</v>
      </c>
      <c r="B111" s="123">
        <v>0</v>
      </c>
      <c r="C111" s="123">
        <v>1295000</v>
      </c>
      <c r="D111" s="121">
        <f t="shared" si="30"/>
        <v>1295000</v>
      </c>
      <c r="E111" s="123">
        <v>1211840.01</v>
      </c>
      <c r="F111" s="123">
        <v>0</v>
      </c>
      <c r="G111" s="121">
        <f t="shared" si="31"/>
        <v>83159.989999999991</v>
      </c>
      <c r="H111" s="124" t="s">
        <v>587</v>
      </c>
    </row>
    <row r="112" spans="1:8">
      <c r="A112" s="122" t="s">
        <v>478</v>
      </c>
      <c r="B112" s="123">
        <v>14027476.550000001</v>
      </c>
      <c r="C112" s="123">
        <v>-1528237.4</v>
      </c>
      <c r="D112" s="121">
        <f t="shared" si="30"/>
        <v>12499239.15</v>
      </c>
      <c r="E112" s="123">
        <v>12174971.640000001</v>
      </c>
      <c r="F112" s="123">
        <v>11919487.619999999</v>
      </c>
      <c r="G112" s="121">
        <f t="shared" si="31"/>
        <v>324267.50999999978</v>
      </c>
      <c r="H112" s="124" t="s">
        <v>588</v>
      </c>
    </row>
    <row r="113" spans="1:8">
      <c r="A113" s="120" t="s">
        <v>480</v>
      </c>
      <c r="B113" s="121">
        <f>SUM(B114:B122)</f>
        <v>8000000</v>
      </c>
      <c r="C113" s="121">
        <f t="shared" ref="C113:G113" si="32">SUM(C114:C122)</f>
        <v>17573434.32</v>
      </c>
      <c r="D113" s="121">
        <f t="shared" si="32"/>
        <v>25573434.32</v>
      </c>
      <c r="E113" s="121">
        <f t="shared" si="32"/>
        <v>19984394.920000002</v>
      </c>
      <c r="F113" s="121">
        <f t="shared" si="32"/>
        <v>19634834.920000002</v>
      </c>
      <c r="G113" s="121">
        <f t="shared" si="32"/>
        <v>5589039.4000000004</v>
      </c>
    </row>
    <row r="114" spans="1:8">
      <c r="A114" s="122" t="s">
        <v>481</v>
      </c>
      <c r="B114" s="121"/>
      <c r="C114" s="121"/>
      <c r="D114" s="121">
        <f t="shared" ref="D114:D122" si="33">B114+C114</f>
        <v>0</v>
      </c>
      <c r="E114" s="121"/>
      <c r="F114" s="121"/>
      <c r="G114" s="121">
        <f t="shared" ref="G114:G122" si="34">D114-E114</f>
        <v>0</v>
      </c>
      <c r="H114" s="124" t="s">
        <v>589</v>
      </c>
    </row>
    <row r="115" spans="1:8">
      <c r="A115" s="122" t="s">
        <v>483</v>
      </c>
      <c r="B115" s="123">
        <v>0</v>
      </c>
      <c r="C115" s="123">
        <v>8681824.4299999997</v>
      </c>
      <c r="D115" s="121">
        <f t="shared" si="33"/>
        <v>8681824.4299999997</v>
      </c>
      <c r="E115" s="123">
        <v>8681824.4299999997</v>
      </c>
      <c r="F115" s="123">
        <v>8681824.4299999997</v>
      </c>
      <c r="G115" s="121">
        <f t="shared" si="34"/>
        <v>0</v>
      </c>
      <c r="H115" s="124" t="s">
        <v>590</v>
      </c>
    </row>
    <row r="116" spans="1:8">
      <c r="A116" s="122" t="s">
        <v>485</v>
      </c>
      <c r="B116" s="121"/>
      <c r="C116" s="121"/>
      <c r="D116" s="121">
        <f t="shared" si="33"/>
        <v>0</v>
      </c>
      <c r="E116" s="121"/>
      <c r="F116" s="121"/>
      <c r="G116" s="121">
        <f t="shared" si="34"/>
        <v>0</v>
      </c>
      <c r="H116" s="124" t="s">
        <v>591</v>
      </c>
    </row>
    <row r="117" spans="1:8">
      <c r="A117" s="122" t="s">
        <v>487</v>
      </c>
      <c r="B117" s="123">
        <v>8000000</v>
      </c>
      <c r="C117" s="123">
        <v>8891609.8900000006</v>
      </c>
      <c r="D117" s="121">
        <f t="shared" si="33"/>
        <v>16891609.890000001</v>
      </c>
      <c r="E117" s="123">
        <v>11302570.49</v>
      </c>
      <c r="F117" s="123">
        <v>10953010.49</v>
      </c>
      <c r="G117" s="121">
        <f t="shared" si="34"/>
        <v>5589039.4000000004</v>
      </c>
      <c r="H117" s="124" t="s">
        <v>592</v>
      </c>
    </row>
    <row r="118" spans="1:8">
      <c r="A118" s="122" t="s">
        <v>489</v>
      </c>
      <c r="B118" s="121"/>
      <c r="C118" s="121"/>
      <c r="D118" s="121">
        <f t="shared" si="33"/>
        <v>0</v>
      </c>
      <c r="E118" s="121"/>
      <c r="F118" s="121"/>
      <c r="G118" s="121">
        <f t="shared" si="34"/>
        <v>0</v>
      </c>
      <c r="H118" s="124" t="s">
        <v>593</v>
      </c>
    </row>
    <row r="119" spans="1:8">
      <c r="A119" s="122" t="s">
        <v>491</v>
      </c>
      <c r="B119" s="121"/>
      <c r="C119" s="121"/>
      <c r="D119" s="121">
        <f t="shared" si="33"/>
        <v>0</v>
      </c>
      <c r="E119" s="121"/>
      <c r="F119" s="121"/>
      <c r="G119" s="121">
        <f t="shared" si="34"/>
        <v>0</v>
      </c>
      <c r="H119" s="124" t="s">
        <v>594</v>
      </c>
    </row>
    <row r="120" spans="1:8">
      <c r="A120" s="122" t="s">
        <v>493</v>
      </c>
      <c r="B120" s="121"/>
      <c r="C120" s="121"/>
      <c r="D120" s="121">
        <f t="shared" si="33"/>
        <v>0</v>
      </c>
      <c r="E120" s="121"/>
      <c r="F120" s="121"/>
      <c r="G120" s="121">
        <f t="shared" si="34"/>
        <v>0</v>
      </c>
      <c r="H120" s="129" t="s">
        <v>595</v>
      </c>
    </row>
    <row r="121" spans="1:8">
      <c r="A121" s="122" t="s">
        <v>495</v>
      </c>
      <c r="B121" s="121"/>
      <c r="C121" s="121"/>
      <c r="D121" s="121">
        <f t="shared" si="33"/>
        <v>0</v>
      </c>
      <c r="E121" s="121"/>
      <c r="F121" s="121"/>
      <c r="G121" s="121">
        <f t="shared" si="34"/>
        <v>0</v>
      </c>
      <c r="H121" s="129" t="s">
        <v>596</v>
      </c>
    </row>
    <row r="122" spans="1:8">
      <c r="A122" s="122" t="s">
        <v>497</v>
      </c>
      <c r="B122" s="121"/>
      <c r="C122" s="121"/>
      <c r="D122" s="121">
        <f t="shared" si="33"/>
        <v>0</v>
      </c>
      <c r="E122" s="121"/>
      <c r="F122" s="121"/>
      <c r="G122" s="121">
        <f t="shared" si="34"/>
        <v>0</v>
      </c>
      <c r="H122" s="124" t="s">
        <v>597</v>
      </c>
    </row>
    <row r="123" spans="1:8">
      <c r="A123" s="120" t="s">
        <v>499</v>
      </c>
      <c r="B123" s="121">
        <f>SUM(B124:B132)</f>
        <v>16500000</v>
      </c>
      <c r="C123" s="121">
        <f t="shared" ref="C123:G123" si="35">SUM(C124:C132)</f>
        <v>357696.58000000031</v>
      </c>
      <c r="D123" s="121">
        <f t="shared" si="35"/>
        <v>16857696.580000002</v>
      </c>
      <c r="E123" s="121">
        <f t="shared" si="35"/>
        <v>13370146.57</v>
      </c>
      <c r="F123" s="121">
        <f t="shared" si="35"/>
        <v>2786166.8</v>
      </c>
      <c r="G123" s="121">
        <f t="shared" si="35"/>
        <v>3487550.0100000007</v>
      </c>
    </row>
    <row r="124" spans="1:8">
      <c r="A124" s="122" t="s">
        <v>500</v>
      </c>
      <c r="B124" s="123">
        <v>0</v>
      </c>
      <c r="C124" s="123">
        <v>7983121.3600000003</v>
      </c>
      <c r="D124" s="121">
        <f t="shared" ref="D124:D132" si="36">B124+C124</f>
        <v>7983121.3600000003</v>
      </c>
      <c r="E124" s="123">
        <v>6497299.7699999996</v>
      </c>
      <c r="F124" s="123">
        <v>0</v>
      </c>
      <c r="G124" s="121">
        <f t="shared" ref="G124:G132" si="37">D124-E124</f>
        <v>1485821.5900000008</v>
      </c>
      <c r="H124" s="124" t="s">
        <v>598</v>
      </c>
    </row>
    <row r="125" spans="1:8">
      <c r="A125" s="122" t="s">
        <v>502</v>
      </c>
      <c r="B125" s="121"/>
      <c r="C125" s="121"/>
      <c r="D125" s="121">
        <f t="shared" si="36"/>
        <v>0</v>
      </c>
      <c r="E125" s="121"/>
      <c r="F125" s="121"/>
      <c r="G125" s="121">
        <f t="shared" si="37"/>
        <v>0</v>
      </c>
      <c r="H125" s="124" t="s">
        <v>599</v>
      </c>
    </row>
    <row r="126" spans="1:8">
      <c r="A126" s="122" t="s">
        <v>504</v>
      </c>
      <c r="B126" s="121"/>
      <c r="C126" s="121"/>
      <c r="D126" s="121">
        <f t="shared" si="36"/>
        <v>0</v>
      </c>
      <c r="E126" s="121"/>
      <c r="F126" s="121"/>
      <c r="G126" s="121">
        <f t="shared" si="37"/>
        <v>0</v>
      </c>
      <c r="H126" s="124" t="s">
        <v>600</v>
      </c>
    </row>
    <row r="127" spans="1:8">
      <c r="A127" s="122" t="s">
        <v>506</v>
      </c>
      <c r="B127" s="123">
        <v>8000000</v>
      </c>
      <c r="C127" s="123">
        <v>-1185591.58</v>
      </c>
      <c r="D127" s="121">
        <f t="shared" si="36"/>
        <v>6814408.4199999999</v>
      </c>
      <c r="E127" s="123">
        <v>6812680</v>
      </c>
      <c r="F127" s="123">
        <v>2726000</v>
      </c>
      <c r="G127" s="121">
        <f t="shared" si="37"/>
        <v>1728.4199999999255</v>
      </c>
      <c r="H127" s="124" t="s">
        <v>601</v>
      </c>
    </row>
    <row r="128" spans="1:8">
      <c r="A128" s="122" t="s">
        <v>508</v>
      </c>
      <c r="B128" s="123">
        <v>8000000</v>
      </c>
      <c r="C128" s="123">
        <v>-8000000</v>
      </c>
      <c r="D128" s="121">
        <f t="shared" si="36"/>
        <v>0</v>
      </c>
      <c r="E128" s="123">
        <v>0</v>
      </c>
      <c r="F128" s="123">
        <v>0</v>
      </c>
      <c r="G128" s="121">
        <f t="shared" si="37"/>
        <v>0</v>
      </c>
      <c r="H128" s="124" t="s">
        <v>602</v>
      </c>
    </row>
    <row r="129" spans="1:8">
      <c r="A129" s="122" t="s">
        <v>510</v>
      </c>
      <c r="B129" s="123">
        <v>500000</v>
      </c>
      <c r="C129" s="123">
        <v>-439833.2</v>
      </c>
      <c r="D129" s="121">
        <f t="shared" si="36"/>
        <v>60166.799999999988</v>
      </c>
      <c r="E129" s="123">
        <v>60166.8</v>
      </c>
      <c r="F129" s="123">
        <v>60166.8</v>
      </c>
      <c r="G129" s="121">
        <f t="shared" si="37"/>
        <v>0</v>
      </c>
      <c r="H129" s="124" t="s">
        <v>603</v>
      </c>
    </row>
    <row r="130" spans="1:8">
      <c r="A130" s="122" t="s">
        <v>512</v>
      </c>
      <c r="B130" s="121"/>
      <c r="C130" s="121"/>
      <c r="D130" s="121">
        <f t="shared" si="36"/>
        <v>0</v>
      </c>
      <c r="E130" s="121"/>
      <c r="F130" s="121"/>
      <c r="G130" s="121">
        <f t="shared" si="37"/>
        <v>0</v>
      </c>
      <c r="H130" s="124" t="s">
        <v>604</v>
      </c>
    </row>
    <row r="131" spans="1:8">
      <c r="A131" s="122" t="s">
        <v>514</v>
      </c>
      <c r="B131" s="123">
        <v>0</v>
      </c>
      <c r="C131" s="123">
        <v>2000000</v>
      </c>
      <c r="D131" s="121">
        <f t="shared" si="36"/>
        <v>2000000</v>
      </c>
      <c r="E131" s="123">
        <v>0</v>
      </c>
      <c r="F131" s="123">
        <v>0</v>
      </c>
      <c r="G131" s="121">
        <f t="shared" si="37"/>
        <v>2000000</v>
      </c>
      <c r="H131" s="124" t="s">
        <v>605</v>
      </c>
    </row>
    <row r="132" spans="1:8">
      <c r="A132" s="122" t="s">
        <v>516</v>
      </c>
      <c r="B132" s="121"/>
      <c r="C132" s="121"/>
      <c r="D132" s="121">
        <f t="shared" si="36"/>
        <v>0</v>
      </c>
      <c r="E132" s="121"/>
      <c r="F132" s="121"/>
      <c r="G132" s="121">
        <f t="shared" si="37"/>
        <v>0</v>
      </c>
      <c r="H132" s="124" t="s">
        <v>606</v>
      </c>
    </row>
    <row r="133" spans="1:8">
      <c r="A133" s="120" t="s">
        <v>518</v>
      </c>
      <c r="B133" s="121">
        <f>SUM(B134:B136)</f>
        <v>71163560.340000004</v>
      </c>
      <c r="C133" s="121">
        <f t="shared" ref="C133:G133" si="38">SUM(C134:C136)</f>
        <v>162531017.66</v>
      </c>
      <c r="D133" s="121">
        <f t="shared" si="38"/>
        <v>233694578</v>
      </c>
      <c r="E133" s="121">
        <f t="shared" si="38"/>
        <v>114135475.20999999</v>
      </c>
      <c r="F133" s="121">
        <f t="shared" si="38"/>
        <v>109473169.95999999</v>
      </c>
      <c r="G133" s="121">
        <f t="shared" si="38"/>
        <v>119559102.78999999</v>
      </c>
    </row>
    <row r="134" spans="1:8">
      <c r="A134" s="122" t="s">
        <v>519</v>
      </c>
      <c r="B134" s="123">
        <v>71163560.340000004</v>
      </c>
      <c r="C134" s="123">
        <v>148308864.69999999</v>
      </c>
      <c r="D134" s="121">
        <f t="shared" ref="D134:D157" si="39">B134+C134</f>
        <v>219472425.03999999</v>
      </c>
      <c r="E134" s="123">
        <v>104363554.23999999</v>
      </c>
      <c r="F134" s="123">
        <v>99801969.239999995</v>
      </c>
      <c r="G134" s="121">
        <f t="shared" ref="G134:G136" si="40">D134-E134</f>
        <v>115108870.8</v>
      </c>
      <c r="H134" s="124" t="s">
        <v>607</v>
      </c>
    </row>
    <row r="135" spans="1:8">
      <c r="A135" s="122" t="s">
        <v>521</v>
      </c>
      <c r="B135" s="123">
        <v>0</v>
      </c>
      <c r="C135" s="123">
        <v>14222152.960000001</v>
      </c>
      <c r="D135" s="121">
        <f t="shared" si="39"/>
        <v>14222152.960000001</v>
      </c>
      <c r="E135" s="123">
        <v>9771920.9700000007</v>
      </c>
      <c r="F135" s="123">
        <v>9671200.7200000007</v>
      </c>
      <c r="G135" s="121">
        <f t="shared" si="40"/>
        <v>4450231.99</v>
      </c>
      <c r="H135" s="124" t="s">
        <v>608</v>
      </c>
    </row>
    <row r="136" spans="1:8">
      <c r="A136" s="122" t="s">
        <v>523</v>
      </c>
      <c r="B136" s="121"/>
      <c r="C136" s="121"/>
      <c r="D136" s="121">
        <f t="shared" si="39"/>
        <v>0</v>
      </c>
      <c r="E136" s="121"/>
      <c r="F136" s="121"/>
      <c r="G136" s="121">
        <f t="shared" si="40"/>
        <v>0</v>
      </c>
      <c r="H136" s="124" t="s">
        <v>609</v>
      </c>
    </row>
    <row r="137" spans="1:8">
      <c r="A137" s="120" t="s">
        <v>525</v>
      </c>
      <c r="B137" s="121">
        <f>SUM(B138:B142,B144:B145)</f>
        <v>12778486.529999999</v>
      </c>
      <c r="C137" s="121">
        <f t="shared" ref="C137:G137" si="41">SUM(C138:C142,C144:C145)</f>
        <v>-12280375.289999999</v>
      </c>
      <c r="D137" s="121">
        <f t="shared" si="41"/>
        <v>498111.24000000022</v>
      </c>
      <c r="E137" s="121">
        <f t="shared" si="41"/>
        <v>0</v>
      </c>
      <c r="F137" s="121">
        <f t="shared" si="41"/>
        <v>0</v>
      </c>
      <c r="G137" s="121">
        <f t="shared" si="41"/>
        <v>498111.24000000022</v>
      </c>
    </row>
    <row r="138" spans="1:8">
      <c r="A138" s="122" t="s">
        <v>526</v>
      </c>
      <c r="B138" s="121"/>
      <c r="C138" s="121"/>
      <c r="D138" s="121">
        <f t="shared" si="39"/>
        <v>0</v>
      </c>
      <c r="E138" s="121"/>
      <c r="F138" s="121"/>
      <c r="G138" s="121">
        <f t="shared" ref="G138:G145" si="42">D138-E138</f>
        <v>0</v>
      </c>
      <c r="H138" s="124" t="s">
        <v>610</v>
      </c>
    </row>
    <row r="139" spans="1:8">
      <c r="A139" s="122" t="s">
        <v>528</v>
      </c>
      <c r="B139" s="121"/>
      <c r="C139" s="121"/>
      <c r="D139" s="121">
        <f t="shared" si="39"/>
        <v>0</v>
      </c>
      <c r="E139" s="121"/>
      <c r="F139" s="121"/>
      <c r="G139" s="121">
        <f t="shared" si="42"/>
        <v>0</v>
      </c>
      <c r="H139" s="124" t="s">
        <v>611</v>
      </c>
    </row>
    <row r="140" spans="1:8">
      <c r="A140" s="122" t="s">
        <v>530</v>
      </c>
      <c r="B140" s="121"/>
      <c r="C140" s="121"/>
      <c r="D140" s="121">
        <f t="shared" si="39"/>
        <v>0</v>
      </c>
      <c r="E140" s="121"/>
      <c r="F140" s="121"/>
      <c r="G140" s="121">
        <f t="shared" si="42"/>
        <v>0</v>
      </c>
      <c r="H140" s="124" t="s">
        <v>612</v>
      </c>
    </row>
    <row r="141" spans="1:8">
      <c r="A141" s="122" t="s">
        <v>532</v>
      </c>
      <c r="B141" s="121"/>
      <c r="C141" s="121"/>
      <c r="D141" s="121">
        <f t="shared" si="39"/>
        <v>0</v>
      </c>
      <c r="E141" s="121"/>
      <c r="F141" s="121"/>
      <c r="G141" s="121">
        <f t="shared" si="42"/>
        <v>0</v>
      </c>
      <c r="H141" s="124" t="s">
        <v>613</v>
      </c>
    </row>
    <row r="142" spans="1:8">
      <c r="A142" s="122" t="s">
        <v>534</v>
      </c>
      <c r="B142" s="121"/>
      <c r="C142" s="121"/>
      <c r="D142" s="121">
        <f t="shared" si="39"/>
        <v>0</v>
      </c>
      <c r="E142" s="121"/>
      <c r="F142" s="121"/>
      <c r="G142" s="121">
        <f t="shared" si="42"/>
        <v>0</v>
      </c>
      <c r="H142" s="124" t="s">
        <v>614</v>
      </c>
    </row>
    <row r="143" spans="1:8">
      <c r="A143" s="122" t="s">
        <v>536</v>
      </c>
      <c r="B143" s="121"/>
      <c r="C143" s="121"/>
      <c r="D143" s="121">
        <f t="shared" si="39"/>
        <v>0</v>
      </c>
      <c r="E143" s="121"/>
      <c r="F143" s="121"/>
      <c r="G143" s="121">
        <f t="shared" si="42"/>
        <v>0</v>
      </c>
      <c r="H143" s="124"/>
    </row>
    <row r="144" spans="1:8">
      <c r="A144" s="122" t="s">
        <v>537</v>
      </c>
      <c r="B144" s="121"/>
      <c r="C144" s="121"/>
      <c r="D144" s="121">
        <f t="shared" si="39"/>
        <v>0</v>
      </c>
      <c r="E144" s="121"/>
      <c r="F144" s="121"/>
      <c r="G144" s="121">
        <f t="shared" si="42"/>
        <v>0</v>
      </c>
      <c r="H144" s="124" t="s">
        <v>615</v>
      </c>
    </row>
    <row r="145" spans="1:8">
      <c r="A145" s="122" t="s">
        <v>539</v>
      </c>
      <c r="B145" s="123">
        <v>12778486.529999999</v>
      </c>
      <c r="C145" s="123">
        <v>-12280375.289999999</v>
      </c>
      <c r="D145" s="121">
        <f t="shared" si="39"/>
        <v>498111.24000000022</v>
      </c>
      <c r="E145" s="123">
        <v>0</v>
      </c>
      <c r="F145" s="123">
        <v>0</v>
      </c>
      <c r="G145" s="121">
        <f t="shared" si="42"/>
        <v>498111.24000000022</v>
      </c>
      <c r="H145" s="124" t="s">
        <v>616</v>
      </c>
    </row>
    <row r="146" spans="1:8">
      <c r="A146" s="120" t="s">
        <v>541</v>
      </c>
      <c r="B146" s="121">
        <f>SUM(B147:B149)</f>
        <v>0</v>
      </c>
      <c r="C146" s="121">
        <f t="shared" ref="C146:G146" si="43">SUM(C147:C149)</f>
        <v>0</v>
      </c>
      <c r="D146" s="121">
        <f t="shared" si="43"/>
        <v>0</v>
      </c>
      <c r="E146" s="121">
        <f t="shared" si="43"/>
        <v>0</v>
      </c>
      <c r="F146" s="121">
        <f t="shared" si="43"/>
        <v>0</v>
      </c>
      <c r="G146" s="121">
        <f t="shared" si="43"/>
        <v>0</v>
      </c>
    </row>
    <row r="147" spans="1:8">
      <c r="A147" s="122" t="s">
        <v>542</v>
      </c>
      <c r="B147" s="121"/>
      <c r="C147" s="121"/>
      <c r="D147" s="121">
        <f t="shared" si="39"/>
        <v>0</v>
      </c>
      <c r="E147" s="121"/>
      <c r="F147" s="121"/>
      <c r="G147" s="121">
        <f t="shared" ref="G147:G149" si="44">D147-E147</f>
        <v>0</v>
      </c>
      <c r="H147" s="124" t="s">
        <v>617</v>
      </c>
    </row>
    <row r="148" spans="1:8">
      <c r="A148" s="122" t="s">
        <v>544</v>
      </c>
      <c r="B148" s="121"/>
      <c r="C148" s="121"/>
      <c r="D148" s="121">
        <f t="shared" si="39"/>
        <v>0</v>
      </c>
      <c r="E148" s="121"/>
      <c r="F148" s="121"/>
      <c r="G148" s="121">
        <f t="shared" si="44"/>
        <v>0</v>
      </c>
      <c r="H148" s="124" t="s">
        <v>618</v>
      </c>
    </row>
    <row r="149" spans="1:8">
      <c r="A149" s="122" t="s">
        <v>546</v>
      </c>
      <c r="B149" s="121"/>
      <c r="C149" s="121"/>
      <c r="D149" s="121">
        <f t="shared" si="39"/>
        <v>0</v>
      </c>
      <c r="E149" s="121"/>
      <c r="F149" s="121"/>
      <c r="G149" s="121">
        <f t="shared" si="44"/>
        <v>0</v>
      </c>
      <c r="H149" s="124" t="s">
        <v>619</v>
      </c>
    </row>
    <row r="150" spans="1:8">
      <c r="A150" s="120" t="s">
        <v>548</v>
      </c>
      <c r="B150" s="121">
        <f>SUM(B151:B157)</f>
        <v>13752196.469999999</v>
      </c>
      <c r="C150" s="121">
        <f t="shared" ref="C150:G150" si="45">SUM(C151:C157)</f>
        <v>0</v>
      </c>
      <c r="D150" s="121">
        <f t="shared" si="45"/>
        <v>13752196.469999999</v>
      </c>
      <c r="E150" s="121">
        <f t="shared" si="45"/>
        <v>9736645.5300000012</v>
      </c>
      <c r="F150" s="121">
        <f t="shared" si="45"/>
        <v>9736645.5300000012</v>
      </c>
      <c r="G150" s="121">
        <f t="shared" si="45"/>
        <v>4015550.9399999995</v>
      </c>
    </row>
    <row r="151" spans="1:8">
      <c r="A151" s="122" t="s">
        <v>549</v>
      </c>
      <c r="B151" s="123">
        <v>8268301.0099999998</v>
      </c>
      <c r="C151" s="123">
        <v>0</v>
      </c>
      <c r="D151" s="121">
        <f t="shared" si="39"/>
        <v>8268301.0099999998</v>
      </c>
      <c r="E151" s="123">
        <v>6950082.4400000004</v>
      </c>
      <c r="F151" s="123">
        <v>6950082.4400000004</v>
      </c>
      <c r="G151" s="121">
        <f t="shared" ref="G151:G157" si="46">D151-E151</f>
        <v>1318218.5699999994</v>
      </c>
      <c r="H151" s="124" t="s">
        <v>620</v>
      </c>
    </row>
    <row r="152" spans="1:8">
      <c r="A152" s="122" t="s">
        <v>551</v>
      </c>
      <c r="B152" s="123">
        <v>5483895.46</v>
      </c>
      <c r="C152" s="123">
        <v>0</v>
      </c>
      <c r="D152" s="121">
        <f t="shared" si="39"/>
        <v>5483895.46</v>
      </c>
      <c r="E152" s="123">
        <v>2786563.09</v>
      </c>
      <c r="F152" s="123">
        <v>2786563.09</v>
      </c>
      <c r="G152" s="121">
        <f t="shared" si="46"/>
        <v>2697332.37</v>
      </c>
      <c r="H152" s="124" t="s">
        <v>621</v>
      </c>
    </row>
    <row r="153" spans="1:8">
      <c r="A153" s="122" t="s">
        <v>553</v>
      </c>
      <c r="B153" s="121"/>
      <c r="C153" s="121"/>
      <c r="D153" s="121">
        <f t="shared" si="39"/>
        <v>0</v>
      </c>
      <c r="E153" s="121"/>
      <c r="F153" s="121"/>
      <c r="G153" s="121">
        <f t="shared" si="46"/>
        <v>0</v>
      </c>
      <c r="H153" s="124" t="s">
        <v>622</v>
      </c>
    </row>
    <row r="154" spans="1:8">
      <c r="A154" s="128" t="s">
        <v>555</v>
      </c>
      <c r="B154" s="121"/>
      <c r="C154" s="121"/>
      <c r="D154" s="121">
        <f t="shared" si="39"/>
        <v>0</v>
      </c>
      <c r="E154" s="121"/>
      <c r="F154" s="121"/>
      <c r="G154" s="121">
        <f t="shared" si="46"/>
        <v>0</v>
      </c>
      <c r="H154" s="124" t="s">
        <v>623</v>
      </c>
    </row>
    <row r="155" spans="1:8">
      <c r="A155" s="122" t="s">
        <v>557</v>
      </c>
      <c r="B155" s="121"/>
      <c r="C155" s="121"/>
      <c r="D155" s="121">
        <f t="shared" si="39"/>
        <v>0</v>
      </c>
      <c r="E155" s="121"/>
      <c r="F155" s="121"/>
      <c r="G155" s="121">
        <f t="shared" si="46"/>
        <v>0</v>
      </c>
      <c r="H155" s="124" t="s">
        <v>624</v>
      </c>
    </row>
    <row r="156" spans="1:8">
      <c r="A156" s="122" t="s">
        <v>559</v>
      </c>
      <c r="B156" s="121"/>
      <c r="C156" s="121"/>
      <c r="D156" s="121">
        <f t="shared" si="39"/>
        <v>0</v>
      </c>
      <c r="E156" s="121"/>
      <c r="F156" s="121"/>
      <c r="G156" s="121">
        <f t="shared" si="46"/>
        <v>0</v>
      </c>
      <c r="H156" s="124" t="s">
        <v>625</v>
      </c>
    </row>
    <row r="157" spans="1:8">
      <c r="A157" s="122" t="s">
        <v>561</v>
      </c>
      <c r="B157" s="121"/>
      <c r="C157" s="121"/>
      <c r="D157" s="121">
        <f t="shared" si="39"/>
        <v>0</v>
      </c>
      <c r="E157" s="121"/>
      <c r="F157" s="121"/>
      <c r="G157" s="121">
        <f t="shared" si="46"/>
        <v>0</v>
      </c>
      <c r="H157" s="124" t="s">
        <v>626</v>
      </c>
    </row>
    <row r="158" spans="1:8">
      <c r="A158" s="130"/>
      <c r="B158" s="126"/>
      <c r="C158" s="126"/>
      <c r="D158" s="126"/>
      <c r="E158" s="126"/>
      <c r="F158" s="126"/>
      <c r="G158" s="126"/>
    </row>
    <row r="159" spans="1:8">
      <c r="A159" s="131" t="s">
        <v>627</v>
      </c>
      <c r="B159" s="119">
        <f>B9+B84</f>
        <v>810993601.84000003</v>
      </c>
      <c r="C159" s="119">
        <f t="shared" ref="C159:G159" si="47">C9+C84</f>
        <v>246425195.01999998</v>
      </c>
      <c r="D159" s="119">
        <f t="shared" si="47"/>
        <v>1057418796.86</v>
      </c>
      <c r="E159" s="119">
        <f t="shared" si="47"/>
        <v>766031100.68999994</v>
      </c>
      <c r="F159" s="119">
        <f t="shared" si="47"/>
        <v>722696180.81000006</v>
      </c>
      <c r="G159" s="119">
        <f t="shared" si="47"/>
        <v>291387696.17000002</v>
      </c>
    </row>
    <row r="160" spans="1:8">
      <c r="A160" s="132"/>
      <c r="B160" s="133"/>
      <c r="C160" s="133"/>
      <c r="D160" s="133"/>
      <c r="E160" s="133"/>
      <c r="F160" s="133"/>
      <c r="G160" s="133"/>
    </row>
    <row r="161" spans="1:3">
      <c r="A161" s="134"/>
    </row>
    <row r="169" spans="1:3">
      <c r="A169" s="135" t="s">
        <v>234</v>
      </c>
      <c r="B169" s="136" t="s">
        <v>235</v>
      </c>
      <c r="C169" s="136"/>
    </row>
    <row r="170" spans="1:3">
      <c r="A170" s="135" t="s">
        <v>236</v>
      </c>
      <c r="B170" s="137" t="s">
        <v>237</v>
      </c>
      <c r="C170" s="137"/>
    </row>
  </sheetData>
  <mergeCells count="11">
    <mergeCell ref="A7:A8"/>
    <mergeCell ref="B7:F7"/>
    <mergeCell ref="G7:G8"/>
    <mergeCell ref="B169:C169"/>
    <mergeCell ref="B170:C170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G41"/>
  <sheetViews>
    <sheetView showGridLines="0" topLeftCell="A19" zoomScaleNormal="100" workbookViewId="0">
      <selection sqref="A1:G4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12" t="s">
        <v>628</v>
      </c>
      <c r="B1" s="112"/>
      <c r="C1" s="112"/>
      <c r="D1" s="112"/>
      <c r="E1" s="112"/>
      <c r="F1" s="112"/>
      <c r="G1" s="112"/>
    </row>
    <row r="2" spans="1:7">
      <c r="A2" s="8" t="s">
        <v>239</v>
      </c>
      <c r="B2" s="9"/>
      <c r="C2" s="9"/>
      <c r="D2" s="9"/>
      <c r="E2" s="9"/>
      <c r="F2" s="9"/>
      <c r="G2" s="10"/>
    </row>
    <row r="3" spans="1:7">
      <c r="A3" s="11" t="s">
        <v>418</v>
      </c>
      <c r="B3" s="12"/>
      <c r="C3" s="12"/>
      <c r="D3" s="12"/>
      <c r="E3" s="12"/>
      <c r="F3" s="12"/>
      <c r="G3" s="13"/>
    </row>
    <row r="4" spans="1:7">
      <c r="A4" s="11" t="s">
        <v>629</v>
      </c>
      <c r="B4" s="12"/>
      <c r="C4" s="12"/>
      <c r="D4" s="12"/>
      <c r="E4" s="12"/>
      <c r="F4" s="12"/>
      <c r="G4" s="13"/>
    </row>
    <row r="5" spans="1:7">
      <c r="A5" s="14" t="s">
        <v>284</v>
      </c>
      <c r="B5" s="15"/>
      <c r="C5" s="15"/>
      <c r="D5" s="15"/>
      <c r="E5" s="15"/>
      <c r="F5" s="15"/>
      <c r="G5" s="16"/>
    </row>
    <row r="6" spans="1:7">
      <c r="A6" s="17" t="s">
        <v>242</v>
      </c>
      <c r="B6" s="18"/>
      <c r="C6" s="18"/>
      <c r="D6" s="18"/>
      <c r="E6" s="18"/>
      <c r="F6" s="18"/>
      <c r="G6" s="19"/>
    </row>
    <row r="7" spans="1:7">
      <c r="A7" s="96" t="s">
        <v>309</v>
      </c>
      <c r="B7" s="138" t="s">
        <v>420</v>
      </c>
      <c r="C7" s="138"/>
      <c r="D7" s="138"/>
      <c r="E7" s="138"/>
      <c r="F7" s="138"/>
      <c r="G7" s="139" t="s">
        <v>421</v>
      </c>
    </row>
    <row r="8" spans="1:7" ht="30">
      <c r="A8" s="98"/>
      <c r="B8" s="140" t="s">
        <v>422</v>
      </c>
      <c r="C8" s="141" t="s">
        <v>352</v>
      </c>
      <c r="D8" s="140" t="s">
        <v>353</v>
      </c>
      <c r="E8" s="140" t="s">
        <v>8</v>
      </c>
      <c r="F8" s="140" t="s">
        <v>9</v>
      </c>
      <c r="G8" s="142"/>
    </row>
    <row r="9" spans="1:7">
      <c r="A9" s="100" t="s">
        <v>630</v>
      </c>
      <c r="B9" s="143">
        <f>SUM(B10:B18)</f>
        <v>557546648.26999998</v>
      </c>
      <c r="C9" s="143">
        <f t="shared" ref="C9:G9" si="0">SUM(C10:C18)</f>
        <v>104809900.72999999</v>
      </c>
      <c r="D9" s="143">
        <f t="shared" si="0"/>
        <v>662356549</v>
      </c>
      <c r="E9" s="143">
        <f t="shared" si="0"/>
        <v>516635702.10000002</v>
      </c>
      <c r="F9" s="143">
        <f t="shared" si="0"/>
        <v>499538476.78000003</v>
      </c>
      <c r="G9" s="143">
        <f t="shared" si="0"/>
        <v>145720846.90000001</v>
      </c>
    </row>
    <row r="10" spans="1:7">
      <c r="A10" s="144">
        <v>3111</v>
      </c>
      <c r="B10" s="81">
        <v>514845524.92000002</v>
      </c>
      <c r="C10" s="81">
        <v>0</v>
      </c>
      <c r="D10" s="59">
        <f>B10+C10</f>
        <v>514845524.92000002</v>
      </c>
      <c r="E10" s="81">
        <v>481416403.18000001</v>
      </c>
      <c r="F10" s="81">
        <v>464319177.86000001</v>
      </c>
      <c r="G10" s="59">
        <f>D10-E10</f>
        <v>33429121.74000001</v>
      </c>
    </row>
    <row r="11" spans="1:7">
      <c r="A11" s="144">
        <v>3112</v>
      </c>
      <c r="B11" s="81">
        <v>42701123.350000001</v>
      </c>
      <c r="C11" s="81">
        <v>0</v>
      </c>
      <c r="D11" s="59">
        <f t="shared" ref="D11:D17" si="1">B11+C11</f>
        <v>42701123.350000001</v>
      </c>
      <c r="E11" s="81">
        <v>35219298.920000002</v>
      </c>
      <c r="F11" s="81">
        <v>35219298.920000002</v>
      </c>
      <c r="G11" s="59">
        <f t="shared" ref="G11:G17" si="2">D11-E11</f>
        <v>7481824.4299999997</v>
      </c>
    </row>
    <row r="12" spans="1:7">
      <c r="A12" s="144">
        <v>3111</v>
      </c>
      <c r="B12" s="81">
        <v>0</v>
      </c>
      <c r="C12" s="81">
        <v>112291725.16</v>
      </c>
      <c r="D12" s="59">
        <f t="shared" si="1"/>
        <v>112291725.16</v>
      </c>
      <c r="E12" s="81">
        <v>0</v>
      </c>
      <c r="F12" s="81">
        <v>0</v>
      </c>
      <c r="G12" s="59">
        <f t="shared" si="2"/>
        <v>112291725.16</v>
      </c>
    </row>
    <row r="13" spans="1:7">
      <c r="A13" s="144">
        <v>3112</v>
      </c>
      <c r="B13" s="81">
        <v>0</v>
      </c>
      <c r="C13" s="81">
        <v>-7481824.4299999997</v>
      </c>
      <c r="D13" s="59">
        <f t="shared" si="1"/>
        <v>-7481824.4299999997</v>
      </c>
      <c r="E13" s="81">
        <v>0</v>
      </c>
      <c r="F13" s="81">
        <v>0</v>
      </c>
      <c r="G13" s="59">
        <f t="shared" si="2"/>
        <v>-7481824.4299999997</v>
      </c>
    </row>
    <row r="14" spans="1:7">
      <c r="A14" s="145" t="s">
        <v>631</v>
      </c>
      <c r="B14" s="59"/>
      <c r="C14" s="59"/>
      <c r="D14" s="59">
        <f t="shared" si="1"/>
        <v>0</v>
      </c>
      <c r="E14" s="59"/>
      <c r="F14" s="59"/>
      <c r="G14" s="59">
        <f t="shared" si="2"/>
        <v>0</v>
      </c>
    </row>
    <row r="15" spans="1:7">
      <c r="A15" s="145" t="s">
        <v>632</v>
      </c>
      <c r="B15" s="59"/>
      <c r="C15" s="59"/>
      <c r="D15" s="59">
        <f t="shared" si="1"/>
        <v>0</v>
      </c>
      <c r="E15" s="59"/>
      <c r="F15" s="59"/>
      <c r="G15" s="59">
        <f t="shared" si="2"/>
        <v>0</v>
      </c>
    </row>
    <row r="16" spans="1:7">
      <c r="A16" s="145" t="s">
        <v>633</v>
      </c>
      <c r="B16" s="59"/>
      <c r="C16" s="59"/>
      <c r="D16" s="59">
        <f t="shared" si="1"/>
        <v>0</v>
      </c>
      <c r="E16" s="59"/>
      <c r="F16" s="59"/>
      <c r="G16" s="59">
        <f t="shared" si="2"/>
        <v>0</v>
      </c>
    </row>
    <row r="17" spans="1:7">
      <c r="A17" s="145" t="s">
        <v>634</v>
      </c>
      <c r="B17" s="59"/>
      <c r="C17" s="59"/>
      <c r="D17" s="59">
        <f t="shared" si="1"/>
        <v>0</v>
      </c>
      <c r="E17" s="59"/>
      <c r="F17" s="59"/>
      <c r="G17" s="59">
        <f t="shared" si="2"/>
        <v>0</v>
      </c>
    </row>
    <row r="18" spans="1:7">
      <c r="A18" s="38" t="s">
        <v>266</v>
      </c>
      <c r="B18" s="62"/>
      <c r="C18" s="62"/>
      <c r="D18" s="62"/>
      <c r="E18" s="62"/>
      <c r="F18" s="62"/>
      <c r="G18" s="62"/>
    </row>
    <row r="19" spans="1:7">
      <c r="A19" s="67" t="s">
        <v>635</v>
      </c>
      <c r="B19" s="56">
        <f>SUM(B20:B28)</f>
        <v>253446953.56999999</v>
      </c>
      <c r="C19" s="56">
        <f t="shared" ref="C19:G19" si="3">SUM(C20:C28)</f>
        <v>141615294.28999999</v>
      </c>
      <c r="D19" s="56">
        <f t="shared" si="3"/>
        <v>395062247.86000001</v>
      </c>
      <c r="E19" s="56">
        <f t="shared" si="3"/>
        <v>249395398.59</v>
      </c>
      <c r="F19" s="56">
        <f t="shared" si="3"/>
        <v>13407560.67</v>
      </c>
      <c r="G19" s="56">
        <f t="shared" si="3"/>
        <v>145666849.27000001</v>
      </c>
    </row>
    <row r="20" spans="1:7">
      <c r="A20" s="144">
        <v>3111</v>
      </c>
      <c r="B20" s="81">
        <v>253446953.56999999</v>
      </c>
      <c r="C20" s="81">
        <v>132933469.86</v>
      </c>
      <c r="D20" s="59">
        <f t="shared" ref="D20:D28" si="4">B20+C20</f>
        <v>386380423.43000001</v>
      </c>
      <c r="E20" s="81">
        <v>240713574.16</v>
      </c>
      <c r="F20" s="81">
        <v>4725736.24</v>
      </c>
      <c r="G20" s="59">
        <f t="shared" ref="G20:G28" si="5">D20-E20</f>
        <v>145666849.27000001</v>
      </c>
    </row>
    <row r="21" spans="1:7">
      <c r="A21" s="144">
        <v>3112</v>
      </c>
      <c r="B21" s="81">
        <v>0</v>
      </c>
      <c r="C21" s="81">
        <v>8681824.4299999997</v>
      </c>
      <c r="D21" s="59">
        <f t="shared" si="4"/>
        <v>8681824.4299999997</v>
      </c>
      <c r="E21" s="81">
        <v>8681824.4299999997</v>
      </c>
      <c r="F21" s="81">
        <v>8681824.4299999997</v>
      </c>
      <c r="G21" s="59">
        <f t="shared" si="5"/>
        <v>0</v>
      </c>
    </row>
    <row r="22" spans="1:7">
      <c r="A22" s="145" t="s">
        <v>636</v>
      </c>
      <c r="B22" s="59"/>
      <c r="C22" s="59"/>
      <c r="D22" s="59">
        <f t="shared" si="4"/>
        <v>0</v>
      </c>
      <c r="E22" s="59"/>
      <c r="F22" s="59"/>
      <c r="G22" s="59">
        <f t="shared" si="5"/>
        <v>0</v>
      </c>
    </row>
    <row r="23" spans="1:7">
      <c r="A23" s="145" t="s">
        <v>637</v>
      </c>
      <c r="B23" s="59"/>
      <c r="C23" s="59"/>
      <c r="D23" s="59">
        <f t="shared" si="4"/>
        <v>0</v>
      </c>
      <c r="E23" s="59"/>
      <c r="F23" s="59"/>
      <c r="G23" s="59">
        <f t="shared" si="5"/>
        <v>0</v>
      </c>
    </row>
    <row r="24" spans="1:7">
      <c r="A24" s="145" t="s">
        <v>631</v>
      </c>
      <c r="B24" s="59"/>
      <c r="C24" s="59"/>
      <c r="D24" s="59">
        <f t="shared" si="4"/>
        <v>0</v>
      </c>
      <c r="E24" s="59"/>
      <c r="F24" s="59"/>
      <c r="G24" s="59">
        <f t="shared" si="5"/>
        <v>0</v>
      </c>
    </row>
    <row r="25" spans="1:7">
      <c r="A25" s="145" t="s">
        <v>632</v>
      </c>
      <c r="B25" s="59"/>
      <c r="C25" s="59"/>
      <c r="D25" s="59">
        <f t="shared" si="4"/>
        <v>0</v>
      </c>
      <c r="E25" s="59"/>
      <c r="F25" s="59"/>
      <c r="G25" s="59">
        <f t="shared" si="5"/>
        <v>0</v>
      </c>
    </row>
    <row r="26" spans="1:7">
      <c r="A26" s="145" t="s">
        <v>633</v>
      </c>
      <c r="B26" s="59"/>
      <c r="C26" s="59"/>
      <c r="D26" s="59">
        <f t="shared" si="4"/>
        <v>0</v>
      </c>
      <c r="E26" s="59"/>
      <c r="F26" s="59"/>
      <c r="G26" s="59">
        <f t="shared" si="5"/>
        <v>0</v>
      </c>
    </row>
    <row r="27" spans="1:7">
      <c r="A27" s="145" t="s">
        <v>634</v>
      </c>
      <c r="B27" s="59"/>
      <c r="C27" s="59"/>
      <c r="D27" s="59">
        <f t="shared" si="4"/>
        <v>0</v>
      </c>
      <c r="E27" s="59"/>
      <c r="F27" s="59"/>
      <c r="G27" s="59">
        <f t="shared" si="5"/>
        <v>0</v>
      </c>
    </row>
    <row r="28" spans="1:7">
      <c r="A28" s="38" t="s">
        <v>266</v>
      </c>
      <c r="B28" s="62"/>
      <c r="C28" s="62"/>
      <c r="D28" s="59">
        <f t="shared" si="4"/>
        <v>0</v>
      </c>
      <c r="E28" s="59"/>
      <c r="F28" s="59"/>
      <c r="G28" s="59">
        <f t="shared" si="5"/>
        <v>0</v>
      </c>
    </row>
    <row r="29" spans="1:7">
      <c r="A29" s="67" t="s">
        <v>627</v>
      </c>
      <c r="B29" s="56">
        <f>B9+B19</f>
        <v>810993601.83999991</v>
      </c>
      <c r="C29" s="56">
        <f t="shared" ref="C29:F29" si="6">C9+C19</f>
        <v>246425195.01999998</v>
      </c>
      <c r="D29" s="56">
        <f>B29+C29</f>
        <v>1057418796.8599999</v>
      </c>
      <c r="E29" s="56">
        <f t="shared" si="6"/>
        <v>766031100.69000006</v>
      </c>
      <c r="F29" s="56">
        <f t="shared" si="6"/>
        <v>512946037.45000005</v>
      </c>
      <c r="G29" s="56">
        <f>D29-E29</f>
        <v>291387696.16999984</v>
      </c>
    </row>
    <row r="30" spans="1:7">
      <c r="A30" s="63"/>
      <c r="B30" s="146"/>
      <c r="C30" s="146"/>
      <c r="D30" s="146"/>
      <c r="E30" s="146"/>
      <c r="F30" s="146"/>
      <c r="G30" s="146"/>
    </row>
    <row r="31" spans="1:7">
      <c r="A31" s="147"/>
    </row>
    <row r="32" spans="1:7">
      <c r="A32" s="147"/>
    </row>
    <row r="33" spans="1:5">
      <c r="A33" s="147"/>
    </row>
    <row r="34" spans="1:5">
      <c r="A34" s="147"/>
    </row>
    <row r="40" spans="1:5">
      <c r="A40" s="135" t="s">
        <v>234</v>
      </c>
      <c r="B40" s="136"/>
      <c r="C40" s="136"/>
      <c r="D40" s="136" t="s">
        <v>235</v>
      </c>
      <c r="E40" s="136"/>
    </row>
    <row r="41" spans="1:5">
      <c r="A41" s="135" t="s">
        <v>236</v>
      </c>
      <c r="B41" s="137"/>
      <c r="C41" s="137"/>
      <c r="D41" s="137" t="s">
        <v>237</v>
      </c>
      <c r="E41" s="137"/>
    </row>
  </sheetData>
  <mergeCells count="13">
    <mergeCell ref="A7:A8"/>
    <mergeCell ref="B7:F7"/>
    <mergeCell ref="G7:G8"/>
    <mergeCell ref="B40:C40"/>
    <mergeCell ref="D40:E40"/>
    <mergeCell ref="B41:C41"/>
    <mergeCell ref="D41:E41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H83"/>
  <sheetViews>
    <sheetView topLeftCell="A59" zoomScaleNormal="100" workbookViewId="0">
      <selection sqref="A1:G84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48" t="s">
        <v>638</v>
      </c>
      <c r="B1" s="149"/>
      <c r="C1" s="149"/>
      <c r="D1" s="149"/>
      <c r="E1" s="149"/>
      <c r="F1" s="149"/>
      <c r="G1" s="149"/>
    </row>
    <row r="2" spans="1:8">
      <c r="A2" s="8" t="s">
        <v>239</v>
      </c>
      <c r="B2" s="9"/>
      <c r="C2" s="9"/>
      <c r="D2" s="9"/>
      <c r="E2" s="9"/>
      <c r="F2" s="9"/>
      <c r="G2" s="10"/>
    </row>
    <row r="3" spans="1:8">
      <c r="A3" s="11" t="s">
        <v>639</v>
      </c>
      <c r="B3" s="12"/>
      <c r="C3" s="12"/>
      <c r="D3" s="12"/>
      <c r="E3" s="12"/>
      <c r="F3" s="12"/>
      <c r="G3" s="13"/>
    </row>
    <row r="4" spans="1:8">
      <c r="A4" s="11" t="s">
        <v>640</v>
      </c>
      <c r="B4" s="12"/>
      <c r="C4" s="12"/>
      <c r="D4" s="12"/>
      <c r="E4" s="12"/>
      <c r="F4" s="12"/>
      <c r="G4" s="13"/>
    </row>
    <row r="5" spans="1:8">
      <c r="A5" s="14" t="s">
        <v>284</v>
      </c>
      <c r="B5" s="15"/>
      <c r="C5" s="15"/>
      <c r="D5" s="15"/>
      <c r="E5" s="15"/>
      <c r="F5" s="15"/>
      <c r="G5" s="16"/>
    </row>
    <row r="6" spans="1:8">
      <c r="A6" s="17" t="s">
        <v>242</v>
      </c>
      <c r="B6" s="18"/>
      <c r="C6" s="18"/>
      <c r="D6" s="18"/>
      <c r="E6" s="18"/>
      <c r="F6" s="18"/>
      <c r="G6" s="19"/>
    </row>
    <row r="7" spans="1:8">
      <c r="A7" s="12" t="s">
        <v>309</v>
      </c>
      <c r="B7" s="17" t="s">
        <v>420</v>
      </c>
      <c r="C7" s="18"/>
      <c r="D7" s="18"/>
      <c r="E7" s="18"/>
      <c r="F7" s="19"/>
      <c r="G7" s="117" t="s">
        <v>641</v>
      </c>
    </row>
    <row r="8" spans="1:8" ht="30">
      <c r="A8" s="12"/>
      <c r="B8" s="99" t="s">
        <v>422</v>
      </c>
      <c r="C8" s="22" t="s">
        <v>642</v>
      </c>
      <c r="D8" s="99" t="s">
        <v>424</v>
      </c>
      <c r="E8" s="99" t="s">
        <v>8</v>
      </c>
      <c r="F8" s="150" t="s">
        <v>9</v>
      </c>
      <c r="G8" s="116"/>
    </row>
    <row r="9" spans="1:8">
      <c r="A9" s="100" t="s">
        <v>643</v>
      </c>
      <c r="B9" s="151">
        <f>B10+B19+B27+B37</f>
        <v>557546648.26999998</v>
      </c>
      <c r="C9" s="151">
        <f t="shared" ref="C9:G9" si="0">C10+C19+C27+C37</f>
        <v>104809900.72999999</v>
      </c>
      <c r="D9" s="151">
        <f t="shared" si="0"/>
        <v>662356549</v>
      </c>
      <c r="E9" s="151">
        <f t="shared" si="0"/>
        <v>516635702.10000008</v>
      </c>
      <c r="F9" s="151">
        <f t="shared" si="0"/>
        <v>499538476.78000003</v>
      </c>
      <c r="G9" s="151">
        <f t="shared" si="0"/>
        <v>145720846.89999998</v>
      </c>
    </row>
    <row r="10" spans="1:8">
      <c r="A10" s="69" t="s">
        <v>644</v>
      </c>
      <c r="B10" s="152">
        <f>SUM(B11:B18)</f>
        <v>254248161.18000001</v>
      </c>
      <c r="C10" s="152">
        <f t="shared" ref="C10:G10" si="1">SUM(C11:C18)</f>
        <v>61025483.490000002</v>
      </c>
      <c r="D10" s="152">
        <f t="shared" si="1"/>
        <v>315273644.67000002</v>
      </c>
      <c r="E10" s="152">
        <f t="shared" si="1"/>
        <v>242564171.71000001</v>
      </c>
      <c r="F10" s="152">
        <f t="shared" si="1"/>
        <v>236093467.06</v>
      </c>
      <c r="G10" s="152">
        <f t="shared" si="1"/>
        <v>72709472.960000008</v>
      </c>
    </row>
    <row r="11" spans="1:8">
      <c r="A11" s="103" t="s">
        <v>645</v>
      </c>
      <c r="B11" s="152"/>
      <c r="C11" s="152"/>
      <c r="D11" s="152">
        <f>B11+C11</f>
        <v>0</v>
      </c>
      <c r="E11" s="152"/>
      <c r="F11" s="152"/>
      <c r="G11" s="152">
        <f>D11-E11</f>
        <v>0</v>
      </c>
      <c r="H11" s="153" t="s">
        <v>646</v>
      </c>
    </row>
    <row r="12" spans="1:8">
      <c r="A12" s="103" t="s">
        <v>647</v>
      </c>
      <c r="B12" s="152"/>
      <c r="C12" s="152"/>
      <c r="D12" s="152">
        <f t="shared" ref="D12:D18" si="2">B12+C12</f>
        <v>0</v>
      </c>
      <c r="E12" s="152"/>
      <c r="F12" s="152"/>
      <c r="G12" s="152">
        <f t="shared" ref="G12:G18" si="3">D12-E12</f>
        <v>0</v>
      </c>
      <c r="H12" s="153" t="s">
        <v>648</v>
      </c>
    </row>
    <row r="13" spans="1:8">
      <c r="A13" s="103" t="s">
        <v>649</v>
      </c>
      <c r="B13" s="154">
        <v>50684198.100000001</v>
      </c>
      <c r="C13" s="154">
        <v>13740671.07</v>
      </c>
      <c r="D13" s="152">
        <f t="shared" si="2"/>
        <v>64424869.170000002</v>
      </c>
      <c r="E13" s="154">
        <v>48411688.149999999</v>
      </c>
      <c r="F13" s="154">
        <v>47473888.390000001</v>
      </c>
      <c r="G13" s="152">
        <f t="shared" si="3"/>
        <v>16013181.020000003</v>
      </c>
      <c r="H13" s="153" t="s">
        <v>650</v>
      </c>
    </row>
    <row r="14" spans="1:8">
      <c r="A14" s="103" t="s">
        <v>651</v>
      </c>
      <c r="B14" s="152"/>
      <c r="C14" s="152"/>
      <c r="D14" s="152">
        <f t="shared" si="2"/>
        <v>0</v>
      </c>
      <c r="E14" s="152"/>
      <c r="F14" s="152"/>
      <c r="G14" s="152">
        <f t="shared" si="3"/>
        <v>0</v>
      </c>
      <c r="H14" s="153" t="s">
        <v>652</v>
      </c>
    </row>
    <row r="15" spans="1:8">
      <c r="A15" s="103" t="s">
        <v>653</v>
      </c>
      <c r="B15" s="154">
        <v>71516389.230000004</v>
      </c>
      <c r="C15" s="154">
        <v>-1974589.9</v>
      </c>
      <c r="D15" s="152">
        <f t="shared" si="2"/>
        <v>69541799.329999998</v>
      </c>
      <c r="E15" s="154">
        <v>47277300.119999997</v>
      </c>
      <c r="F15" s="154">
        <v>46530979.670000002</v>
      </c>
      <c r="G15" s="152">
        <f t="shared" si="3"/>
        <v>22264499.210000001</v>
      </c>
      <c r="H15" s="153" t="s">
        <v>654</v>
      </c>
    </row>
    <row r="16" spans="1:8">
      <c r="A16" s="103" t="s">
        <v>655</v>
      </c>
      <c r="B16" s="152"/>
      <c r="C16" s="152"/>
      <c r="D16" s="152">
        <f t="shared" si="2"/>
        <v>0</v>
      </c>
      <c r="E16" s="152"/>
      <c r="F16" s="152"/>
      <c r="G16" s="152">
        <f t="shared" si="3"/>
        <v>0</v>
      </c>
      <c r="H16" s="153" t="s">
        <v>656</v>
      </c>
    </row>
    <row r="17" spans="1:8">
      <c r="A17" s="103" t="s">
        <v>657</v>
      </c>
      <c r="B17" s="154">
        <v>35362772.399999999</v>
      </c>
      <c r="C17" s="154">
        <v>36740246.670000002</v>
      </c>
      <c r="D17" s="152">
        <f t="shared" si="2"/>
        <v>72103019.069999993</v>
      </c>
      <c r="E17" s="154">
        <v>57164632.840000004</v>
      </c>
      <c r="F17" s="154">
        <v>56231160.909999996</v>
      </c>
      <c r="G17" s="152">
        <f t="shared" si="3"/>
        <v>14938386.229999989</v>
      </c>
      <c r="H17" s="153" t="s">
        <v>658</v>
      </c>
    </row>
    <row r="18" spans="1:8">
      <c r="A18" s="103" t="s">
        <v>659</v>
      </c>
      <c r="B18" s="154">
        <v>96684801.450000003</v>
      </c>
      <c r="C18" s="154">
        <v>12519155.65</v>
      </c>
      <c r="D18" s="152">
        <f t="shared" si="2"/>
        <v>109203957.10000001</v>
      </c>
      <c r="E18" s="154">
        <v>89710550.599999994</v>
      </c>
      <c r="F18" s="154">
        <v>85857438.090000004</v>
      </c>
      <c r="G18" s="152">
        <f t="shared" si="3"/>
        <v>19493406.500000015</v>
      </c>
      <c r="H18" s="153" t="s">
        <v>660</v>
      </c>
    </row>
    <row r="19" spans="1:8">
      <c r="A19" s="69" t="s">
        <v>661</v>
      </c>
      <c r="B19" s="152">
        <f>SUM(B20:B26)</f>
        <v>227002560.50999999</v>
      </c>
      <c r="C19" s="152">
        <f t="shared" ref="C19:G19" si="4">SUM(C20:C26)</f>
        <v>33667215.670000002</v>
      </c>
      <c r="D19" s="152">
        <f t="shared" si="4"/>
        <v>260669776.18000001</v>
      </c>
      <c r="E19" s="152">
        <f t="shared" si="4"/>
        <v>209102589.66000006</v>
      </c>
      <c r="F19" s="152">
        <f t="shared" si="4"/>
        <v>199920950.29999998</v>
      </c>
      <c r="G19" s="152">
        <f t="shared" si="4"/>
        <v>51567186.519999973</v>
      </c>
    </row>
    <row r="20" spans="1:8">
      <c r="A20" s="103" t="s">
        <v>662</v>
      </c>
      <c r="B20" s="154">
        <v>5724026.04</v>
      </c>
      <c r="C20" s="154">
        <v>2498834.04</v>
      </c>
      <c r="D20" s="152">
        <f t="shared" ref="D20:D26" si="5">B20+C20</f>
        <v>8222860.0800000001</v>
      </c>
      <c r="E20" s="154">
        <v>6905572.6100000003</v>
      </c>
      <c r="F20" s="154">
        <v>6754468.9500000002</v>
      </c>
      <c r="G20" s="152">
        <f t="shared" ref="G20:G26" si="6">D20-E20</f>
        <v>1317287.4699999997</v>
      </c>
      <c r="H20" s="153" t="s">
        <v>663</v>
      </c>
    </row>
    <row r="21" spans="1:8">
      <c r="A21" s="103" t="s">
        <v>664</v>
      </c>
      <c r="B21" s="154">
        <v>149185319.34999999</v>
      </c>
      <c r="C21" s="154">
        <v>36794304.07</v>
      </c>
      <c r="D21" s="152">
        <f t="shared" si="5"/>
        <v>185979623.41999999</v>
      </c>
      <c r="E21" s="154">
        <v>142492342.49000001</v>
      </c>
      <c r="F21" s="154">
        <v>134031833.27</v>
      </c>
      <c r="G21" s="152">
        <f t="shared" si="6"/>
        <v>43487280.929999977</v>
      </c>
      <c r="H21" s="153" t="s">
        <v>665</v>
      </c>
    </row>
    <row r="22" spans="1:8">
      <c r="A22" s="103" t="s">
        <v>666</v>
      </c>
      <c r="B22" s="152"/>
      <c r="C22" s="152"/>
      <c r="D22" s="152">
        <f t="shared" si="5"/>
        <v>0</v>
      </c>
      <c r="E22" s="152"/>
      <c r="F22" s="152"/>
      <c r="G22" s="152">
        <f t="shared" si="6"/>
        <v>0</v>
      </c>
      <c r="H22" s="153" t="s">
        <v>667</v>
      </c>
    </row>
    <row r="23" spans="1:8">
      <c r="A23" s="103" t="s">
        <v>668</v>
      </c>
      <c r="B23" s="154">
        <v>24405538.02</v>
      </c>
      <c r="C23" s="154">
        <v>1742505.44</v>
      </c>
      <c r="D23" s="152">
        <f t="shared" si="5"/>
        <v>26148043.460000001</v>
      </c>
      <c r="E23" s="154">
        <v>20678496.91</v>
      </c>
      <c r="F23" s="154">
        <v>20226472.719999999</v>
      </c>
      <c r="G23" s="152">
        <f t="shared" si="6"/>
        <v>5469546.5500000007</v>
      </c>
      <c r="H23" s="153" t="s">
        <v>669</v>
      </c>
    </row>
    <row r="24" spans="1:8">
      <c r="A24" s="103" t="s">
        <v>670</v>
      </c>
      <c r="B24" s="154">
        <v>2591058.91</v>
      </c>
      <c r="C24" s="154">
        <v>143785.21</v>
      </c>
      <c r="D24" s="152">
        <f t="shared" si="5"/>
        <v>2734844.12</v>
      </c>
      <c r="E24" s="154">
        <v>2020227.77</v>
      </c>
      <c r="F24" s="154">
        <v>1985474.28</v>
      </c>
      <c r="G24" s="152">
        <f t="shared" si="6"/>
        <v>714616.35000000009</v>
      </c>
      <c r="H24" s="153" t="s">
        <v>671</v>
      </c>
    </row>
    <row r="25" spans="1:8">
      <c r="A25" s="103" t="s">
        <v>672</v>
      </c>
      <c r="B25" s="154">
        <v>37880223.350000001</v>
      </c>
      <c r="C25" s="154">
        <v>-7160924.4299999997</v>
      </c>
      <c r="D25" s="152">
        <f t="shared" si="5"/>
        <v>30719298.920000002</v>
      </c>
      <c r="E25" s="154">
        <v>30719298.920000002</v>
      </c>
      <c r="F25" s="154">
        <v>30719298.920000002</v>
      </c>
      <c r="G25" s="152">
        <f t="shared" si="6"/>
        <v>0</v>
      </c>
      <c r="H25" s="153" t="s">
        <v>673</v>
      </c>
    </row>
    <row r="26" spans="1:8">
      <c r="A26" s="103" t="s">
        <v>674</v>
      </c>
      <c r="B26" s="154">
        <v>7216394.8399999999</v>
      </c>
      <c r="C26" s="154">
        <v>-351288.66</v>
      </c>
      <c r="D26" s="152">
        <f t="shared" si="5"/>
        <v>6865106.1799999997</v>
      </c>
      <c r="E26" s="154">
        <v>6286650.96</v>
      </c>
      <c r="F26" s="154">
        <v>6203402.1600000001</v>
      </c>
      <c r="G26" s="152">
        <f t="shared" si="6"/>
        <v>578455.21999999974</v>
      </c>
      <c r="H26" s="153" t="s">
        <v>675</v>
      </c>
    </row>
    <row r="27" spans="1:8">
      <c r="A27" s="69" t="s">
        <v>676</v>
      </c>
      <c r="B27" s="152">
        <f>SUM(B28:B36)</f>
        <v>76295926.579999998</v>
      </c>
      <c r="C27" s="152">
        <f t="shared" ref="C27:G27" si="7">SUM(C28:C36)</f>
        <v>10117201.57</v>
      </c>
      <c r="D27" s="152">
        <f t="shared" si="7"/>
        <v>86413128.150000006</v>
      </c>
      <c r="E27" s="152">
        <f t="shared" si="7"/>
        <v>64968940.730000004</v>
      </c>
      <c r="F27" s="152">
        <f t="shared" si="7"/>
        <v>63524059.420000002</v>
      </c>
      <c r="G27" s="152">
        <f t="shared" si="7"/>
        <v>21444187.419999994</v>
      </c>
    </row>
    <row r="28" spans="1:8">
      <c r="A28" s="105" t="s">
        <v>677</v>
      </c>
      <c r="B28" s="154">
        <v>51865575.229999997</v>
      </c>
      <c r="C28" s="154">
        <v>11566577.529999999</v>
      </c>
      <c r="D28" s="152">
        <f t="shared" ref="D28:D36" si="8">B28+C28</f>
        <v>63432152.759999998</v>
      </c>
      <c r="E28" s="154">
        <v>47563422.130000003</v>
      </c>
      <c r="F28" s="154">
        <v>46527505.93</v>
      </c>
      <c r="G28" s="152">
        <f t="shared" ref="G28:G36" si="9">D28-E28</f>
        <v>15868730.629999995</v>
      </c>
      <c r="H28" s="153" t="s">
        <v>678</v>
      </c>
    </row>
    <row r="29" spans="1:8">
      <c r="A29" s="103" t="s">
        <v>679</v>
      </c>
      <c r="B29" s="154">
        <v>19940510.870000001</v>
      </c>
      <c r="C29" s="154">
        <v>-1060901.71</v>
      </c>
      <c r="D29" s="152">
        <f t="shared" si="8"/>
        <v>18879609.16</v>
      </c>
      <c r="E29" s="154">
        <v>14551157.75</v>
      </c>
      <c r="F29" s="154">
        <v>14189572.75</v>
      </c>
      <c r="G29" s="152">
        <f t="shared" si="9"/>
        <v>4328451.41</v>
      </c>
      <c r="H29" s="153" t="s">
        <v>680</v>
      </c>
    </row>
    <row r="30" spans="1:8">
      <c r="A30" s="103" t="s">
        <v>681</v>
      </c>
      <c r="B30" s="152"/>
      <c r="C30" s="152"/>
      <c r="D30" s="152">
        <f t="shared" si="8"/>
        <v>0</v>
      </c>
      <c r="E30" s="152"/>
      <c r="F30" s="152"/>
      <c r="G30" s="152">
        <f t="shared" si="9"/>
        <v>0</v>
      </c>
      <c r="H30" s="153" t="s">
        <v>682</v>
      </c>
    </row>
    <row r="31" spans="1:8">
      <c r="A31" s="103" t="s">
        <v>683</v>
      </c>
      <c r="B31" s="152"/>
      <c r="C31" s="152"/>
      <c r="D31" s="152">
        <f t="shared" si="8"/>
        <v>0</v>
      </c>
      <c r="E31" s="152"/>
      <c r="F31" s="152"/>
      <c r="G31" s="152">
        <f t="shared" si="9"/>
        <v>0</v>
      </c>
      <c r="H31" s="153" t="s">
        <v>684</v>
      </c>
    </row>
    <row r="32" spans="1:8">
      <c r="A32" s="103" t="s">
        <v>685</v>
      </c>
      <c r="B32" s="152"/>
      <c r="C32" s="152"/>
      <c r="D32" s="152">
        <f t="shared" si="8"/>
        <v>0</v>
      </c>
      <c r="E32" s="152"/>
      <c r="F32" s="152"/>
      <c r="G32" s="152">
        <f t="shared" si="9"/>
        <v>0</v>
      </c>
      <c r="H32" s="153" t="s">
        <v>686</v>
      </c>
    </row>
    <row r="33" spans="1:8">
      <c r="A33" s="103" t="s">
        <v>687</v>
      </c>
      <c r="B33" s="152"/>
      <c r="C33" s="152"/>
      <c r="D33" s="152">
        <f t="shared" si="8"/>
        <v>0</v>
      </c>
      <c r="E33" s="152"/>
      <c r="F33" s="152"/>
      <c r="G33" s="152">
        <f t="shared" si="9"/>
        <v>0</v>
      </c>
      <c r="H33" s="153" t="s">
        <v>688</v>
      </c>
    </row>
    <row r="34" spans="1:8">
      <c r="A34" s="103" t="s">
        <v>689</v>
      </c>
      <c r="B34" s="154">
        <v>4489840.4800000004</v>
      </c>
      <c r="C34" s="154">
        <v>-388474.25</v>
      </c>
      <c r="D34" s="152">
        <f t="shared" si="8"/>
        <v>4101366.2300000004</v>
      </c>
      <c r="E34" s="154">
        <v>2854360.85</v>
      </c>
      <c r="F34" s="154">
        <v>2806980.74</v>
      </c>
      <c r="G34" s="152">
        <f t="shared" si="9"/>
        <v>1247005.3800000004</v>
      </c>
      <c r="H34" s="153" t="s">
        <v>690</v>
      </c>
    </row>
    <row r="35" spans="1:8">
      <c r="A35" s="103" t="s">
        <v>691</v>
      </c>
      <c r="B35" s="152"/>
      <c r="C35" s="152"/>
      <c r="D35" s="152">
        <f t="shared" si="8"/>
        <v>0</v>
      </c>
      <c r="E35" s="152"/>
      <c r="F35" s="152"/>
      <c r="G35" s="152">
        <f t="shared" si="9"/>
        <v>0</v>
      </c>
      <c r="H35" s="153" t="s">
        <v>692</v>
      </c>
    </row>
    <row r="36" spans="1:8">
      <c r="A36" s="103" t="s">
        <v>693</v>
      </c>
      <c r="B36" s="152"/>
      <c r="C36" s="152"/>
      <c r="D36" s="152">
        <f t="shared" si="8"/>
        <v>0</v>
      </c>
      <c r="E36" s="152"/>
      <c r="F36" s="152"/>
      <c r="G36" s="152">
        <f t="shared" si="9"/>
        <v>0</v>
      </c>
      <c r="H36" s="153" t="s">
        <v>694</v>
      </c>
    </row>
    <row r="37" spans="1:8" ht="30">
      <c r="A37" s="155" t="s">
        <v>695</v>
      </c>
      <c r="B37" s="152">
        <f>SUM(B38:B41)</f>
        <v>0</v>
      </c>
      <c r="C37" s="152">
        <f t="shared" ref="C37:G37" si="10">SUM(C38:C41)</f>
        <v>0</v>
      </c>
      <c r="D37" s="152">
        <f t="shared" si="10"/>
        <v>0</v>
      </c>
      <c r="E37" s="152">
        <f t="shared" si="10"/>
        <v>0</v>
      </c>
      <c r="F37" s="152">
        <f t="shared" si="10"/>
        <v>0</v>
      </c>
      <c r="G37" s="152">
        <f t="shared" si="10"/>
        <v>0</v>
      </c>
    </row>
    <row r="38" spans="1:8" ht="30">
      <c r="A38" s="105" t="s">
        <v>696</v>
      </c>
      <c r="B38" s="152"/>
      <c r="C38" s="152"/>
      <c r="D38" s="152">
        <f t="shared" ref="D38:D41" si="11">B38+C38</f>
        <v>0</v>
      </c>
      <c r="E38" s="152"/>
      <c r="F38" s="152"/>
      <c r="G38" s="152">
        <f t="shared" ref="G38:G41" si="12">D38-E38</f>
        <v>0</v>
      </c>
      <c r="H38" s="153" t="s">
        <v>697</v>
      </c>
    </row>
    <row r="39" spans="1:8" ht="30">
      <c r="A39" s="105" t="s">
        <v>698</v>
      </c>
      <c r="B39" s="152"/>
      <c r="C39" s="152"/>
      <c r="D39" s="152">
        <f t="shared" si="11"/>
        <v>0</v>
      </c>
      <c r="E39" s="152"/>
      <c r="F39" s="152"/>
      <c r="G39" s="152">
        <f t="shared" si="12"/>
        <v>0</v>
      </c>
      <c r="H39" s="153" t="s">
        <v>699</v>
      </c>
    </row>
    <row r="40" spans="1:8">
      <c r="A40" s="105" t="s">
        <v>700</v>
      </c>
      <c r="B40" s="152"/>
      <c r="C40" s="152"/>
      <c r="D40" s="152">
        <f t="shared" si="11"/>
        <v>0</v>
      </c>
      <c r="E40" s="152"/>
      <c r="F40" s="152"/>
      <c r="G40" s="152">
        <f t="shared" si="12"/>
        <v>0</v>
      </c>
      <c r="H40" s="153" t="s">
        <v>701</v>
      </c>
    </row>
    <row r="41" spans="1:8">
      <c r="A41" s="105" t="s">
        <v>702</v>
      </c>
      <c r="B41" s="152"/>
      <c r="C41" s="152"/>
      <c r="D41" s="152">
        <f t="shared" si="11"/>
        <v>0</v>
      </c>
      <c r="E41" s="152"/>
      <c r="F41" s="152"/>
      <c r="G41" s="152">
        <f t="shared" si="12"/>
        <v>0</v>
      </c>
      <c r="H41" s="153" t="s">
        <v>703</v>
      </c>
    </row>
    <row r="42" spans="1:8">
      <c r="A42" s="105"/>
      <c r="B42" s="152"/>
      <c r="C42" s="152"/>
      <c r="D42" s="152"/>
      <c r="E42" s="152"/>
      <c r="F42" s="152"/>
      <c r="G42" s="152"/>
    </row>
    <row r="43" spans="1:8">
      <c r="A43" s="67" t="s">
        <v>704</v>
      </c>
      <c r="B43" s="156">
        <f>B44+B53+B61+B71</f>
        <v>253446953.56999999</v>
      </c>
      <c r="C43" s="156">
        <f t="shared" ref="C43:G43" si="13">C44+C53+C61+C71</f>
        <v>141615294.29000002</v>
      </c>
      <c r="D43" s="156">
        <f t="shared" si="13"/>
        <v>395062247.86000001</v>
      </c>
      <c r="E43" s="156">
        <f t="shared" si="13"/>
        <v>249395398.58999997</v>
      </c>
      <c r="F43" s="156">
        <f t="shared" si="13"/>
        <v>223157704.02999997</v>
      </c>
      <c r="G43" s="156">
        <f t="shared" si="13"/>
        <v>145666849.27000001</v>
      </c>
    </row>
    <row r="44" spans="1:8">
      <c r="A44" s="69" t="s">
        <v>705</v>
      </c>
      <c r="B44" s="152">
        <f>SUM(B45:B52)</f>
        <v>170400237.81999999</v>
      </c>
      <c r="C44" s="152">
        <f t="shared" ref="C44:G44" si="14">SUM(C45:C52)</f>
        <v>-52200102.189999998</v>
      </c>
      <c r="D44" s="152">
        <f t="shared" si="14"/>
        <v>118200135.63</v>
      </c>
      <c r="E44" s="152">
        <f t="shared" si="14"/>
        <v>109230707.34999999</v>
      </c>
      <c r="F44" s="152">
        <f t="shared" si="14"/>
        <v>88197108.760000005</v>
      </c>
      <c r="G44" s="152">
        <f t="shared" si="14"/>
        <v>8969428.2799999919</v>
      </c>
    </row>
    <row r="45" spans="1:8">
      <c r="A45" s="105" t="s">
        <v>645</v>
      </c>
      <c r="B45" s="152"/>
      <c r="C45" s="152"/>
      <c r="D45" s="152">
        <f t="shared" ref="D45:D52" si="15">B45+C45</f>
        <v>0</v>
      </c>
      <c r="E45" s="152"/>
      <c r="F45" s="152"/>
      <c r="G45" s="152">
        <f t="shared" ref="G45:G52" si="16">D45-E45</f>
        <v>0</v>
      </c>
      <c r="H45" s="153" t="s">
        <v>706</v>
      </c>
    </row>
    <row r="46" spans="1:8">
      <c r="A46" s="105" t="s">
        <v>647</v>
      </c>
      <c r="B46" s="152"/>
      <c r="C46" s="152"/>
      <c r="D46" s="152">
        <f t="shared" si="15"/>
        <v>0</v>
      </c>
      <c r="E46" s="152"/>
      <c r="F46" s="152"/>
      <c r="G46" s="152">
        <f t="shared" si="16"/>
        <v>0</v>
      </c>
      <c r="H46" s="153" t="s">
        <v>707</v>
      </c>
    </row>
    <row r="47" spans="1:8">
      <c r="A47" s="105" t="s">
        <v>649</v>
      </c>
      <c r="B47" s="154">
        <v>0</v>
      </c>
      <c r="C47" s="154">
        <v>600000</v>
      </c>
      <c r="D47" s="152">
        <f t="shared" si="15"/>
        <v>600000</v>
      </c>
      <c r="E47" s="154">
        <v>559092.6</v>
      </c>
      <c r="F47" s="154">
        <v>296553</v>
      </c>
      <c r="G47" s="152">
        <f t="shared" si="16"/>
        <v>40907.400000000023</v>
      </c>
      <c r="H47" s="153" t="s">
        <v>708</v>
      </c>
    </row>
    <row r="48" spans="1:8">
      <c r="A48" s="105" t="s">
        <v>651</v>
      </c>
      <c r="B48" s="152"/>
      <c r="C48" s="152"/>
      <c r="D48" s="152">
        <f t="shared" si="15"/>
        <v>0</v>
      </c>
      <c r="E48" s="152"/>
      <c r="F48" s="152"/>
      <c r="G48" s="152">
        <f t="shared" si="16"/>
        <v>0</v>
      </c>
      <c r="H48" s="153" t="s">
        <v>709</v>
      </c>
    </row>
    <row r="49" spans="1:8">
      <c r="A49" s="105" t="s">
        <v>653</v>
      </c>
      <c r="B49" s="154">
        <v>40232196.469999999</v>
      </c>
      <c r="C49" s="154">
        <v>-11053195.07</v>
      </c>
      <c r="D49" s="152">
        <f t="shared" si="15"/>
        <v>29179001.399999999</v>
      </c>
      <c r="E49" s="154">
        <v>24759076.68</v>
      </c>
      <c r="F49" s="154">
        <v>24305644.100000001</v>
      </c>
      <c r="G49" s="152">
        <f t="shared" si="16"/>
        <v>4419924.7199999988</v>
      </c>
      <c r="H49" s="153" t="s">
        <v>710</v>
      </c>
    </row>
    <row r="50" spans="1:8">
      <c r="A50" s="105" t="s">
        <v>655</v>
      </c>
      <c r="B50" s="152"/>
      <c r="C50" s="152"/>
      <c r="D50" s="152">
        <f t="shared" si="15"/>
        <v>0</v>
      </c>
      <c r="E50" s="152"/>
      <c r="F50" s="152"/>
      <c r="G50" s="152">
        <f t="shared" si="16"/>
        <v>0</v>
      </c>
      <c r="H50" s="153" t="s">
        <v>711</v>
      </c>
    </row>
    <row r="51" spans="1:8">
      <c r="A51" s="105" t="s">
        <v>657</v>
      </c>
      <c r="B51" s="154">
        <v>114168041.34999999</v>
      </c>
      <c r="C51" s="154">
        <v>-45446907.119999997</v>
      </c>
      <c r="D51" s="152">
        <f t="shared" si="15"/>
        <v>68721134.229999989</v>
      </c>
      <c r="E51" s="154">
        <v>64249477.659999996</v>
      </c>
      <c r="F51" s="154">
        <v>44042228.579999998</v>
      </c>
      <c r="G51" s="152">
        <f t="shared" si="16"/>
        <v>4471656.5699999928</v>
      </c>
      <c r="H51" s="153" t="s">
        <v>712</v>
      </c>
    </row>
    <row r="52" spans="1:8">
      <c r="A52" s="105" t="s">
        <v>659</v>
      </c>
      <c r="B52" s="154">
        <v>16000000</v>
      </c>
      <c r="C52" s="154">
        <v>3700000</v>
      </c>
      <c r="D52" s="152">
        <f t="shared" si="15"/>
        <v>19700000</v>
      </c>
      <c r="E52" s="154">
        <v>19663060.41</v>
      </c>
      <c r="F52" s="154">
        <v>19552683.079999998</v>
      </c>
      <c r="G52" s="152">
        <f t="shared" si="16"/>
        <v>36939.589999999851</v>
      </c>
      <c r="H52" s="153" t="s">
        <v>713</v>
      </c>
    </row>
    <row r="53" spans="1:8">
      <c r="A53" s="69" t="s">
        <v>661</v>
      </c>
      <c r="B53" s="152">
        <f>SUM(B54:B60)</f>
        <v>83046715.75</v>
      </c>
      <c r="C53" s="152">
        <f t="shared" ref="C53:G53" si="17">SUM(C54:C60)</f>
        <v>193745396.48000002</v>
      </c>
      <c r="D53" s="152">
        <f t="shared" si="17"/>
        <v>276792112.23000002</v>
      </c>
      <c r="E53" s="152">
        <f t="shared" si="17"/>
        <v>140164691.23999998</v>
      </c>
      <c r="F53" s="152">
        <f t="shared" si="17"/>
        <v>134960595.26999998</v>
      </c>
      <c r="G53" s="152">
        <f t="shared" si="17"/>
        <v>136627420.99000001</v>
      </c>
    </row>
    <row r="54" spans="1:8">
      <c r="A54" s="105" t="s">
        <v>662</v>
      </c>
      <c r="B54" s="154">
        <v>0</v>
      </c>
      <c r="C54" s="154">
        <v>13940679.470000001</v>
      </c>
      <c r="D54" s="152">
        <f t="shared" ref="D54:D60" si="18">B54+C54</f>
        <v>13940679.470000001</v>
      </c>
      <c r="E54" s="154">
        <v>12032125.82</v>
      </c>
      <c r="F54" s="154">
        <v>12032125.82</v>
      </c>
      <c r="G54" s="152">
        <f t="shared" ref="G54:G60" si="19">D54-E54</f>
        <v>1908553.6500000004</v>
      </c>
      <c r="H54" s="153" t="s">
        <v>714</v>
      </c>
    </row>
    <row r="55" spans="1:8">
      <c r="A55" s="105" t="s">
        <v>664</v>
      </c>
      <c r="B55" s="154">
        <v>83046715.75</v>
      </c>
      <c r="C55" s="154">
        <v>163465328.84</v>
      </c>
      <c r="D55" s="152">
        <f t="shared" si="18"/>
        <v>246512044.59</v>
      </c>
      <c r="E55" s="154">
        <v>113273212.41</v>
      </c>
      <c r="F55" s="154">
        <v>108169836.69</v>
      </c>
      <c r="G55" s="152">
        <f t="shared" si="19"/>
        <v>133238832.18000001</v>
      </c>
      <c r="H55" s="153" t="s">
        <v>715</v>
      </c>
    </row>
    <row r="56" spans="1:8">
      <c r="A56" s="105" t="s">
        <v>666</v>
      </c>
      <c r="B56" s="152"/>
      <c r="C56" s="152"/>
      <c r="D56" s="152">
        <f t="shared" si="18"/>
        <v>0</v>
      </c>
      <c r="E56" s="152"/>
      <c r="F56" s="152"/>
      <c r="G56" s="152">
        <f t="shared" si="19"/>
        <v>0</v>
      </c>
      <c r="H56" s="153" t="s">
        <v>716</v>
      </c>
    </row>
    <row r="57" spans="1:8">
      <c r="A57" s="106" t="s">
        <v>668</v>
      </c>
      <c r="B57" s="154">
        <v>0</v>
      </c>
      <c r="C57" s="154">
        <v>5189643.99</v>
      </c>
      <c r="D57" s="152">
        <f t="shared" si="18"/>
        <v>5189643.99</v>
      </c>
      <c r="E57" s="154">
        <v>3709608.83</v>
      </c>
      <c r="F57" s="154">
        <v>3608888.58</v>
      </c>
      <c r="G57" s="152">
        <f t="shared" si="19"/>
        <v>1480035.1600000001</v>
      </c>
      <c r="H57" s="153" t="s">
        <v>717</v>
      </c>
    </row>
    <row r="58" spans="1:8">
      <c r="A58" s="105" t="s">
        <v>670</v>
      </c>
      <c r="B58" s="152"/>
      <c r="C58" s="152"/>
      <c r="D58" s="152">
        <f t="shared" si="18"/>
        <v>0</v>
      </c>
      <c r="E58" s="152"/>
      <c r="F58" s="152"/>
      <c r="G58" s="152">
        <f t="shared" si="19"/>
        <v>0</v>
      </c>
      <c r="H58" s="153" t="s">
        <v>718</v>
      </c>
    </row>
    <row r="59" spans="1:8">
      <c r="A59" s="105" t="s">
        <v>672</v>
      </c>
      <c r="B59" s="154">
        <v>0</v>
      </c>
      <c r="C59" s="154">
        <v>8681824.4299999997</v>
      </c>
      <c r="D59" s="152">
        <f t="shared" si="18"/>
        <v>8681824.4299999997</v>
      </c>
      <c r="E59" s="154">
        <v>8681824.4299999997</v>
      </c>
      <c r="F59" s="154">
        <v>8681824.4299999997</v>
      </c>
      <c r="G59" s="152">
        <f t="shared" si="19"/>
        <v>0</v>
      </c>
      <c r="H59" s="153" t="s">
        <v>719</v>
      </c>
    </row>
    <row r="60" spans="1:8">
      <c r="A60" s="105" t="s">
        <v>674</v>
      </c>
      <c r="B60" s="154">
        <v>0</v>
      </c>
      <c r="C60" s="154">
        <v>2467919.75</v>
      </c>
      <c r="D60" s="152">
        <f t="shared" si="18"/>
        <v>2467919.75</v>
      </c>
      <c r="E60" s="154">
        <v>2467919.75</v>
      </c>
      <c r="F60" s="154">
        <v>2467919.75</v>
      </c>
      <c r="G60" s="152">
        <f t="shared" si="19"/>
        <v>0</v>
      </c>
      <c r="H60" s="153" t="s">
        <v>720</v>
      </c>
    </row>
    <row r="61" spans="1:8">
      <c r="A61" s="69" t="s">
        <v>676</v>
      </c>
      <c r="B61" s="152">
        <f>SUM(B62:B70)</f>
        <v>0</v>
      </c>
      <c r="C61" s="152">
        <f t="shared" ref="C61:G61" si="20">SUM(C62:C70)</f>
        <v>70000</v>
      </c>
      <c r="D61" s="152">
        <f t="shared" si="20"/>
        <v>70000</v>
      </c>
      <c r="E61" s="152">
        <f t="shared" si="20"/>
        <v>0</v>
      </c>
      <c r="F61" s="152">
        <f t="shared" si="20"/>
        <v>0</v>
      </c>
      <c r="G61" s="152">
        <f t="shared" si="20"/>
        <v>70000</v>
      </c>
    </row>
    <row r="62" spans="1:8">
      <c r="A62" s="105" t="s">
        <v>677</v>
      </c>
      <c r="B62" s="152"/>
      <c r="C62" s="152"/>
      <c r="D62" s="152">
        <f t="shared" ref="D62:D70" si="21">B62+C62</f>
        <v>0</v>
      </c>
      <c r="E62" s="152"/>
      <c r="F62" s="152"/>
      <c r="G62" s="152">
        <f t="shared" ref="G62:G70" si="22">D62-E62</f>
        <v>0</v>
      </c>
      <c r="H62" s="153" t="s">
        <v>721</v>
      </c>
    </row>
    <row r="63" spans="1:8">
      <c r="A63" s="105" t="s">
        <v>679</v>
      </c>
      <c r="B63" s="152"/>
      <c r="C63" s="152"/>
      <c r="D63" s="152">
        <f t="shared" si="21"/>
        <v>0</v>
      </c>
      <c r="E63" s="152"/>
      <c r="F63" s="152"/>
      <c r="G63" s="152">
        <f t="shared" si="22"/>
        <v>0</v>
      </c>
      <c r="H63" s="153" t="s">
        <v>722</v>
      </c>
    </row>
    <row r="64" spans="1:8">
      <c r="A64" s="105" t="s">
        <v>681</v>
      </c>
      <c r="B64" s="152"/>
      <c r="C64" s="152"/>
      <c r="D64" s="152">
        <f t="shared" si="21"/>
        <v>0</v>
      </c>
      <c r="E64" s="152"/>
      <c r="F64" s="152"/>
      <c r="G64" s="152">
        <f t="shared" si="22"/>
        <v>0</v>
      </c>
      <c r="H64" s="153" t="s">
        <v>723</v>
      </c>
    </row>
    <row r="65" spans="1:8">
      <c r="A65" s="105" t="s">
        <v>683</v>
      </c>
      <c r="B65" s="152"/>
      <c r="C65" s="152"/>
      <c r="D65" s="152">
        <f t="shared" si="21"/>
        <v>0</v>
      </c>
      <c r="E65" s="152"/>
      <c r="F65" s="152"/>
      <c r="G65" s="152">
        <f t="shared" si="22"/>
        <v>0</v>
      </c>
      <c r="H65" s="153" t="s">
        <v>724</v>
      </c>
    </row>
    <row r="66" spans="1:8">
      <c r="A66" s="105" t="s">
        <v>685</v>
      </c>
      <c r="B66" s="152"/>
      <c r="C66" s="152"/>
      <c r="D66" s="152">
        <f t="shared" si="21"/>
        <v>0</v>
      </c>
      <c r="E66" s="152"/>
      <c r="F66" s="152"/>
      <c r="G66" s="152">
        <f t="shared" si="22"/>
        <v>0</v>
      </c>
      <c r="H66" s="153" t="s">
        <v>725</v>
      </c>
    </row>
    <row r="67" spans="1:8">
      <c r="A67" s="105" t="s">
        <v>687</v>
      </c>
      <c r="B67" s="152"/>
      <c r="C67" s="152"/>
      <c r="D67" s="152">
        <f t="shared" si="21"/>
        <v>0</v>
      </c>
      <c r="E67" s="152"/>
      <c r="F67" s="152"/>
      <c r="G67" s="152">
        <f t="shared" si="22"/>
        <v>0</v>
      </c>
      <c r="H67" s="153" t="s">
        <v>726</v>
      </c>
    </row>
    <row r="68" spans="1:8">
      <c r="A68" s="105" t="s">
        <v>689</v>
      </c>
      <c r="B68" s="154">
        <v>0</v>
      </c>
      <c r="C68" s="154">
        <v>70000</v>
      </c>
      <c r="D68" s="152">
        <f t="shared" si="21"/>
        <v>70000</v>
      </c>
      <c r="E68" s="154">
        <v>0</v>
      </c>
      <c r="F68" s="154">
        <v>0</v>
      </c>
      <c r="G68" s="152">
        <f t="shared" si="22"/>
        <v>70000</v>
      </c>
      <c r="H68" s="153" t="s">
        <v>727</v>
      </c>
    </row>
    <row r="69" spans="1:8">
      <c r="A69" s="105" t="s">
        <v>691</v>
      </c>
      <c r="B69" s="152"/>
      <c r="C69" s="152"/>
      <c r="D69" s="152">
        <f t="shared" si="21"/>
        <v>0</v>
      </c>
      <c r="E69" s="152"/>
      <c r="F69" s="152"/>
      <c r="G69" s="152">
        <f t="shared" si="22"/>
        <v>0</v>
      </c>
      <c r="H69" s="153" t="s">
        <v>728</v>
      </c>
    </row>
    <row r="70" spans="1:8">
      <c r="A70" s="105" t="s">
        <v>693</v>
      </c>
      <c r="B70" s="152"/>
      <c r="C70" s="152"/>
      <c r="D70" s="152">
        <f t="shared" si="21"/>
        <v>0</v>
      </c>
      <c r="E70" s="152"/>
      <c r="F70" s="152"/>
      <c r="G70" s="152">
        <f t="shared" si="22"/>
        <v>0</v>
      </c>
      <c r="H70" s="153" t="s">
        <v>729</v>
      </c>
    </row>
    <row r="71" spans="1:8">
      <c r="A71" s="155" t="s">
        <v>730</v>
      </c>
      <c r="B71" s="157">
        <f>SUM(B72:B75)</f>
        <v>0</v>
      </c>
      <c r="C71" s="157">
        <f t="shared" ref="C71:G71" si="23">SUM(C72:C75)</f>
        <v>0</v>
      </c>
      <c r="D71" s="157">
        <f t="shared" si="23"/>
        <v>0</v>
      </c>
      <c r="E71" s="157">
        <f t="shared" si="23"/>
        <v>0</v>
      </c>
      <c r="F71" s="157">
        <f t="shared" si="23"/>
        <v>0</v>
      </c>
      <c r="G71" s="157">
        <f t="shared" si="23"/>
        <v>0</v>
      </c>
    </row>
    <row r="72" spans="1:8" ht="30">
      <c r="A72" s="105" t="s">
        <v>696</v>
      </c>
      <c r="B72" s="152"/>
      <c r="C72" s="152"/>
      <c r="D72" s="152">
        <f t="shared" ref="D72:D75" si="24">B72+C72</f>
        <v>0</v>
      </c>
      <c r="E72" s="152"/>
      <c r="F72" s="152"/>
      <c r="G72" s="152">
        <f t="shared" ref="G72:G75" si="25">D72-E72</f>
        <v>0</v>
      </c>
      <c r="H72" s="153" t="s">
        <v>731</v>
      </c>
    </row>
    <row r="73" spans="1:8" ht="30">
      <c r="A73" s="105" t="s">
        <v>698</v>
      </c>
      <c r="B73" s="152"/>
      <c r="C73" s="152"/>
      <c r="D73" s="152">
        <f t="shared" si="24"/>
        <v>0</v>
      </c>
      <c r="E73" s="152"/>
      <c r="F73" s="152"/>
      <c r="G73" s="152">
        <f t="shared" si="25"/>
        <v>0</v>
      </c>
      <c r="H73" s="153" t="s">
        <v>732</v>
      </c>
    </row>
    <row r="74" spans="1:8">
      <c r="A74" s="105" t="s">
        <v>700</v>
      </c>
      <c r="B74" s="152"/>
      <c r="C74" s="152"/>
      <c r="D74" s="152">
        <f t="shared" si="24"/>
        <v>0</v>
      </c>
      <c r="E74" s="152"/>
      <c r="F74" s="152"/>
      <c r="G74" s="152">
        <f t="shared" si="25"/>
        <v>0</v>
      </c>
      <c r="H74" s="153" t="s">
        <v>733</v>
      </c>
    </row>
    <row r="75" spans="1:8">
      <c r="A75" s="105" t="s">
        <v>702</v>
      </c>
      <c r="B75" s="152"/>
      <c r="C75" s="152"/>
      <c r="D75" s="152">
        <f t="shared" si="24"/>
        <v>0</v>
      </c>
      <c r="E75" s="152"/>
      <c r="F75" s="152"/>
      <c r="G75" s="152">
        <f t="shared" si="25"/>
        <v>0</v>
      </c>
      <c r="H75" s="153" t="s">
        <v>734</v>
      </c>
    </row>
    <row r="76" spans="1:8">
      <c r="A76" s="31"/>
      <c r="B76" s="158"/>
      <c r="C76" s="158"/>
      <c r="D76" s="158"/>
      <c r="E76" s="158"/>
      <c r="F76" s="158"/>
      <c r="G76" s="158"/>
    </row>
    <row r="77" spans="1:8">
      <c r="A77" s="67" t="s">
        <v>627</v>
      </c>
      <c r="B77" s="156">
        <f>B9+B43</f>
        <v>810993601.83999991</v>
      </c>
      <c r="C77" s="156">
        <f t="shared" ref="C77:G77" si="26">C9+C43</f>
        <v>246425195.02000001</v>
      </c>
      <c r="D77" s="156">
        <f t="shared" si="26"/>
        <v>1057418796.86</v>
      </c>
      <c r="E77" s="156">
        <f t="shared" si="26"/>
        <v>766031100.69000006</v>
      </c>
      <c r="F77" s="156">
        <f t="shared" si="26"/>
        <v>722696180.80999994</v>
      </c>
      <c r="G77" s="156">
        <f t="shared" si="26"/>
        <v>291387696.16999996</v>
      </c>
    </row>
    <row r="78" spans="1:8">
      <c r="A78" s="63"/>
      <c r="B78" s="159"/>
      <c r="C78" s="159"/>
      <c r="D78" s="159"/>
      <c r="E78" s="159"/>
      <c r="F78" s="159"/>
      <c r="G78" s="159"/>
      <c r="H78" s="134"/>
    </row>
    <row r="82" spans="1:5">
      <c r="A82" s="135" t="s">
        <v>234</v>
      </c>
      <c r="B82" s="136"/>
      <c r="C82" s="136"/>
      <c r="D82" s="136" t="s">
        <v>235</v>
      </c>
      <c r="E82" s="136"/>
    </row>
    <row r="83" spans="1:5">
      <c r="A83" s="135" t="s">
        <v>236</v>
      </c>
      <c r="B83" s="137"/>
      <c r="C83" s="137"/>
      <c r="D83" s="137" t="s">
        <v>237</v>
      </c>
      <c r="E83" s="137"/>
    </row>
  </sheetData>
  <mergeCells count="13">
    <mergeCell ref="A7:A8"/>
    <mergeCell ref="B7:F7"/>
    <mergeCell ref="G7:G8"/>
    <mergeCell ref="B82:C82"/>
    <mergeCell ref="D82:E82"/>
    <mergeCell ref="B83:C83"/>
    <mergeCell ref="D83:E83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6</vt:i4>
      </vt:variant>
    </vt:vector>
  </HeadingPairs>
  <TitlesOfParts>
    <vt:vector size="44" baseType="lpstr">
      <vt:lpstr>Hoja1</vt:lpstr>
      <vt:lpstr>f1 (4)</vt:lpstr>
      <vt:lpstr>Hoja1 (10)</vt:lpstr>
      <vt:lpstr>Hoja1 (9)</vt:lpstr>
      <vt:lpstr>Hoja1 (8)</vt:lpstr>
      <vt:lpstr>Hoja1 (7)</vt:lpstr>
      <vt:lpstr>F6A (4)</vt:lpstr>
      <vt:lpstr>F6B (4)</vt:lpstr>
      <vt:lpstr>F6C (4)</vt:lpstr>
      <vt:lpstr>F6D (4)</vt:lpstr>
      <vt:lpstr>f1 (3)</vt:lpstr>
      <vt:lpstr>f2 (2)</vt:lpstr>
      <vt:lpstr>f3 (2)</vt:lpstr>
      <vt:lpstr>f4 (2)</vt:lpstr>
      <vt:lpstr>f5 (2)</vt:lpstr>
      <vt:lpstr>f6a (3)</vt:lpstr>
      <vt:lpstr>f6b (3)</vt:lpstr>
      <vt:lpstr>f6c (3)</vt:lpstr>
      <vt:lpstr>f6d (3)</vt:lpstr>
      <vt:lpstr>Hoja1 (6)</vt:lpstr>
      <vt:lpstr>f6d (2)</vt:lpstr>
      <vt:lpstr>f6c (2)</vt:lpstr>
      <vt:lpstr>f6b (2)</vt:lpstr>
      <vt:lpstr>f6a (2)</vt:lpstr>
      <vt:lpstr>f5</vt:lpstr>
      <vt:lpstr>f4</vt:lpstr>
      <vt:lpstr>f3</vt:lpstr>
      <vt:lpstr>f2</vt:lpstr>
      <vt:lpstr>f1 (2)</vt:lpstr>
      <vt:lpstr>F6D</vt:lpstr>
      <vt:lpstr>F6C</vt:lpstr>
      <vt:lpstr>F6B</vt:lpstr>
      <vt:lpstr>F6A</vt:lpstr>
      <vt:lpstr>Hoja1 (5)</vt:lpstr>
      <vt:lpstr>Hoja1 (4)</vt:lpstr>
      <vt:lpstr>Hoja1 (3)</vt:lpstr>
      <vt:lpstr>Hoja1 (2)</vt:lpstr>
      <vt:lpstr>f1</vt:lpstr>
      <vt:lpstr>F6A!Área_de_impresión</vt:lpstr>
      <vt:lpstr>'F6A (4)'!Área_de_impresión</vt:lpstr>
      <vt:lpstr>F6C!Área_de_impresión</vt:lpstr>
      <vt:lpstr>'F6C (4)'!Área_de_impresión</vt:lpstr>
      <vt:lpstr>'Hoja1 (4)'!Área_de_impresión</vt:lpstr>
      <vt:lpstr>'Hoja1 (8)'!Área_de_impresión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2021-03-04T19:47:37Z</dcterms:modified>
</cp:coreProperties>
</file>