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activeTab="0"/>
  </bookViews>
  <sheets>
    <sheet name="EVHP" sheetId="1" r:id="rId1"/>
    <sheet name="Instructivo_EVHP" sheetId="2" r:id="rId2"/>
  </sheets>
  <definedNames>
    <definedName name="_xlnm._FilterDatabase" localSheetId="0" hidden="1">'EVHP'!$A$2:$G$23</definedName>
  </definedNames>
  <calcPr fullCalcOnLoad="1"/>
</workbook>
</file>

<file path=xl/sharedStrings.xml><?xml version="1.0" encoding="utf-8"?>
<sst xmlns="http://schemas.openxmlformats.org/spreadsheetml/2006/main" count="46" uniqueCount="44">
  <si>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</si>
  <si>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</si>
  <si>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</si>
  <si>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</si>
  <si>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</si>
  <si>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</si>
  <si>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</si>
  <si>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</si>
  <si>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</si>
  <si>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</si>
  <si>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</si>
  <si>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</si>
  <si>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</si>
  <si>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</si>
  <si>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</si>
  <si>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</si>
  <si>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</si>
  <si>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</si>
  <si>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</si>
  <si>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</si>
  <si>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</si>
  <si>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</si>
  <si>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</si>
  <si>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</si>
  <si>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</si>
  <si>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</si>
  <si>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</si>
  <si>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</si>
  <si>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</si>
  <si>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</si>
  <si>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</si>
  <si>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</si>
  <si>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</si>
  <si>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</si>
  <si>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</si>
  <si>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</si>
  <si>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</si>
  <si>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</si>
  <si>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</si>
  <si>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</si>
  <si>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</si>
  <si>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</si>
  <si>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</si>
  <si>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SALAMANCA, GUANAJUATO.
DEL 1 DE ENERO AL AL 30 DE JUNIO DEL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</si>
</sst>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/>
      <protection/>
    </xf>
    <xf numFmtId="4" fontId="4" fillId="0" borderId="0" xfId="60" applyNumberFormat="1" applyFont="1" applyFill="1" applyBorder="1" applyAlignment="1">
      <alignment vertical="top"/>
      <protection/>
    </xf>
    <xf numFmtId="4" fontId="4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>
      <alignment vertical="top" wrapText="1"/>
      <protection/>
    </xf>
    <xf numFmtId="4" fontId="3" fillId="0" borderId="0" xfId="60" applyNumberFormat="1" applyFont="1" applyFill="1" applyBorder="1" applyProtection="1">
      <alignment/>
      <protection locked="0"/>
    </xf>
    <xf numFmtId="0" fontId="4" fillId="0" borderId="10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4" fontId="3" fillId="0" borderId="11" xfId="60" applyNumberFormat="1" applyFont="1" applyFill="1" applyBorder="1" applyProtection="1">
      <alignment/>
      <protection locked="0"/>
    </xf>
    <xf numFmtId="4" fontId="3" fillId="0" borderId="12" xfId="60" applyNumberFormat="1" applyFont="1" applyFill="1" applyBorder="1" applyProtection="1">
      <alignment/>
      <protection locked="0"/>
    </xf>
    <xf numFmtId="4" fontId="4" fillId="0" borderId="13" xfId="60" applyNumberFormat="1" applyFont="1" applyFill="1" applyBorder="1" applyProtection="1">
      <alignment/>
      <protection locked="0"/>
    </xf>
    <xf numFmtId="4" fontId="3" fillId="0" borderId="13" xfId="60" applyNumberFormat="1" applyFont="1" applyFill="1" applyBorder="1" applyProtection="1">
      <alignment/>
      <protection locked="0"/>
    </xf>
    <xf numFmtId="0" fontId="3" fillId="0" borderId="14" xfId="60" applyFont="1" applyFill="1" applyBorder="1" applyAlignment="1">
      <alignment vertical="top" wrapText="1"/>
      <protection/>
    </xf>
    <xf numFmtId="4" fontId="3" fillId="0" borderId="14" xfId="60" applyNumberFormat="1" applyFont="1" applyFill="1" applyBorder="1" applyProtection="1">
      <alignment/>
      <protection locked="0"/>
    </xf>
    <xf numFmtId="0" fontId="43" fillId="0" borderId="10" xfId="60" applyNumberFormat="1" applyFont="1" applyFill="1" applyBorder="1" applyAlignment="1" applyProtection="1">
      <alignment horizontal="center" vertical="top"/>
      <protection hidden="1"/>
    </xf>
    <xf numFmtId="0" fontId="43" fillId="0" borderId="15" xfId="60" applyNumberFormat="1" applyFont="1" applyFill="1" applyBorder="1" applyAlignment="1" applyProtection="1">
      <alignment horizontal="center" vertical="top"/>
      <protection hidden="1"/>
    </xf>
    <xf numFmtId="4" fontId="4" fillId="0" borderId="0" xfId="60" applyNumberFormat="1" applyFont="1" applyFill="1" applyBorder="1" applyAlignment="1" applyProtection="1">
      <alignment vertical="top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4" fontId="3" fillId="0" borderId="16" xfId="60" applyNumberFormat="1" applyFont="1" applyFill="1" applyBorder="1" applyAlignment="1" applyProtection="1">
      <alignment vertical="top"/>
      <protection locked="0"/>
    </xf>
    <xf numFmtId="0" fontId="4" fillId="0" borderId="10" xfId="60" applyFont="1" applyBorder="1" applyAlignment="1" applyProtection="1">
      <alignment horizontal="center" vertical="top"/>
      <protection/>
    </xf>
    <xf numFmtId="0" fontId="3" fillId="28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33" borderId="0" xfId="60" applyFont="1" applyFill="1" applyBorder="1" applyAlignment="1">
      <alignment horizontal="left" vertical="center" wrapText="1"/>
      <protection/>
    </xf>
    <xf numFmtId="0" fontId="44" fillId="34" borderId="17" xfId="60" applyFont="1" applyFill="1" applyBorder="1" applyAlignment="1">
      <alignment horizontal="center" vertical="center"/>
      <protection/>
    </xf>
    <xf numFmtId="0" fontId="44" fillId="34" borderId="18" xfId="60" applyFont="1" applyFill="1" applyBorder="1" applyAlignment="1">
      <alignment horizontal="center" vertical="center" wrapText="1"/>
      <protection/>
    </xf>
    <xf numFmtId="166" fontId="44" fillId="34" borderId="17" xfId="51" applyNumberFormat="1" applyFont="1" applyFill="1" applyBorder="1" applyAlignment="1">
      <alignment horizontal="center" vertical="center" wrapText="1"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>
      <alignment vertical="top" wrapText="1"/>
      <protection/>
    </xf>
    <xf numFmtId="4" fontId="4" fillId="0" borderId="0" xfId="60" applyNumberFormat="1" applyFont="1" applyAlignment="1">
      <alignment vertical="top"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 indent="5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Border="1" applyAlignment="1" applyProtection="1">
      <alignment horizontal="left" vertical="top" wrapText="1" indent="2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44" fillId="34" borderId="19" xfId="60" applyFont="1" applyFill="1" applyBorder="1" applyAlignment="1" applyProtection="1">
      <alignment horizontal="center" vertical="center" wrapText="1"/>
      <protection locked="0"/>
    </xf>
    <xf numFmtId="0" fontId="44" fillId="34" borderId="18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pane ySplit="2" topLeftCell="A13" activePane="bottomLeft" state="frozen"/>
      <selection pane="topLeft" activeCell="A1" sqref="A1"/>
      <selection pane="bottomLeft" activeCell="A25" sqref="A25"/>
    </sheetView>
  </sheetViews>
  <sheetFormatPr defaultColWidth="12" defaultRowHeight="11.25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60" customHeight="1">
      <c r="A1" s="38" t="s">
        <v>43</v>
      </c>
      <c r="B1" s="39"/>
      <c r="C1" s="39"/>
      <c r="D1" s="39"/>
      <c r="E1" s="39"/>
      <c r="F1" s="39"/>
      <c r="G1" s="39"/>
    </row>
    <row r="2" spans="1:7" s="2" customFormat="1" ht="54.75" customHeight="1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ht="11.25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ht="11.25">
      <c r="A4" s="17">
        <v>900001</v>
      </c>
      <c r="B4" s="6" t="s">
        <v>11</v>
      </c>
      <c r="C4" s="7">
        <f>SUM(C5:C7)</f>
        <v>486365438.77</v>
      </c>
      <c r="D4" s="5"/>
      <c r="E4" s="5"/>
      <c r="F4" s="7">
        <f>SUM(F5:F7)</f>
        <v>0</v>
      </c>
      <c r="G4" s="14">
        <f aca="true" t="shared" si="0" ref="G4:G12">SUM(C4:F4)</f>
        <v>486365438.77</v>
      </c>
    </row>
    <row r="5" spans="1:7" ht="11.25">
      <c r="A5" s="8">
        <v>3110</v>
      </c>
      <c r="B5" s="9" t="s">
        <v>1</v>
      </c>
      <c r="C5" s="5">
        <v>486365438.77</v>
      </c>
      <c r="D5" s="5"/>
      <c r="E5" s="5"/>
      <c r="F5" s="5">
        <v>0</v>
      </c>
      <c r="G5" s="13">
        <f t="shared" si="0"/>
        <v>486365438.77</v>
      </c>
    </row>
    <row r="6" spans="1:7" ht="11.25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ht="11.25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ht="11.25">
      <c r="A8" s="17">
        <v>900002</v>
      </c>
      <c r="B8" s="6" t="s">
        <v>4</v>
      </c>
      <c r="C8" s="5"/>
      <c r="D8" s="7">
        <f>SUM(D9:D12)</f>
        <v>860546789.34</v>
      </c>
      <c r="E8" s="5"/>
      <c r="F8" s="7">
        <f>SUM(F9:F12)</f>
        <v>0</v>
      </c>
      <c r="G8" s="14">
        <f>SUM(C8:F8)</f>
        <v>860546789.34</v>
      </c>
    </row>
    <row r="9" spans="1:7" ht="11.25">
      <c r="A9" s="8">
        <v>3210</v>
      </c>
      <c r="B9" s="9" t="s">
        <v>9</v>
      </c>
      <c r="C9" s="5"/>
      <c r="D9" s="5">
        <v>168335200.39</v>
      </c>
      <c r="E9" s="5"/>
      <c r="F9" s="5">
        <v>0</v>
      </c>
      <c r="G9" s="13">
        <f t="shared" si="0"/>
        <v>168335200.39</v>
      </c>
    </row>
    <row r="10" spans="1:7" ht="11.25">
      <c r="A10" s="8">
        <v>3220</v>
      </c>
      <c r="B10" s="9" t="s">
        <v>7</v>
      </c>
      <c r="C10" s="5"/>
      <c r="D10" s="5">
        <v>692211588.95</v>
      </c>
      <c r="E10" s="5"/>
      <c r="F10" s="5">
        <v>0</v>
      </c>
      <c r="G10" s="13">
        <f t="shared" si="0"/>
        <v>692211588.95</v>
      </c>
    </row>
    <row r="11" spans="1:7" ht="11.25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ht="11.25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ht="11.25">
      <c r="A13" s="17">
        <v>900003</v>
      </c>
      <c r="B13" s="6" t="s">
        <v>26</v>
      </c>
      <c r="C13" s="7">
        <f>+C4</f>
        <v>486365438.77</v>
      </c>
      <c r="D13" s="7">
        <f>+D3+D8</f>
        <v>860546789.34</v>
      </c>
      <c r="E13" s="7">
        <f>+E3</f>
        <v>0</v>
      </c>
      <c r="F13" s="7">
        <f>+F3+F4+F8</f>
        <v>0</v>
      </c>
      <c r="G13" s="14">
        <f>+G3+G4+G8</f>
        <v>1346912228.1100001</v>
      </c>
    </row>
    <row r="14" spans="1:7" ht="11.25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aca="true" t="shared" si="1" ref="G14:G22">SUM(C14:F14)</f>
        <v>0</v>
      </c>
    </row>
    <row r="15" spans="1:7" ht="11.25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ht="11.25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ht="11.25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11.25">
      <c r="A18" s="17">
        <v>900005</v>
      </c>
      <c r="B18" s="6" t="s">
        <v>34</v>
      </c>
      <c r="C18" s="5"/>
      <c r="D18" s="5"/>
      <c r="E18" s="7">
        <f>SUM(E19:E22)</f>
        <v>102670854.15</v>
      </c>
      <c r="F18" s="7">
        <f>SUM(F19:F22)</f>
        <v>0</v>
      </c>
      <c r="G18" s="14">
        <f>SUM(C18:F18)</f>
        <v>102670854.15</v>
      </c>
    </row>
    <row r="19" spans="1:7" ht="11.25">
      <c r="A19" s="8">
        <v>3210</v>
      </c>
      <c r="B19" s="9" t="s">
        <v>35</v>
      </c>
      <c r="C19" s="5"/>
      <c r="D19" s="5"/>
      <c r="E19" s="5">
        <v>-10262374.86</v>
      </c>
      <c r="F19" s="5">
        <v>0</v>
      </c>
      <c r="G19" s="13">
        <f t="shared" si="1"/>
        <v>-10262374.86</v>
      </c>
    </row>
    <row r="20" spans="1:7" ht="11.25">
      <c r="A20" s="8">
        <v>3220</v>
      </c>
      <c r="B20" s="9" t="s">
        <v>36</v>
      </c>
      <c r="C20" s="5"/>
      <c r="D20" s="5"/>
      <c r="E20" s="5">
        <v>112933229.01</v>
      </c>
      <c r="F20" s="5">
        <v>0</v>
      </c>
      <c r="G20" s="13">
        <f t="shared" si="1"/>
        <v>112933229.01</v>
      </c>
    </row>
    <row r="21" spans="1:7" ht="11.25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ht="11.25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ht="11.25">
      <c r="A23" s="18">
        <v>900006</v>
      </c>
      <c r="B23" s="15" t="s">
        <v>28</v>
      </c>
      <c r="C23" s="16">
        <f>C13+C14</f>
        <v>486365438.77</v>
      </c>
      <c r="D23" s="20">
        <f>D13</f>
        <v>860546789.34</v>
      </c>
      <c r="E23" s="20">
        <f>E13+E18</f>
        <v>102670854.15</v>
      </c>
      <c r="F23" s="20">
        <f>F13+F14+F18</f>
        <v>0</v>
      </c>
      <c r="G23" s="21">
        <f>G13+G14+G18</f>
        <v>1449583082.2600002</v>
      </c>
    </row>
    <row r="25" spans="1:4" ht="11.25">
      <c r="A25" s="29" t="s">
        <v>39</v>
      </c>
      <c r="B25" s="30"/>
      <c r="C25" s="30"/>
      <c r="D25" s="31"/>
    </row>
    <row r="26" spans="1:4" ht="11.25">
      <c r="A26" s="32"/>
      <c r="B26" s="30"/>
      <c r="C26" s="30"/>
      <c r="D26" s="31"/>
    </row>
    <row r="27" spans="1:4" ht="11.25">
      <c r="A27" s="33"/>
      <c r="B27" s="34"/>
      <c r="C27" s="33"/>
      <c r="D27" s="33"/>
    </row>
    <row r="28" spans="1:4" ht="11.25">
      <c r="A28" s="35"/>
      <c r="B28" s="33"/>
      <c r="C28" s="33"/>
      <c r="D28" s="33"/>
    </row>
    <row r="29" spans="1:4" ht="11.25">
      <c r="A29" s="35"/>
      <c r="B29" s="33" t="s">
        <v>40</v>
      </c>
      <c r="C29" s="35"/>
      <c r="D29" s="35" t="s">
        <v>40</v>
      </c>
    </row>
    <row r="30" spans="1:4" ht="22.5">
      <c r="A30" s="35"/>
      <c r="B30" s="36" t="s">
        <v>41</v>
      </c>
      <c r="C30" s="37"/>
      <c r="D30" s="36" t="s">
        <v>41</v>
      </c>
    </row>
  </sheetData>
  <sheetProtection sheet="1" objects="1" scenarios="1" formatCells="0" formatColumns="0" formatRows="0" autoFilter="0"/>
  <autoFilter ref="A2:G23"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scale="66" r:id="rId1"/>
  <ignoredErrors>
    <ignoredError sqref="C4:G4 C23:F23 C14:G14 C13:F13 C21:G22 C18:F18 C11:G12 C8:E8 C6:G7 D5:G5 C16:G17 D15:G15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zoomScalePageLayoutView="0" workbookViewId="0" topLeftCell="A1">
      <selection activeCell="A20" sqref="A20"/>
    </sheetView>
  </sheetViews>
  <sheetFormatPr defaultColWidth="12" defaultRowHeight="11.25"/>
  <cols>
    <col min="1" max="1" width="135.83203125" style="0" customWidth="1"/>
  </cols>
  <sheetData>
    <row r="1" ht="11.25">
      <c r="A1" s="25" t="s">
        <v>12</v>
      </c>
    </row>
    <row r="2" ht="11.25">
      <c r="A2" s="24" t="s">
        <v>42</v>
      </c>
    </row>
    <row r="3" ht="11.25">
      <c r="A3" s="24" t="s">
        <v>14</v>
      </c>
    </row>
    <row r="4" ht="22.5">
      <c r="A4" s="24" t="s">
        <v>15</v>
      </c>
    </row>
    <row r="5" ht="22.5">
      <c r="A5" s="24" t="s">
        <v>29</v>
      </c>
    </row>
    <row r="6" ht="11.25">
      <c r="A6" s="24" t="s">
        <v>30</v>
      </c>
    </row>
    <row r="7" ht="22.5">
      <c r="A7" s="24" t="s">
        <v>16</v>
      </c>
    </row>
    <row r="8" ht="11.25">
      <c r="A8" s="24" t="s">
        <v>17</v>
      </c>
    </row>
    <row r="9" ht="11.25">
      <c r="A9" s="24"/>
    </row>
    <row r="10" ht="11.25">
      <c r="A10" s="23" t="s">
        <v>13</v>
      </c>
    </row>
    <row r="11" ht="11.25">
      <c r="A11" s="24" t="s">
        <v>20</v>
      </c>
    </row>
    <row r="12" ht="11.25">
      <c r="A12" s="24"/>
    </row>
    <row r="13" ht="11.25">
      <c r="A13" s="23" t="s">
        <v>18</v>
      </c>
    </row>
    <row r="14" ht="11.25">
      <c r="A14" s="24" t="s">
        <v>19</v>
      </c>
    </row>
    <row r="15" ht="11.25">
      <c r="A15" s="24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DE VARIACIÓN EN LA HACIENDA PÚBLICA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2014-12-05T15:24:30Z</cp:lastPrinted>
  <dcterms:created xsi:type="dcterms:W3CDTF">2012-12-11T20:30:33Z</dcterms:created>
  <dcterms:modified xsi:type="dcterms:W3CDTF">2017-07-24T16:40:18Z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