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923" activeTab="0"/>
  </bookViews>
  <sheets>
    <sheet name="Notas a los Edos Financieros" sheetId="1" r:id="rId1"/>
    <sheet name="ESF-01" sheetId="2" r:id="rId2"/>
    <sheet name="ESF-01 (I)" sheetId="3" r:id="rId3"/>
    <sheet name="ESF-02" sheetId="4" r:id="rId4"/>
    <sheet name="ESF-02 (I)" sheetId="5" r:id="rId5"/>
    <sheet name="ESF-03" sheetId="6" r:id="rId6"/>
    <sheet name="ESF-03 (I)" sheetId="7" r:id="rId7"/>
    <sheet name="ESF-04" sheetId="8" r:id="rId8"/>
    <sheet name="ESF-05" sheetId="9" r:id="rId9"/>
    <sheet name="ESF-05 (I)" sheetId="10" r:id="rId10"/>
    <sheet name="ESF-06" sheetId="11" r:id="rId11"/>
    <sheet name="ESF-06 (I)" sheetId="12" r:id="rId12"/>
    <sheet name="ESF-07" sheetId="13" r:id="rId13"/>
    <sheet name="ESF-07 (I)" sheetId="14" r:id="rId14"/>
    <sheet name="ESF-08" sheetId="15" r:id="rId15"/>
    <sheet name="ESF-08 (I)" sheetId="16" r:id="rId16"/>
    <sheet name="ESF-09" sheetId="17" r:id="rId17"/>
    <sheet name="ESF-09 (I)" sheetId="18" r:id="rId18"/>
    <sheet name="ESF-10" sheetId="19" r:id="rId19"/>
    <sheet name="ESF-10 (I)" sheetId="20" r:id="rId20"/>
    <sheet name="ESF-11" sheetId="21" r:id="rId21"/>
    <sheet name="ESF-11 (I)" sheetId="22" r:id="rId22"/>
    <sheet name="ESF-12" sheetId="23" r:id="rId23"/>
    <sheet name="ESF-12 (I)" sheetId="24" r:id="rId24"/>
    <sheet name="ESF-13" sheetId="25" r:id="rId25"/>
    <sheet name="ESF-13 (I)" sheetId="26" r:id="rId26"/>
    <sheet name="ESF-14" sheetId="27" r:id="rId27"/>
    <sheet name="ESF-14 (I)" sheetId="28" r:id="rId28"/>
    <sheet name="ESF-15" sheetId="29" r:id="rId29"/>
    <sheet name="ESF-15 (I)" sheetId="30" r:id="rId30"/>
    <sheet name="EA-01" sheetId="31" r:id="rId31"/>
    <sheet name="EA-01 (I)" sheetId="32" r:id="rId32"/>
    <sheet name="EA-02" sheetId="33" r:id="rId33"/>
    <sheet name="EA-02 (I)" sheetId="34" r:id="rId34"/>
    <sheet name="EA-03" sheetId="35" r:id="rId35"/>
    <sheet name="EA-03 (I)" sheetId="36" r:id="rId36"/>
    <sheet name="VHP-01" sheetId="37" r:id="rId37"/>
    <sheet name="VHP-01 (I)" sheetId="38" r:id="rId38"/>
    <sheet name="VHP-02" sheetId="39" r:id="rId39"/>
    <sheet name="VHP-02 (I)" sheetId="40" r:id="rId40"/>
    <sheet name="EFE-01" sheetId="41" r:id="rId41"/>
    <sheet name="EFE-01 (I)" sheetId="42" r:id="rId42"/>
    <sheet name="EFE-02" sheetId="43" r:id="rId43"/>
    <sheet name="EFE-02 (I)" sheetId="44" r:id="rId44"/>
    <sheet name="EFE-03" sheetId="45" r:id="rId45"/>
    <sheet name="Conciliacion_Ig" sheetId="46" r:id="rId46"/>
    <sheet name="Conciliacion_Ig (I)" sheetId="47" r:id="rId47"/>
    <sheet name="Conciliacion_Eg" sheetId="48" r:id="rId48"/>
    <sheet name="Conciliacion_Eg (I)" sheetId="49" r:id="rId49"/>
    <sheet name="Memoria" sheetId="50" r:id="rId50"/>
    <sheet name="Memoria (I)" sheetId="51" r:id="rId51"/>
  </sheets>
  <definedNames>
    <definedName name="_xlnm.Print_Area" localSheetId="46">'Conciliacion_Ig (I)'!$A$1:$D$11</definedName>
    <definedName name="_xlnm.Print_Area" localSheetId="30">'EA-01'!$A$1:$D$69</definedName>
    <definedName name="_xlnm.Print_Area" localSheetId="32">'EA-02'!$A$1:$E$16</definedName>
    <definedName name="_xlnm.Print_Area" localSheetId="34">'EA-03'!$A$1:$E$113</definedName>
    <definedName name="_xlnm.Print_Area" localSheetId="40">'EFE-01'!$A$1:$E$202</definedName>
    <definedName name="_xlnm.Print_Area" localSheetId="42">'EFE-02'!$A$1:$D$34</definedName>
    <definedName name="_xlnm.Print_Area" localSheetId="44">'EFE-03'!$A$1:$C$43</definedName>
    <definedName name="_xlnm.Print_Area" localSheetId="1">'ESF-01'!$A$1:$E$112</definedName>
    <definedName name="_xlnm.Print_Area" localSheetId="3">'ESF-02'!$A$1:$H$30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'ESF-08'!$A$1:$F$71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'ESF-12'!$A$1:$H$70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'Memoria'!$A$1:$E$74</definedName>
    <definedName name="_xlnm.Print_Area" localSheetId="36">'VHP-01'!$A$1:$G$16</definedName>
    <definedName name="_xlnm.Print_Area" localSheetId="38">'VHP-02'!$A$1:$F$30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fullCalcOnLoad="1"/>
</workbook>
</file>

<file path=xl/sharedStrings.xml><?xml version="1.0" encoding="utf-8"?>
<sst xmlns="http://schemas.openxmlformats.org/spreadsheetml/2006/main" count="2033" uniqueCount="1416">
  <si>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</si>
  <si>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</si>
  <si>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</si>
  <si>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</si>
  <si>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</si>
  <si>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</si>
  <si>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</si>
  <si>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</si>
  <si>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</si>
  <si>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</si>
  <si>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</si>
  <si>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</si>
  <si>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</si>
  <si>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</si>
  <si>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</si>
  <si>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</si>
  <si>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</si>
  <si>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</si>
  <si>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</si>
  <si>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</si>
  <si>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</si>
  <si>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</si>
  <si>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</si>
  <si>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</si>
  <si>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</si>
  <si>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</si>
  <si>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</si>
  <si>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</si>
  <si>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</si>
  <si>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</si>
  <si>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</si>
  <si>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</si>
  <si>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</si>
  <si>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</si>
  <si>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</si>
  <si>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</si>
  <si>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</si>
  <si>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</si>
  <si>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</si>
  <si>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</si>
  <si>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</si>
  <si>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</si>
  <si>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</si>
  <si>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</si>
  <si>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</si>
  <si>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</si>
  <si>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</si>
  <si>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</si>
  <si>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</si>
  <si>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</si>
  <si>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</si>
  <si>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</si>
  <si>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</si>
  <si>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</si>
  <si>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</si>
  <si>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</si>
  <si>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</si>
  <si>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</si>
  <si>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</si>
  <si>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</si>
  <si>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</si>
  <si>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</si>
  <si>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</si>
  <si>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</si>
  <si>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</si>
  <si>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</si>
  <si>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</si>
  <si>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</si>
  <si>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</si>
  <si>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</si>
  <si>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</si>
  <si>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</si>
  <si>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</si>
  <si>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</si>
  <si>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</si>
  <si>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</si>
  <si>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</si>
  <si>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</si>
  <si>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</si>
  <si>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</si>
  <si>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</si>
  <si>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</si>
  <si>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</si>
  <si>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</si>
  <si>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</si>
  <si>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</si>
  <si>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</si>
  <si>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</si>
  <si>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</si>
  <si>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</si>
  <si>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</si>
  <si>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</si>
  <si>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</si>
  <si>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</si>
  <si>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</si>
  <si>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</si>
  <si>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</si>
  <si>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</si>
  <si>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</si>
  <si>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</si>
  <si>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</si>
  <si>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</si>
  <si>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</si>
  <si>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</si>
  <si>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</si>
  <si>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</si>
  <si>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</si>
  <si>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</si>
  <si>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</si>
  <si>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</si>
  <si>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</si>
  <si>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</si>
  <si>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</si>
  <si>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</si>
  <si>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</si>
  <si>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</si>
  <si>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</si>
  <si>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</si>
  <si>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</si>
  <si>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</si>
  <si>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</si>
  <si>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</si>
  <si>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</si>
  <si>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</si>
  <si>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</si>
  <si>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</si>
  <si>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</si>
  <si>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</si>
  <si>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</si>
  <si>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</si>
  <si>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</si>
  <si>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</si>
  <si>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</si>
  <si>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</si>
  <si>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</si>
  <si>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</si>
  <si>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</si>
  <si>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</si>
  <si>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</si>
  <si>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</si>
  <si>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</si>
  <si>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</si>
  <si>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</si>
  <si>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</si>
  <si>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</si>
  <si>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</si>
  <si>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</si>
  <si>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</si>
  <si>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</si>
  <si>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</si>
  <si>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</si>
  <si>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</si>
  <si>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</si>
  <si>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</si>
  <si>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</si>
  <si>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</si>
  <si>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</si>
  <si>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</si>
  <si>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</si>
  <si>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</si>
  <si>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</si>
  <si>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</si>
  <si>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</si>
  <si>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</si>
  <si>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</si>
  <si>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</si>
  <si>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</si>
  <si>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</si>
  <si>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</si>
  <si>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</si>
  <si>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</si>
  <si>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</si>
  <si>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</si>
  <si>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</si>
  <si>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</si>
  <si>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</si>
  <si>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</si>
  <si>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</si>
  <si>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</si>
  <si>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</si>
  <si>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</si>
  <si>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</si>
  <si>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</si>
  <si>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</si>
  <si>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</si>
  <si>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</si>
  <si>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</si>
  <si>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</si>
  <si>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</si>
  <si>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</si>
  <si>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</si>
  <si>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</si>
  <si>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</si>
  <si>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</si>
  <si>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</si>
  <si>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</si>
  <si>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</si>
  <si>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</si>
  <si>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</si>
  <si>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</si>
  <si>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</si>
  <si>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</si>
  <si>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</si>
  <si>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</si>
  <si>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</si>
  <si>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</si>
  <si>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</si>
  <si>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</si>
  <si>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</si>
  <si>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</si>
  <si>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</si>
  <si>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</si>
  <si>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</si>
  <si>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</si>
  <si>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</si>
  <si>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</si>
  <si>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</si>
  <si>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</si>
  <si>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</si>
  <si>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</si>
  <si>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</si>
  <si>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</si>
  <si>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</si>
  <si>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</si>
  <si>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</si>
  <si>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</si>
  <si>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</si>
  <si>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</si>
  <si>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</si>
  <si>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</si>
  <si>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</si>
  <si>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</si>
  <si>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</si>
  <si>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</si>
  <si>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</si>
  <si>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</si>
  <si>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</si>
  <si>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</si>
  <si>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</si>
  <si>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</si>
  <si>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</si>
  <si>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</si>
  <si>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</si>
  <si>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</si>
  <si>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</si>
  <si>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</si>
  <si>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</si>
  <si>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</si>
  <si>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</si>
  <si>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</si>
  <si>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</si>
  <si>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</si>
  <si>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</si>
  <si>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</si>
  <si>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</si>
  <si>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</si>
  <si>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</si>
  <si>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</si>
  <si>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</si>
  <si>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</si>
  <si>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</si>
  <si>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</si>
  <si>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</si>
  <si>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</si>
  <si>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</si>
  <si>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</si>
  <si>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</si>
  <si>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</si>
  <si>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</si>
  <si>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</si>
  <si>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</si>
  <si>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</si>
  <si>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</si>
  <si>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</si>
  <si>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</si>
  <si>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</si>
  <si>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</si>
  <si>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</si>
  <si>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</si>
  <si>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</si>
  <si>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</si>
  <si>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</si>
  <si>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</si>
  <si>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</si>
  <si>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</si>
  <si>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</si>
  <si>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</si>
  <si>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</si>
  <si>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</si>
  <si>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</si>
  <si>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</si>
  <si>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</si>
  <si>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</si>
  <si>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</si>
  <si>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</si>
  <si>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</si>
  <si>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</si>
  <si>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</si>
  <si>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</si>
  <si>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</si>
  <si>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</si>
  <si>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</si>
  <si>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</si>
  <si>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</si>
  <si>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</si>
  <si>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</si>
  <si>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</si>
  <si>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</si>
  <si>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</si>
  <si>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</si>
  <si>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</si>
  <si>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</si>
  <si>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</si>
  <si>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</si>
  <si>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</si>
  <si>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</si>
  <si>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</si>
  <si>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</si>
  <si>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</si>
  <si>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</si>
  <si>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</si>
  <si>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</si>
  <si>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</si>
  <si>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</si>
  <si>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</si>
  <si>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</si>
  <si>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</si>
  <si>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</si>
  <si>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</si>
  <si>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</si>
  <si>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</si>
  <si>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</si>
  <si>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</si>
  <si>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</si>
  <si>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</si>
  <si>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</si>
  <si>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</si>
  <si>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</si>
  <si>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</si>
  <si>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</si>
  <si>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</si>
  <si>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</si>
  <si>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</si>
  <si>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</si>
  <si>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</si>
  <si>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</si>
  <si>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</si>
  <si>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</si>
  <si>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</si>
  <si>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</si>
  <si>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</si>
  <si>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</si>
  <si>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</si>
  <si>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</si>
  <si>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</si>
  <si>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</si>
  <si>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</si>
  <si>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</si>
  <si>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</si>
  <si>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</si>
  <si>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</si>
  <si>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</si>
  <si>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</si>
  <si>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</si>
  <si>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</si>
  <si>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</si>
  <si>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</si>
  <si>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</si>
  <si>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</si>
  <si>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</si>
  <si>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</si>
  <si>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</si>
  <si>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</si>
  <si>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</si>
  <si>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</si>
  <si>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</si>
  <si>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</si>
  <si>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</si>
  <si>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</si>
  <si>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</si>
  <si>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</si>
  <si>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</si>
  <si>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</si>
  <si>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</si>
  <si>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</si>
  <si>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</si>
  <si>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</si>
  <si>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</si>
  <si>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</si>
  <si>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</si>
  <si>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</si>
  <si>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</si>
  <si>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</si>
  <si>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</si>
  <si>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</si>
  <si>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</si>
  <si>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</si>
  <si>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</si>
  <si>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</si>
  <si>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</si>
  <si>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</si>
  <si>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</si>
  <si>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</si>
  <si>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</si>
  <si>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</si>
  <si>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</si>
  <si>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</si>
  <si>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</si>
  <si>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</si>
  <si>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</si>
  <si>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</si>
  <si>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</si>
  <si>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</si>
  <si>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</si>
  <si>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</si>
  <si>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</si>
  <si>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</si>
  <si>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</si>
  <si>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</si>
  <si>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</si>
  <si>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</si>
  <si>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</si>
  <si>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</si>
  <si>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</si>
  <si>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</si>
  <si>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</si>
  <si>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</si>
  <si>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</si>
  <si>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</si>
  <si>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</si>
  <si>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</si>
  <si>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</si>
  <si>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</si>
  <si>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</si>
  <si>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</si>
  <si>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</si>
  <si>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</si>
  <si>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</si>
  <si>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</si>
  <si>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</si>
  <si>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</si>
  <si>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</si>
  <si>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</si>
  <si>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</si>
  <si>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</si>
  <si>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</si>
  <si>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</si>
  <si>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</si>
  <si>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</si>
  <si>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</si>
  <si>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</si>
  <si>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</si>
  <si>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</si>
  <si>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</si>
  <si>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</si>
  <si>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</si>
  <si>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</si>
  <si>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</si>
  <si>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</si>
  <si>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</si>
  <si>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</si>
  <si>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</si>
  <si>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</si>
  <si>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</si>
  <si>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</si>
  <si>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</si>
  <si>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</si>
  <si>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</si>
  <si>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</si>
  <si>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</si>
  <si>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</si>
  <si>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</si>
  <si>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</si>
  <si>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</si>
  <si>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</si>
  <si>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</si>
  <si>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</si>
  <si>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</si>
  <si>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</si>
  <si>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</si>
  <si>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</si>
  <si>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</si>
  <si>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</si>
  <si>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</si>
  <si>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</si>
  <si>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</si>
  <si>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</si>
  <si>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</si>
  <si>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</si>
  <si>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</si>
  <si>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</si>
  <si>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</si>
  <si>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</si>
  <si>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</si>
  <si>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</si>
  <si>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</si>
  <si>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</si>
  <si>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</si>
  <si>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</si>
  <si>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</si>
  <si>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</si>
  <si>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</si>
  <si>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</si>
  <si>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</si>
  <si>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</si>
  <si>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</si>
  <si>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</si>
  <si>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</si>
  <si>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</si>
  <si>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</si>
  <si>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</si>
  <si>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</si>
  <si>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</si>
  <si>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</si>
  <si>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</si>
  <si>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</si>
  <si>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</si>
  <si>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</si>
  <si>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</si>
  <si>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0111400111</t>
  </si>
  <si>
    <t>65-50377093-4 URBANIZACION AV. INSURGENTE (INVERSI</t>
  </si>
  <si>
    <t>0111400211</t>
  </si>
  <si>
    <t>890571255 Cons-gradas Mod de serv y alumbrado</t>
  </si>
  <si>
    <t>0111400214</t>
  </si>
  <si>
    <t>0204373056 Ferromex-Insurgentes</t>
  </si>
  <si>
    <t>0111400220</t>
  </si>
  <si>
    <t>0220891783 FOPEDEP 2014</t>
  </si>
  <si>
    <t>0111400222</t>
  </si>
  <si>
    <t>0250367276 Relleno Sanitario A</t>
  </si>
  <si>
    <t>0111400231</t>
  </si>
  <si>
    <t>0278062810 SUBSEMUN MUNICIPAL 2015</t>
  </si>
  <si>
    <t>0111400234</t>
  </si>
  <si>
    <t>0401640173 Reserva territorial para presas rompepi</t>
  </si>
  <si>
    <t>0111400237</t>
  </si>
  <si>
    <t>0418089921 Construcción del Complejo Integral de S</t>
  </si>
  <si>
    <t>0111400248</t>
  </si>
  <si>
    <t>0469847329 Proyectos de Desarrollo Regional B</t>
  </si>
  <si>
    <t>0111400249</t>
  </si>
  <si>
    <t>0484821135 TECHO 2016</t>
  </si>
  <si>
    <t>0111400404</t>
  </si>
  <si>
    <t>3375854  DEUDA PUBLICA</t>
  </si>
  <si>
    <t>0111400426</t>
  </si>
  <si>
    <t>6091268 FAISM 2011 BAJIO</t>
  </si>
  <si>
    <t>0111400456</t>
  </si>
  <si>
    <t>7362056 FAISM 2012</t>
  </si>
  <si>
    <t>0111400473</t>
  </si>
  <si>
    <t>8621617 Fondo de Ahorro Subsemun</t>
  </si>
  <si>
    <t>0111400474</t>
  </si>
  <si>
    <t>8755407 PREDIAL 2013</t>
  </si>
  <si>
    <t>0111400477</t>
  </si>
  <si>
    <t>8862275 FORTAMUN 2013</t>
  </si>
  <si>
    <t>0111400483</t>
  </si>
  <si>
    <t>9178344 EXPEDICION DE LICENCIAS (INVERSION)</t>
  </si>
  <si>
    <t>0111400487</t>
  </si>
  <si>
    <t>9711300 RAMO 23 PROGRAMAS REGIONALES 2013</t>
  </si>
  <si>
    <t>0111400488</t>
  </si>
  <si>
    <t xml:space="preserve"> 04805720101 FORTAMUN 2014</t>
  </si>
  <si>
    <t>0111400489</t>
  </si>
  <si>
    <t>04808790101 FAIMS 2014</t>
  </si>
  <si>
    <t>0111400492</t>
  </si>
  <si>
    <t>Programa de Desarrollos Regionales 2014</t>
  </si>
  <si>
    <t>0111400494</t>
  </si>
  <si>
    <t>11907854 HABITAD 2014</t>
  </si>
  <si>
    <t>0111400497</t>
  </si>
  <si>
    <t>124347000101 PREDIAL 2015</t>
  </si>
  <si>
    <t>0111400500</t>
  </si>
  <si>
    <t>12629200FORTAMUN 2015</t>
  </si>
  <si>
    <t>0111400501</t>
  </si>
  <si>
    <t>12629275 FAISM 2015</t>
  </si>
  <si>
    <t>0111400506</t>
  </si>
  <si>
    <t>13317839 PASIVO LABORAL AGUINALDO 2015</t>
  </si>
  <si>
    <t>0111400507</t>
  </si>
  <si>
    <t>13318118 PASIVO LABORAL PRIMA VACACIONAL 2015</t>
  </si>
  <si>
    <t>0111400508</t>
  </si>
  <si>
    <t>13318480 PASIVO LABORAL PRIMA DE ANTIGÜEDAD</t>
  </si>
  <si>
    <t>0111400509</t>
  </si>
  <si>
    <t>13348651 HABITAT 2015 MUNICIPAL</t>
  </si>
  <si>
    <t>0111400510</t>
  </si>
  <si>
    <t>13348586 HABITAD FEDERAL</t>
  </si>
  <si>
    <t>0111400516</t>
  </si>
  <si>
    <t>14362495 Participaciones 2015</t>
  </si>
  <si>
    <t>0111400520</t>
  </si>
  <si>
    <t>14778773 Predial 2016</t>
  </si>
  <si>
    <t>0111400521</t>
  </si>
  <si>
    <t>14875298 Participaciones 2016</t>
  </si>
  <si>
    <t>0111400522</t>
  </si>
  <si>
    <t>14872782 FAISM 2016</t>
  </si>
  <si>
    <t>0111400523</t>
  </si>
  <si>
    <t>14874812 FORTAMUN 2016</t>
  </si>
  <si>
    <t>0111400525</t>
  </si>
  <si>
    <t>014985303 Licencia  2016</t>
  </si>
  <si>
    <t>0111400528</t>
  </si>
  <si>
    <t>15018096  RECAUDACION CAJAS PREDIAL 2016</t>
  </si>
  <si>
    <t>0111400529</t>
  </si>
  <si>
    <t>15018260 RECAUDACION 2016</t>
  </si>
  <si>
    <t>0111400530</t>
  </si>
  <si>
    <t>14425961 Fondo de Ahorro Ayuntamiento</t>
  </si>
  <si>
    <t>0111400533</t>
  </si>
  <si>
    <t>153611320 DEPOSITOS NO IDENTIFICADOS</t>
  </si>
  <si>
    <t>0111400555</t>
  </si>
  <si>
    <t>17580895 FORTAMUN 2017</t>
  </si>
  <si>
    <t>0111400556</t>
  </si>
  <si>
    <t>17581299 PARTICIPACIONES 2017</t>
  </si>
  <si>
    <t>0111400558</t>
  </si>
  <si>
    <t>17581588 PREDIAL 2017</t>
  </si>
  <si>
    <t>0111400607</t>
  </si>
  <si>
    <t>023816191 Predial 2012</t>
  </si>
  <si>
    <t/>
  </si>
  <si>
    <t>NO APLICA</t>
  </si>
  <si>
    <t>0112200001</t>
  </si>
  <si>
    <t>SUBSIDIO PARA EL EMPLEO (ANTES CAS)</t>
  </si>
  <si>
    <t>0112200002</t>
  </si>
  <si>
    <t>CONVENIOS</t>
  </si>
  <si>
    <t>0112200003</t>
  </si>
  <si>
    <t>Donaciones Pemex DSA/2900</t>
  </si>
  <si>
    <t>0112200005</t>
  </si>
  <si>
    <t>Donativo asfalto DCA/1516/12</t>
  </si>
  <si>
    <t>0112200006</t>
  </si>
  <si>
    <t>Donativo asfalto DCA/3087/12</t>
  </si>
  <si>
    <t>0112200007</t>
  </si>
  <si>
    <t>Donativo Pemex DCA/3314/2013</t>
  </si>
  <si>
    <t>0112200008</t>
  </si>
  <si>
    <t>Donativo Pemex DG/CE/0047/2014</t>
  </si>
  <si>
    <t>0112200009</t>
  </si>
  <si>
    <t>Donativo Pemex DG/CE/040/2015</t>
  </si>
  <si>
    <t>0112200010</t>
  </si>
  <si>
    <t>Donativo Pemex DG/JODG/0060/2016</t>
  </si>
  <si>
    <t>0112400002</t>
  </si>
  <si>
    <t>SUBSIDIO PARA EL EMPLEO</t>
  </si>
  <si>
    <t>0112300001</t>
  </si>
  <si>
    <t>Funcionarios y empleados</t>
  </si>
  <si>
    <t>0112300003</t>
  </si>
  <si>
    <t>Gastos por Comprobar</t>
  </si>
  <si>
    <t>0112300009</t>
  </si>
  <si>
    <t>Financiamientos</t>
  </si>
  <si>
    <t>0112500001</t>
  </si>
  <si>
    <t>Fondo Fijo</t>
  </si>
  <si>
    <t>0112900001</t>
  </si>
  <si>
    <t>Otros deudores</t>
  </si>
  <si>
    <t>0112900002</t>
  </si>
  <si>
    <t>DAP Recaudado</t>
  </si>
  <si>
    <t>0113100001</t>
  </si>
  <si>
    <t>Ant Prov Prest Serv C P</t>
  </si>
  <si>
    <t>0113400001</t>
  </si>
  <si>
    <t>Ant Contratistas C P</t>
  </si>
  <si>
    <t>0123105811</t>
  </si>
  <si>
    <t>Terrenos</t>
  </si>
  <si>
    <t>0123305831</t>
  </si>
  <si>
    <t>Edificios e instalaciones</t>
  </si>
  <si>
    <t>0123405891</t>
  </si>
  <si>
    <t>Infraestructura</t>
  </si>
  <si>
    <t>0123516111</t>
  </si>
  <si>
    <t>Edificación habitacional</t>
  </si>
  <si>
    <t>0123526121</t>
  </si>
  <si>
    <t>Edificación no habitacional</t>
  </si>
  <si>
    <t>0123546141</t>
  </si>
  <si>
    <t>División de terrenos y Constr de obras de urbaniz</t>
  </si>
  <si>
    <t>0123556151</t>
  </si>
  <si>
    <t>Construcción de vías de comunicación</t>
  </si>
  <si>
    <t>0123566161</t>
  </si>
  <si>
    <t>Otras construcc de ingeniería civil u obra pesada</t>
  </si>
  <si>
    <t>0123596191</t>
  </si>
  <si>
    <t>Trabajos de acabados en edificaciones y otros trab</t>
  </si>
  <si>
    <t>0123626221</t>
  </si>
  <si>
    <t>0123646241</t>
  </si>
  <si>
    <t>0123676271</t>
  </si>
  <si>
    <t>Instalaciones y equipamiento en construcciones</t>
  </si>
  <si>
    <t>0123696291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</si>
  <si>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</si>
  <si>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</si>
  <si>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</si>
  <si>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</si>
  <si>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</si>
  <si>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</si>
  <si>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0124135152</t>
  </si>
  <si>
    <t>Medios magnéticos y ópticos</t>
  </si>
  <si>
    <t>0124195191</t>
  </si>
  <si>
    <t>Otros mobiliarios y equipos de administración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</si>
  <si>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</si>
  <si>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</si>
  <si>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</si>
  <si>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</si>
  <si>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</si>
  <si>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</si>
  <si>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</si>
  <si>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</si>
  <si>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</si>
  <si>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</si>
  <si>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</si>
  <si>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</si>
  <si>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</si>
  <si>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</si>
  <si>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</si>
  <si>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</si>
  <si>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</si>
  <si>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</si>
  <si>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</si>
  <si>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</si>
  <si>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</si>
  <si>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</si>
  <si>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</si>
  <si>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</si>
  <si>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</si>
  <si>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</si>
  <si>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</si>
  <si>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</si>
  <si>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</si>
  <si>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</si>
  <si>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</si>
  <si>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</si>
  <si>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0124665662</t>
  </si>
  <si>
    <t>Aparatos eléctricos de uso doméstico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</si>
  <si>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</si>
  <si>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</si>
  <si>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</si>
  <si>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</si>
  <si>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</si>
  <si>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</si>
  <si>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0124715133</t>
  </si>
  <si>
    <t>Otros bienes artísticos culturales y científicos</t>
  </si>
  <si>
    <t>0124725141</t>
  </si>
  <si>
    <t>Objetos valiosos</t>
  </si>
  <si>
    <t>0124875771</t>
  </si>
  <si>
    <t>Especies menores y de zoológico</t>
  </si>
  <si>
    <t>0124885781</t>
  </si>
  <si>
    <t>Arboles y plantas</t>
  </si>
  <si>
    <t>0124895791</t>
  </si>
  <si>
    <t>Otros activos biologicos</t>
  </si>
  <si>
    <t>0126105831</t>
  </si>
  <si>
    <t>Dep Acum Edificios e instalaciones</t>
  </si>
  <si>
    <t>0126205891</t>
  </si>
  <si>
    <t>Dep Acum Infraestructura</t>
  </si>
  <si>
    <t>0126305111</t>
  </si>
  <si>
    <t>0126305121</t>
  </si>
  <si>
    <t>0126305151</t>
  </si>
  <si>
    <t>0126305152</t>
  </si>
  <si>
    <t>0126305191</t>
  </si>
  <si>
    <t>0126305211</t>
  </si>
  <si>
    <t>0126305221</t>
  </si>
  <si>
    <t>0126305231</t>
  </si>
  <si>
    <t>0126305291</t>
  </si>
  <si>
    <t>0126305311</t>
  </si>
  <si>
    <t>0126305321</t>
  </si>
  <si>
    <t>0126305411</t>
  </si>
  <si>
    <t>0126305421</t>
  </si>
  <si>
    <t>0126305491</t>
  </si>
  <si>
    <t>0126305511</t>
  </si>
  <si>
    <t>0126305611</t>
  </si>
  <si>
    <t>0126305621</t>
  </si>
  <si>
    <t>0126305631</t>
  </si>
  <si>
    <t>0126305641</t>
  </si>
  <si>
    <t>0126305651</t>
  </si>
  <si>
    <t>0126305661</t>
  </si>
  <si>
    <t>0126305662</t>
  </si>
  <si>
    <t>0126305663</t>
  </si>
  <si>
    <t>0126305671</t>
  </si>
  <si>
    <t>0126305691</t>
  </si>
  <si>
    <t>0126405771</t>
  </si>
  <si>
    <t>0126405781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</si>
  <si>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</si>
  <si>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</si>
  <si>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</si>
  <si>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</si>
  <si>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</si>
  <si>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</si>
  <si>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DEPOSITOS EN GARANTIA.</t>
  </si>
  <si>
    <t>DEPOSITOS EN GARANTIA</t>
  </si>
  <si>
    <t>0211100001</t>
  </si>
  <si>
    <t>SERVICIOS PERSONALES</t>
  </si>
  <si>
    <t>0211100002</t>
  </si>
  <si>
    <t>PASIVO LABORAL AGUINALDO</t>
  </si>
  <si>
    <t>0211100003</t>
  </si>
  <si>
    <t>PASIVO LABORAL PRIMA VACACIONAL</t>
  </si>
  <si>
    <t>0211100004</t>
  </si>
  <si>
    <t>PASIVO LABORAL PRIMA DE ANTIGÜEDAD</t>
  </si>
  <si>
    <t>0211200001</t>
  </si>
  <si>
    <t>Proveedores por pagar CP</t>
  </si>
  <si>
    <t>0211200162</t>
  </si>
  <si>
    <t>PASIVOS CAPITULO 2000 AL CIERRE 2016</t>
  </si>
  <si>
    <t>0211200163</t>
  </si>
  <si>
    <t>PASIVOS CAPITULO 3000 AL CIERRE 2016</t>
  </si>
  <si>
    <t>0211200165</t>
  </si>
  <si>
    <t>PASIVOS CAPITULO 5000 AL CIERRE 2016</t>
  </si>
  <si>
    <t>0211300001</t>
  </si>
  <si>
    <t>Contratistas por pagar CP</t>
  </si>
  <si>
    <t>0211300156</t>
  </si>
  <si>
    <t>PASIVOS CAPITULO 6000 AL CIERRE 2015</t>
  </si>
  <si>
    <t>0211300166</t>
  </si>
  <si>
    <t>PASIVOS CAPITULO 6000 AL CIERRE 2016</t>
  </si>
  <si>
    <t>0211500001</t>
  </si>
  <si>
    <t>Transferencias por pagar CP</t>
  </si>
  <si>
    <t>0211500164</t>
  </si>
  <si>
    <t>PASIVOS CAPITULO 4000 AL CIERRE 2016</t>
  </si>
  <si>
    <t>0211700001</t>
  </si>
  <si>
    <t>ISPT NOMINA</t>
  </si>
  <si>
    <t>0211700002</t>
  </si>
  <si>
    <t>ISPT ASIMILADOS</t>
  </si>
  <si>
    <t>0211700003</t>
  </si>
  <si>
    <t>RETENCION ISR</t>
  </si>
  <si>
    <t>0211700004</t>
  </si>
  <si>
    <t>ISR ARRENDAMIENTO INMUEBLES</t>
  </si>
  <si>
    <t>0211700007</t>
  </si>
  <si>
    <t>ISPT FONDO DE AHORRO AYUNTAMIENTO</t>
  </si>
  <si>
    <t>0211700101</t>
  </si>
  <si>
    <t>CUOTAS AL SEGURO SOCIAL</t>
  </si>
  <si>
    <t>0211700201</t>
  </si>
  <si>
    <t>IMPUESTO CEDULAR ARRENDAMIENTO</t>
  </si>
  <si>
    <t>0211700202</t>
  </si>
  <si>
    <t>DESCUENTO DE LICENCIA EMPLEADO</t>
  </si>
  <si>
    <t>0211700204</t>
  </si>
  <si>
    <t>IMPUESTO CEDULAR SERVICIOS PROFESIONALES</t>
  </si>
  <si>
    <t>0211700209</t>
  </si>
  <si>
    <t>DESCUENTO ESTACIONAMIENTO ENE 2011</t>
  </si>
  <si>
    <t>0211700215</t>
  </si>
  <si>
    <t>EMBARGO EFECTIVO</t>
  </si>
  <si>
    <t>0211700221</t>
  </si>
  <si>
    <t>REPOSICION ACCOR</t>
  </si>
  <si>
    <t>0211700227</t>
  </si>
  <si>
    <t>DESCUENTO SINDICATO</t>
  </si>
  <si>
    <t>0211700228</t>
  </si>
  <si>
    <t>CUOTA SINDICAL SUTIC</t>
  </si>
  <si>
    <t>0211700229</t>
  </si>
  <si>
    <t>NEXTEL</t>
  </si>
  <si>
    <t>0211700231</t>
  </si>
  <si>
    <t>COMPRA VENTA DE TERRENO</t>
  </si>
  <si>
    <t>0211700235</t>
  </si>
  <si>
    <t>FONDO DE AHORRO SUBSEMUN</t>
  </si>
  <si>
    <t>0211700301</t>
  </si>
  <si>
    <t>2% CAP OBRA PUBLICA GASTO CORRIENTE</t>
  </si>
  <si>
    <t>0211700302</t>
  </si>
  <si>
    <t>5% SEFUPU OBRA PUBLICA GASTO CORRIENTE</t>
  </si>
  <si>
    <t>0211700303</t>
  </si>
  <si>
    <t>0.50% OBRAS BENEFICIO SOCIAL</t>
  </si>
  <si>
    <t>0211700304</t>
  </si>
  <si>
    <t>0.50% COLEGIO DE INGENIEROS Y ARQUITECTOS</t>
  </si>
  <si>
    <t>0211700307</t>
  </si>
  <si>
    <t>0.50% CAMARA MEXICANA DE LA INDUSTRIA DE LA CONSTR</t>
  </si>
  <si>
    <t>0211700308</t>
  </si>
  <si>
    <t>INTERESES 2012/PROGRAMAS DIVERSOS</t>
  </si>
  <si>
    <t>0211700309</t>
  </si>
  <si>
    <t>INTERESES 2013/PROGRAMAS DIVERSOS</t>
  </si>
  <si>
    <t>0211700311</t>
  </si>
  <si>
    <t>CONVENIOS FEDERALES 2013</t>
  </si>
  <si>
    <t>0211700399</t>
  </si>
  <si>
    <t>Fondo de Ahorro</t>
  </si>
  <si>
    <t>0211700400</t>
  </si>
  <si>
    <t>DESCUENTO IPOD</t>
  </si>
  <si>
    <t>0211900001</t>
  </si>
  <si>
    <t>Otras ctas por pagar CP</t>
  </si>
  <si>
    <t>0211900002</t>
  </si>
  <si>
    <t>DEPOSITOS DUPLICADOS</t>
  </si>
  <si>
    <t>0211900003</t>
  </si>
  <si>
    <t>CHEQUES CANCELADOS</t>
  </si>
  <si>
    <t>0211900005</t>
  </si>
  <si>
    <t>DEPÓSITO NO IDENTIFICADO PREDIAL 2011</t>
  </si>
  <si>
    <t>0211900006</t>
  </si>
  <si>
    <t>DESCUENTO TERRENO</t>
  </si>
  <si>
    <t>0211900007</t>
  </si>
  <si>
    <t>DEPÓSITO NO IDENTIFICADOS 2011</t>
  </si>
  <si>
    <t>0211900008</t>
  </si>
  <si>
    <t>COMITÉ DE LA FERIA</t>
  </si>
  <si>
    <t>0211900009</t>
  </si>
  <si>
    <t>DEPOSITOS DUPLICADOS 2012</t>
  </si>
  <si>
    <t>0211900010</t>
  </si>
  <si>
    <t>DEPOSITOS NO IDENTIFICADOS 2012</t>
  </si>
  <si>
    <t>0211900013</t>
  </si>
  <si>
    <t>DEPOSITOS NO IDENTIFICADOS PRED-2013</t>
  </si>
  <si>
    <t>0211900014</t>
  </si>
  <si>
    <t>DEPOSITOS DUPLICADOS PRED-2013</t>
  </si>
  <si>
    <t>0211900015</t>
  </si>
  <si>
    <t>FAMCAS ADMINISTRACIÓN</t>
  </si>
  <si>
    <t>0211900016</t>
  </si>
  <si>
    <t>ANTICIPO DE PARTICIPACIONES -1</t>
  </si>
  <si>
    <t>0211900017</t>
  </si>
  <si>
    <t>DEPOSITOS NO IDENTIFICADOS 2015</t>
  </si>
  <si>
    <t>0211900018</t>
  </si>
  <si>
    <t>DEPOSITOS NO IDENTIFICADOS PREDIAL 2015</t>
  </si>
  <si>
    <t>0211900019</t>
  </si>
  <si>
    <t>DEPOSITOS DUPLICADOS PREDIAL 2015</t>
  </si>
  <si>
    <t>0211900020</t>
  </si>
  <si>
    <t>10481335 PULGON AMARILLO</t>
  </si>
  <si>
    <t>0211900021</t>
  </si>
  <si>
    <t>Depósitos no Identificados Predial 2016</t>
  </si>
  <si>
    <t>0211900022</t>
  </si>
  <si>
    <t>PASIVO PATRULLAS 16 CP</t>
  </si>
  <si>
    <t>0411200101</t>
  </si>
  <si>
    <t>IMPTO. INMOBILIARIOS</t>
  </si>
  <si>
    <t>0411200102</t>
  </si>
  <si>
    <t>IMPTO. SOBRE TRASLACIÓN DE DOMINIO</t>
  </si>
  <si>
    <t>0411200103</t>
  </si>
  <si>
    <t>IMPTO. S/DIV Y LOTIFICACION DE INMUEBLES</t>
  </si>
  <si>
    <t>0411200104</t>
  </si>
  <si>
    <t>IMPTO. DE FRACCIONAMIENTOS</t>
  </si>
  <si>
    <t>0411200105</t>
  </si>
  <si>
    <t>PREDIAL POR CLASIFICAR</t>
  </si>
  <si>
    <t>0411900101</t>
  </si>
  <si>
    <t>IMPTO. S/ JUEGOS Y APUESTAS PERMITIDAS</t>
  </si>
  <si>
    <t>0411900102</t>
  </si>
  <si>
    <t>IMPTO. S/ DIVERS. Y ESPECT. PÚBLICOS</t>
  </si>
  <si>
    <t>0414100101</t>
  </si>
  <si>
    <t>SERV. DE PANTEONES</t>
  </si>
  <si>
    <t>0414100102</t>
  </si>
  <si>
    <t>SERV. DE SEGURIDAD PUBLICA</t>
  </si>
  <si>
    <t>0414100103</t>
  </si>
  <si>
    <t>SERV. DE ESTACIONAMIENTOS PÚBLICOS</t>
  </si>
  <si>
    <t>0414100104</t>
  </si>
  <si>
    <t>SERV. DE OBRAS PUB. Y DESARROLLO URBANO</t>
  </si>
  <si>
    <t>0414100105</t>
  </si>
  <si>
    <t>SERV. EN MATERIA ECOLÓGICA</t>
  </si>
  <si>
    <t>0414300101</t>
  </si>
  <si>
    <t>SERV. DE LIMPIA</t>
  </si>
  <si>
    <t>0414300102</t>
  </si>
  <si>
    <t>SERV. DE RASTRO</t>
  </si>
  <si>
    <t>0414300103</t>
  </si>
  <si>
    <t>SERV. DE TRANSP. PUB.URB. Y SUBURB. RUTA</t>
  </si>
  <si>
    <t>0414300104</t>
  </si>
  <si>
    <t>SERV. DE TRANSITO Y VIALIDAD</t>
  </si>
  <si>
    <t>0414300105</t>
  </si>
  <si>
    <t>SERV. CASA DE LA CULTURA</t>
  </si>
  <si>
    <t>0414300106</t>
  </si>
  <si>
    <t>SERV. DE PROTECCIÓN CIVIL</t>
  </si>
  <si>
    <t>0414300107</t>
  </si>
  <si>
    <t>POR LA PRACTICA DE AVALUOS</t>
  </si>
  <si>
    <t>0414300108</t>
  </si>
  <si>
    <t>SERV. EN MATERIA DE FRACCIONAMIENTOS</t>
  </si>
  <si>
    <t>0414300109</t>
  </si>
  <si>
    <t>POR EXP. LICENCIAS P/ESTABLEC. ANUNCIOS</t>
  </si>
  <si>
    <t>0414300110</t>
  </si>
  <si>
    <t>POR EXP. PERMISOS EVENTOS VTA. BEB. ALC.</t>
  </si>
  <si>
    <t>0414300111</t>
  </si>
  <si>
    <t>POR EXP. DE CERTIFICADOS Y CERTIFICACIÓN</t>
  </si>
  <si>
    <t>0414300112</t>
  </si>
  <si>
    <t>POR AMPL. DE HORARIO Y VTA. BEB. ALC.</t>
  </si>
  <si>
    <t>0414300113</t>
  </si>
  <si>
    <t>SERVICIOS EN MATERIA DE ACCESO A LA INFORMACION</t>
  </si>
  <si>
    <t>0414300114</t>
  </si>
  <si>
    <t>Recaudación DAP</t>
  </si>
  <si>
    <t>0414900101</t>
  </si>
  <si>
    <t>SERV. EN MAT. DE ACCESO A LA INFORMACIÓN</t>
  </si>
  <si>
    <t>0415100101</t>
  </si>
  <si>
    <t>POR OCUPACIÓN Y APROV. VÍA PUBLICA</t>
  </si>
  <si>
    <t>0415100102</t>
  </si>
  <si>
    <t>UNIDADES DEPORTIVAS</t>
  </si>
  <si>
    <t>0415100103</t>
  </si>
  <si>
    <t>GIMNASIO</t>
  </si>
  <si>
    <t>0415100104</t>
  </si>
  <si>
    <t>CANCHA EL ÁRBOL</t>
  </si>
  <si>
    <t>0415100105</t>
  </si>
  <si>
    <t>ARRENDAMIENTO CENTRO CÍVICO</t>
  </si>
  <si>
    <t>0415100106</t>
  </si>
  <si>
    <t>VENTA DE INMUEBLES</t>
  </si>
  <si>
    <t>0415100107</t>
  </si>
  <si>
    <t>SANITARIOS</t>
  </si>
  <si>
    <t>0415100108</t>
  </si>
  <si>
    <t>POR ARRENDAMIENTO DE BIENES MUEBLES</t>
  </si>
  <si>
    <t>0415100109</t>
  </si>
  <si>
    <t>MERCADO TOMASA ESTEVES</t>
  </si>
  <si>
    <t>0415100110</t>
  </si>
  <si>
    <t>MERCADO BARAHONA</t>
  </si>
  <si>
    <t>0415100111</t>
  </si>
  <si>
    <t>COMPRAVENTA DE TERRENOS HOSPITAL MATERNO INFANTIL</t>
  </si>
  <si>
    <t>0415100401</t>
  </si>
  <si>
    <t>FORMAS VALORADAS</t>
  </si>
  <si>
    <t>0415100565</t>
  </si>
  <si>
    <t>0415100654</t>
  </si>
  <si>
    <t>PRODUCTOS FINANCIEROS RECURSO PROPIO</t>
  </si>
  <si>
    <t>0415100655</t>
  </si>
  <si>
    <t>PRODUCTOS FINANCIEROS CONVENIOS ESTATALES</t>
  </si>
  <si>
    <t>0415100656</t>
  </si>
  <si>
    <t xml:space="preserve"> PRODUCTOS FINANCIEROS CONVENIOS FEDRALES</t>
  </si>
  <si>
    <t>0416100101</t>
  </si>
  <si>
    <t>RECARGOS FISCALES</t>
  </si>
  <si>
    <t>0416100102</t>
  </si>
  <si>
    <t>GASTOS DE EJECUCIÓN</t>
  </si>
  <si>
    <t>0416100103</t>
  </si>
  <si>
    <t>RECARGOS IMPUESTOS INMOBILIARIOS</t>
  </si>
  <si>
    <t>0416100104</t>
  </si>
  <si>
    <t>RECARGOS POR TRASLADO DE DOMINIO</t>
  </si>
  <si>
    <t>0416200201</t>
  </si>
  <si>
    <t>MULTAS DE TRANSITO</t>
  </si>
  <si>
    <t>0416200202</t>
  </si>
  <si>
    <t>MULTAS DE BARANDILLA</t>
  </si>
  <si>
    <t>0416200203</t>
  </si>
  <si>
    <t>MULTAS DE COMERCIO</t>
  </si>
  <si>
    <t>0416200204</t>
  </si>
  <si>
    <t>MULTAS ECOLOGICAS</t>
  </si>
  <si>
    <t>0416200205</t>
  </si>
  <si>
    <t>OTRAS MULTAS</t>
  </si>
  <si>
    <t>0416200207</t>
  </si>
  <si>
    <t>MULTAS Y SANCIONES A CONCESIONARIOS</t>
  </si>
  <si>
    <t>0416400401</t>
  </si>
  <si>
    <t>REINTEGROS</t>
  </si>
  <si>
    <t>0416900901</t>
  </si>
  <si>
    <t>OTROS APROVECHAMIENTOS</t>
  </si>
  <si>
    <t>0416900902</t>
  </si>
  <si>
    <t>TRANSITO – LICENCIAS</t>
  </si>
  <si>
    <t>0416900903</t>
  </si>
  <si>
    <t>CONVENIO CASA DE LA CULTURA</t>
  </si>
  <si>
    <t>0421100101</t>
  </si>
  <si>
    <t>FONDO GENERAL</t>
  </si>
  <si>
    <t>0421100102</t>
  </si>
  <si>
    <t>FONDO DE FOMENTO MUNICIPAL</t>
  </si>
  <si>
    <t>0421100103</t>
  </si>
  <si>
    <t>FONDO DE COMPENSACIÓN ISAN</t>
  </si>
  <si>
    <t>0421100104</t>
  </si>
  <si>
    <t>IEPS DE GASOLINA</t>
  </si>
  <si>
    <t>0421100105</t>
  </si>
  <si>
    <t>FONDO DE FISCALIZACION Y RECAUDACION</t>
  </si>
  <si>
    <t>0421100106</t>
  </si>
  <si>
    <t>DERECHO DE ALCOHOLES</t>
  </si>
  <si>
    <t>0421100107</t>
  </si>
  <si>
    <t>IMPUESTO DE TENENCIA O USO DE AUTOMOVILES NUEVOS</t>
  </si>
  <si>
    <t>0421100108</t>
  </si>
  <si>
    <t>IMPUESTO ESPECIAL SOBRE PRODUCTOS Y SERVICIOS</t>
  </si>
  <si>
    <t>0421100110</t>
  </si>
  <si>
    <t>Impuesto sobre Automóviles Nuevos</t>
  </si>
  <si>
    <t>0421100111</t>
  </si>
  <si>
    <t>FONDO ISR</t>
  </si>
  <si>
    <t>0421200101</t>
  </si>
  <si>
    <t>FONDO APORT. P/ INFRAESTR. SOCIAL MUNIC.</t>
  </si>
  <si>
    <t>0421200102</t>
  </si>
  <si>
    <t>FONDO APORT. P/FORTALECIMIENTO MUNIC.</t>
  </si>
  <si>
    <t>0421300215</t>
  </si>
  <si>
    <t>Pozo Tomasitas</t>
  </si>
  <si>
    <t>0421300224</t>
  </si>
  <si>
    <t>Habitad Estatal 2016</t>
  </si>
  <si>
    <t>0421300226</t>
  </si>
  <si>
    <t>Cuarto Adicional SEDATU 2016</t>
  </si>
  <si>
    <t>0421300250</t>
  </si>
  <si>
    <t>AVES DE POSTURA CON SDAYR</t>
  </si>
  <si>
    <t>0421300252</t>
  </si>
  <si>
    <t>CALENTADORES 3RA MINISTRACION</t>
  </si>
  <si>
    <t>0421300253</t>
  </si>
  <si>
    <t>Apoyo Semilla de Maiz 2017</t>
  </si>
  <si>
    <t>0421300254</t>
  </si>
  <si>
    <t>Fertilizante 2017</t>
  </si>
  <si>
    <t>0421300256</t>
  </si>
  <si>
    <t>GYM PRADERA DEL SOL</t>
  </si>
  <si>
    <t>0421300257</t>
  </si>
  <si>
    <t>GYM COL. DEL PARQUE</t>
  </si>
  <si>
    <t>0421300258</t>
  </si>
  <si>
    <t>GYM UNIV. TECNOLOGICA</t>
  </si>
  <si>
    <t>0421300259</t>
  </si>
  <si>
    <t>0494589359 FORTASEG 2017</t>
  </si>
  <si>
    <t>0421300260</t>
  </si>
  <si>
    <t>4TA MINIS TECHO DIGNO 2016</t>
  </si>
  <si>
    <t>0421300261</t>
  </si>
  <si>
    <t>5TA MINIS TECHO DIGNO 2016</t>
  </si>
  <si>
    <t>0421300649</t>
  </si>
  <si>
    <t>CONSTR. DE CUARTO DORMITORIO SEDESHU</t>
  </si>
  <si>
    <t>0511101111</t>
  </si>
  <si>
    <t>Dietas</t>
  </si>
  <si>
    <t>0511101131</t>
  </si>
  <si>
    <t>Sueldos Base</t>
  </si>
  <si>
    <t>0511101133</t>
  </si>
  <si>
    <t>Matanza a destajo</t>
  </si>
  <si>
    <t>0511101134</t>
  </si>
  <si>
    <t>Proporcional Vacaciones</t>
  </si>
  <si>
    <t>0511201212</t>
  </si>
  <si>
    <t>Honorarios asimilados</t>
  </si>
  <si>
    <t>0511201221</t>
  </si>
  <si>
    <t>Remuneraciones para eventuales</t>
  </si>
  <si>
    <t>0511301312</t>
  </si>
  <si>
    <t>Antigüedad</t>
  </si>
  <si>
    <t>0511301321</t>
  </si>
  <si>
    <t>Prima Vacacional</t>
  </si>
  <si>
    <t>0511301322</t>
  </si>
  <si>
    <t>Prima Dominical</t>
  </si>
  <si>
    <t>0511301323</t>
  </si>
  <si>
    <t>Gratificación de fin de año</t>
  </si>
  <si>
    <t>0511301331</t>
  </si>
  <si>
    <t>Remuneraciones por horas extraordinarias</t>
  </si>
  <si>
    <t>0511301332</t>
  </si>
  <si>
    <t>Días Festivos</t>
  </si>
  <si>
    <t>0511301342</t>
  </si>
  <si>
    <t>Compensaciones por servicios</t>
  </si>
  <si>
    <t>0511301371</t>
  </si>
  <si>
    <t>Honorarios especiales</t>
  </si>
  <si>
    <t>0511401413</t>
  </si>
  <si>
    <t>Aportaciones IMSS</t>
  </si>
  <si>
    <t>0511401431</t>
  </si>
  <si>
    <t>Ahorro para el retiro</t>
  </si>
  <si>
    <t>0511401441</t>
  </si>
  <si>
    <t>Seguros</t>
  </si>
  <si>
    <t>0511501511</t>
  </si>
  <si>
    <t>Cuotas para el fondo de ahorro</t>
  </si>
  <si>
    <t>0511501522</t>
  </si>
  <si>
    <t>Liquid por indem y sueldos y salarios caídos</t>
  </si>
  <si>
    <t>0511501542</t>
  </si>
  <si>
    <t>Canasta basica</t>
  </si>
  <si>
    <t>0511501543</t>
  </si>
  <si>
    <t>Vales</t>
  </si>
  <si>
    <t>0511501544</t>
  </si>
  <si>
    <t>Arcon</t>
  </si>
  <si>
    <t>0511501545</t>
  </si>
  <si>
    <t>Becas personal sindicalizado</t>
  </si>
  <si>
    <t>0511501546</t>
  </si>
  <si>
    <t>Prestaciones CCT</t>
  </si>
  <si>
    <t>0511501548</t>
  </si>
  <si>
    <t>Servicios extraordinarios</t>
  </si>
  <si>
    <t>0511501591</t>
  </si>
  <si>
    <t>Asignaciones adicionales al sueldo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</si>
  <si>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</si>
  <si>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</si>
  <si>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</si>
  <si>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</si>
  <si>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</si>
  <si>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</si>
  <si>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</si>
  <si>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</si>
  <si>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</si>
  <si>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</si>
  <si>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0512102142</t>
  </si>
  <si>
    <t>Equipos menores de tecnologías de la Info y Com</t>
  </si>
  <si>
    <t>0512102161</t>
  </si>
  <si>
    <t>Material de limpieza</t>
  </si>
  <si>
    <t>0512202212</t>
  </si>
  <si>
    <t>Prod Alim p pers en instalac de depend y ent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</si>
  <si>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</si>
  <si>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</si>
  <si>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</si>
  <si>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</si>
  <si>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</si>
  <si>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</si>
  <si>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0512402441</t>
  </si>
  <si>
    <t>Materiales de construcción de madera</t>
  </si>
  <si>
    <t>0512402451</t>
  </si>
  <si>
    <t>Materiales de construcción de vidrio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</si>
  <si>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</si>
  <si>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</si>
  <si>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</si>
  <si>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</si>
  <si>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</si>
  <si>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</si>
  <si>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</si>
  <si>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</si>
  <si>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0512502541</t>
  </si>
  <si>
    <t>Materiales accesorios y suministros médicos</t>
  </si>
  <si>
    <t>0512502561</t>
  </si>
  <si>
    <t>Fibras sintéticas hules plásticos y derivados</t>
  </si>
  <si>
    <t>0512602612</t>
  </si>
  <si>
    <t>Combus Lub y aditivos vehículos Serv Pub</t>
  </si>
  <si>
    <t>0512702711</t>
  </si>
  <si>
    <t>Vestuario y uniformes</t>
  </si>
  <si>
    <t>0512702721</t>
  </si>
  <si>
    <t>Prendas de seguridad</t>
  </si>
  <si>
    <t>0512702731</t>
  </si>
  <si>
    <t>Artículos deportivos</t>
  </si>
  <si>
    <t>0512902921</t>
  </si>
  <si>
    <t>Refacciones y accesorios menores de edificios</t>
  </si>
  <si>
    <t>0512902941</t>
  </si>
  <si>
    <t>Ref y Acces men Eq cómputo y tecn de la Info</t>
  </si>
  <si>
    <t>0512902961</t>
  </si>
  <si>
    <t>Ref y Acces menores de Eq de transporte</t>
  </si>
  <si>
    <t>0512902981</t>
  </si>
  <si>
    <t>Ref y Acces menores de maquinaria y otros Equip</t>
  </si>
  <si>
    <t>0512902991</t>
  </si>
  <si>
    <t>Ref y Acces menores otros bienes muebles</t>
  </si>
  <si>
    <t>0513103111</t>
  </si>
  <si>
    <t>Servicio de energía eléctrica</t>
  </si>
  <si>
    <t>0513103131</t>
  </si>
  <si>
    <t>Servicio de agua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</si>
  <si>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</si>
  <si>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</si>
  <si>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</si>
  <si>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</si>
  <si>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</si>
  <si>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</si>
  <si>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0513103173</t>
  </si>
  <si>
    <t>Servicios de procesamiento de información</t>
  </si>
  <si>
    <t>0513103181</t>
  </si>
  <si>
    <t>Servicio postal</t>
  </si>
  <si>
    <t>0513203221</t>
  </si>
  <si>
    <t>Arrendamiento de edificios y locales</t>
  </si>
  <si>
    <t>0513203252</t>
  </si>
  <si>
    <t>Arrend Vehículos Serv Administrativos</t>
  </si>
  <si>
    <t>0513203261</t>
  </si>
  <si>
    <t>Arrendamiento de maquinaria y equipo</t>
  </si>
  <si>
    <t>0513203291</t>
  </si>
  <si>
    <t>Otros Arrendamientos</t>
  </si>
  <si>
    <t>0513303311</t>
  </si>
  <si>
    <t>Servicios legales</t>
  </si>
  <si>
    <t>0513303314</t>
  </si>
  <si>
    <t>Otros servicios relacionados</t>
  </si>
  <si>
    <t>0513303321</t>
  </si>
  <si>
    <t>Serv de diseño arquitectura ing y activ relac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</si>
  <si>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</si>
  <si>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</si>
  <si>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</si>
  <si>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</si>
  <si>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</si>
  <si>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</si>
  <si>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0513403411</t>
  </si>
  <si>
    <t>Servicios financieros y bancarios</t>
  </si>
  <si>
    <t>0513403441</t>
  </si>
  <si>
    <t>Seguros de responsabilidad patrimonial y fianzas</t>
  </si>
  <si>
    <t>0513403471</t>
  </si>
  <si>
    <t>Fletes y maniobras</t>
  </si>
  <si>
    <t>0513503511</t>
  </si>
  <si>
    <t>Conservación y mantenimiento de inmuebles</t>
  </si>
  <si>
    <t>0513503551</t>
  </si>
  <si>
    <t>Mantto y conserv Veh terrestres aéreos mariti</t>
  </si>
  <si>
    <t>0513503571</t>
  </si>
  <si>
    <t>Instal Rep y mantto de maq otros Eq y herrami</t>
  </si>
  <si>
    <t>0513503581</t>
  </si>
  <si>
    <t>Servicios de limpieza y manejo de desechos</t>
  </si>
  <si>
    <t>0513503591</t>
  </si>
  <si>
    <t>Servicios de jardinería y fumigación</t>
  </si>
  <si>
    <t>0513603611</t>
  </si>
  <si>
    <t>Difusión e Info mensajes activ gubernamentales</t>
  </si>
  <si>
    <t>0513603612</t>
  </si>
  <si>
    <t>Impresión y elaborac public ofic y de informaci</t>
  </si>
  <si>
    <t>0513603613</t>
  </si>
  <si>
    <t>Espectáculos culturales</t>
  </si>
  <si>
    <t>0513703711</t>
  </si>
  <si>
    <t>Pasajes aéreos nac p  Serv pub en comisiones</t>
  </si>
  <si>
    <t>0513703721</t>
  </si>
  <si>
    <t>Pasajes terr nac p  Serv pub en comisiones</t>
  </si>
  <si>
    <t>0513703751</t>
  </si>
  <si>
    <t>Viáticos nac p Serv pub Desemp funciones ofic</t>
  </si>
  <si>
    <t>0513803821</t>
  </si>
  <si>
    <t>Gastos de orden social y cultural</t>
  </si>
  <si>
    <t>0513803852</t>
  </si>
  <si>
    <t>Gastos ofic Serv pub superiores y mandos medios</t>
  </si>
  <si>
    <t>0513903911</t>
  </si>
  <si>
    <t>Servicios funerarios y de cementerios</t>
  </si>
  <si>
    <t>0513903921</t>
  </si>
  <si>
    <t>Otros impuestos y derechos</t>
  </si>
  <si>
    <t>0513903961</t>
  </si>
  <si>
    <t>Otros gastos por responsabilidades</t>
  </si>
  <si>
    <t>0513903981</t>
  </si>
  <si>
    <t>Impuesto sobre nóminas</t>
  </si>
  <si>
    <t>0522104231</t>
  </si>
  <si>
    <t>Transferencias para servicios personales</t>
  </si>
  <si>
    <t>0523104311</t>
  </si>
  <si>
    <t>Subsidios a la producción</t>
  </si>
  <si>
    <t>0524104411</t>
  </si>
  <si>
    <t>Gastos relac con activ culturales deport y ayu</t>
  </si>
  <si>
    <t>0524104415</t>
  </si>
  <si>
    <t>Ayudas sociales a personas</t>
  </si>
  <si>
    <t>0524204421</t>
  </si>
  <si>
    <t>Becas</t>
  </si>
  <si>
    <t>0524304451</t>
  </si>
  <si>
    <t>Donativos a instituciones sin fines de lucro</t>
  </si>
  <si>
    <t>0524404481</t>
  </si>
  <si>
    <t>Ayudas por desastres naturales y otros siniestros</t>
  </si>
  <si>
    <t>0541109211</t>
  </si>
  <si>
    <t>Int de la deuda interna con instit de crédito</t>
  </si>
  <si>
    <t>0551505291</t>
  </si>
  <si>
    <t>0551505671</t>
  </si>
  <si>
    <t>0311000001</t>
  </si>
  <si>
    <t>PATRIMONIO MUNICIPAL</t>
  </si>
  <si>
    <t>0311000002</t>
  </si>
  <si>
    <t>BIENES MUEBLES MUNICIPALES</t>
  </si>
  <si>
    <t>0311000003</t>
  </si>
  <si>
    <t>BIENES INMUEBLES MUNICIPALES</t>
  </si>
  <si>
    <t>0321000001</t>
  </si>
  <si>
    <t>RESULTADO DEL EJERC (AHORRO/DESAHORRO)</t>
  </si>
  <si>
    <t>0322000010</t>
  </si>
  <si>
    <t>RESULTADO DEL EJERCICIO 2010</t>
  </si>
  <si>
    <t>0322000011</t>
  </si>
  <si>
    <t>RESULTADO DEL EJERCICIO 2011</t>
  </si>
  <si>
    <t>0322000012</t>
  </si>
  <si>
    <t>RESULTADO DEL EJERCICIO 2012</t>
  </si>
  <si>
    <t>0322000013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</si>
  <si>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</si>
  <si>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</si>
  <si>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</si>
  <si>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</si>
  <si>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</si>
  <si>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</si>
  <si>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</si>
  <si>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0322000102</t>
  </si>
  <si>
    <t>APLICACION DE REMANENTE EJERCICIO 2010</t>
  </si>
  <si>
    <t>0322000103</t>
  </si>
  <si>
    <t>APLICACION DE REMANENTE EJERCICIO 2011</t>
  </si>
  <si>
    <t>0322000104</t>
  </si>
  <si>
    <t>APLICACION DE REMANENTE EJERCICIO 2012</t>
  </si>
  <si>
    <t>0322000105</t>
  </si>
  <si>
    <t>APLICACION DE REMANENTE EJERCICIO 2013</t>
  </si>
  <si>
    <t>0322000106</t>
  </si>
  <si>
    <t>APLICACION DE REMANENTE EJERCICIO 2014</t>
  </si>
  <si>
    <t>0322000107</t>
  </si>
  <si>
    <t>APLICACION DE REMANENTE EJERCICIO 2015</t>
  </si>
  <si>
    <t>0322000110</t>
  </si>
  <si>
    <t>APLICACION DE REMANENTE FONDO I EJERCICIO 2015</t>
  </si>
  <si>
    <t>0322000201</t>
  </si>
  <si>
    <t>APLICACION DE REMANENTE FONDO II EJERCICIO 2015</t>
  </si>
  <si>
    <t>0322000301</t>
  </si>
  <si>
    <t>APLICACION DE REMANENTE CONV FEDERALES EJER 2015</t>
  </si>
  <si>
    <t>0322000401</t>
  </si>
  <si>
    <t>APLICACION DE REMANENTE CONV ESTATALES EJER 2015</t>
  </si>
  <si>
    <t>0322001001</t>
  </si>
  <si>
    <t>APLICACION DE REMANENTE DEUDA EJERCICIO 2015</t>
  </si>
  <si>
    <t>65-50356278-1 PREDIAL  2013</t>
  </si>
  <si>
    <t>65-50377093-4 URBANIZACIÓN AV. INSURGENTES</t>
  </si>
  <si>
    <t>65-50399910-3 Migrantes 3x1 2013</t>
  </si>
  <si>
    <t>65503712479 Templo Salamanca</t>
  </si>
  <si>
    <t>65-50430535-6  Fondo de Cultura 2014</t>
  </si>
  <si>
    <t>Programa MAS 2014</t>
  </si>
  <si>
    <t>65-50487879-6 PISTAS DEPORTIVAS 2015</t>
  </si>
  <si>
    <t>Sist Alcanta Locos de Covarrubias</t>
  </si>
  <si>
    <t>Santander 6550534767 Predial 2016</t>
  </si>
  <si>
    <t>4342-1 TECHO 2016</t>
  </si>
  <si>
    <t>4343-5 PISO 2016</t>
  </si>
  <si>
    <t>65505936093 Predial 2017</t>
  </si>
  <si>
    <t>GASTO CORRIENTE CTA. 10298110-3</t>
  </si>
  <si>
    <t>SERVINOMINA CTA.80400250-2</t>
  </si>
  <si>
    <t>0804008543 FIBORDE BANORTE</t>
  </si>
  <si>
    <t>890571255 Cons gradas mod de serv y alumbrado</t>
  </si>
  <si>
    <t>93227375 PDIBC SEDESHU 2013</t>
  </si>
  <si>
    <t>0219616421 Subsemun Federal</t>
  </si>
  <si>
    <t>Relleno Sanitario Tipo A</t>
  </si>
  <si>
    <t>254634097 FESTIVAL DEL GLOBO 2014</t>
  </si>
  <si>
    <t>PIECIS-027/2014</t>
  </si>
  <si>
    <t>0257391908 Centro Gerontológico</t>
  </si>
  <si>
    <t>0238789438 FONREGION 2014</t>
  </si>
  <si>
    <t>PREDIAL 2015</t>
  </si>
  <si>
    <t>266658238 Programa de inversión migrante 2014</t>
  </si>
  <si>
    <t>0276711002 IMPUL. ESPACIOS EN MI COLONIA EJERCICIO</t>
  </si>
  <si>
    <t>PISBCC-27/2015</t>
  </si>
  <si>
    <t>0416794472 PIECIS 2015</t>
  </si>
  <si>
    <t>0417579788 Predial 2016</t>
  </si>
  <si>
    <t>0427953453 FORTASEG 2016 Municipal</t>
  </si>
  <si>
    <t>0427954151 FORTASEG 2016 Federal</t>
  </si>
  <si>
    <t>0419790961 Rehabilitación de Cancha del árbol</t>
  </si>
  <si>
    <t>0438089965 Infraestructura de Reconstrucción del T</t>
  </si>
  <si>
    <t>0451060806 Gasto Corriente 2016</t>
  </si>
  <si>
    <t xml:space="preserve"> 0469847329 Proyectos de Desarrollo Regional B</t>
  </si>
  <si>
    <t xml:space="preserve"> 0484821135 TECHO 2016</t>
  </si>
  <si>
    <t xml:space="preserve"> 0486511056 TECHO 2DA MINISTRACION</t>
  </si>
  <si>
    <t xml:space="preserve"> 0484427591 PREDIAL 2017</t>
  </si>
  <si>
    <t xml:space="preserve"> 0484431271 CUENTA CORRIENTE 2017</t>
  </si>
  <si>
    <t xml:space="preserve"> 489724772 2da Etapa Red Drenaje de Valtierras</t>
  </si>
  <si>
    <t>0490202342 ESTIMULOS Y FORTASEG</t>
  </si>
  <si>
    <t>0494585409 FORTASEG MUNICIPAL 2017.</t>
  </si>
  <si>
    <t>0188431841 PREDIAL 2012</t>
  </si>
  <si>
    <t>Bancomer 0103554775 Predial 2016</t>
  </si>
  <si>
    <t>0109630988 PREDIAL 2017</t>
  </si>
  <si>
    <t>1382985 GTO.CTE BANCO DEL BAJI</t>
  </si>
  <si>
    <t>3375854 DEUDA PUBLICA</t>
  </si>
  <si>
    <t>5086723 PUNTO DE VENTA</t>
  </si>
  <si>
    <t>5769773 "FAMCAS" FIDEICOMISO A</t>
  </si>
  <si>
    <t>6091268 FAISM 2011</t>
  </si>
  <si>
    <t>6394779 CASAS CULTURA BANCO DEL BAJIO</t>
  </si>
  <si>
    <t>6514186 BAJIO CUENTA CORRIENTE RECAUDACION</t>
  </si>
  <si>
    <t>7361520 PREDIAL OXXO CMAPAS</t>
  </si>
  <si>
    <t>7761935 FAMCAS 2012</t>
  </si>
  <si>
    <t>7632276 SUBSEMUN MUNICIPAL 2012</t>
  </si>
  <si>
    <t>8621617  FONDO AHORRO SUBSEMUN</t>
  </si>
  <si>
    <t>8755407  PREDIAL 2013</t>
  </si>
  <si>
    <t>8810921  MULTIPAGOS 2013</t>
  </si>
  <si>
    <t>8862229 FAIMS 2013</t>
  </si>
  <si>
    <t>9178344 EXPEDICION DE LICENCIAS</t>
  </si>
  <si>
    <t xml:space="preserve"> 9681651 HABITAD 2013</t>
  </si>
  <si>
    <t>04808790101 FAISM 2014</t>
  </si>
  <si>
    <t>Fortalecimiento a instancias Municipales de Juvent</t>
  </si>
  <si>
    <t>11907854 Habitad 2014</t>
  </si>
  <si>
    <t>124347000 PREDIAL 2015</t>
  </si>
  <si>
    <t>29200FORTAMUN 2015</t>
  </si>
  <si>
    <t>12917654 FOPADEM 2015</t>
  </si>
  <si>
    <t>13017090 Proyectos FOAM 2015</t>
  </si>
  <si>
    <t>13348586 HABITAT 2015 FEDERAL</t>
  </si>
  <si>
    <t>13702246 UMA EVENTUALIDADES ATMOSFERICAS 2015</t>
  </si>
  <si>
    <t>13848494 Centro de Desarrollo Gerontológico 2015</t>
  </si>
  <si>
    <t>13546962 SDAYR CAMINOS RURALES</t>
  </si>
  <si>
    <t>13944418 CALENTADORES SOLARES</t>
  </si>
  <si>
    <t>143338270 Constrc. De red de drenaje 1era etapa en</t>
  </si>
  <si>
    <t>14525950 Obra complementaria cancha de hockey</t>
  </si>
  <si>
    <t>14937189 Pozo Tomasitas</t>
  </si>
  <si>
    <t>15016066  PREDIAL 2016 TPV</t>
  </si>
  <si>
    <t>15017049  PREDIAL MULTIPAGOS 2016</t>
  </si>
  <si>
    <t>15218704 EQ. CICLO VIA SN PEDRO/PLURIP.</t>
  </si>
  <si>
    <t>156611721 FORTALECE 2016</t>
  </si>
  <si>
    <t>160036670101 BORDERIA 2016</t>
  </si>
  <si>
    <t>16362436 Habitad Estatal 2016</t>
  </si>
  <si>
    <t>16374191 PROGRAMA MAS 2016</t>
  </si>
  <si>
    <t>16310179 Cuarto Adicional SEDATU 2016</t>
  </si>
  <si>
    <t>1672813101 Linea y red elect. Ampli el Rosario</t>
  </si>
  <si>
    <t>17101379 Migrantes Vertiente 2X1/16</t>
  </si>
  <si>
    <t xml:space="preserve"> 17232059 Programas Regionales B 2016</t>
  </si>
  <si>
    <t xml:space="preserve"> 17317819 SEMILLA DE GARBANZO</t>
  </si>
  <si>
    <t xml:space="preserve"> 17364597 FAIS ESTATAL</t>
  </si>
  <si>
    <t xml:space="preserve"> 17513052 Caminos SDAYR 2016</t>
  </si>
  <si>
    <t xml:space="preserve"> 17577438 PREDIAL OXXO CMAPAS 2017</t>
  </si>
  <si>
    <t xml:space="preserve"> 17577610 FAIMS 2017</t>
  </si>
  <si>
    <t xml:space="preserve"> 17579178 PREDIAL MULTIPAGOS 2017</t>
  </si>
  <si>
    <t xml:space="preserve"> 17580713 LICENCIAS 2017</t>
  </si>
  <si>
    <t xml:space="preserve"> 17580895 FORTAMUN 2017</t>
  </si>
  <si>
    <t xml:space="preserve"> 17581299 PARTICIPACIONES 2017</t>
  </si>
  <si>
    <t xml:space="preserve"> 17581422 RECAUDACION 2017</t>
  </si>
  <si>
    <t xml:space="preserve"> 17581588 PREDIAL 2017</t>
  </si>
  <si>
    <t xml:space="preserve"> 17581786 PROYECTOS DE DESARROLLO REGIONAL C</t>
  </si>
  <si>
    <t xml:space="preserve"> 17599465 CALENTADORES SOLARES 2016</t>
  </si>
  <si>
    <t xml:space="preserve"> 17601634 PROYECTOS PRODUCTIVOS 2016</t>
  </si>
  <si>
    <t xml:space="preserve"> 17604216 AVES DE POSTURA CON SDAYR</t>
  </si>
  <si>
    <t xml:space="preserve"> 17616525 CASAS DE CULTURA 2017</t>
  </si>
  <si>
    <t xml:space="preserve"> 17668542 CONSTR. DE CUARTO DORMITORIO SEDESHU</t>
  </si>
  <si>
    <t xml:space="preserve"> 17674813 CUARTOS 4 X 4</t>
  </si>
  <si>
    <t xml:space="preserve"> 17675059 CALENTADORES 2DA MINISTRACION</t>
  </si>
  <si>
    <t xml:space="preserve"> 17675190 CALENTADORES 3RA MINISTRACION</t>
  </si>
  <si>
    <t xml:space="preserve"> 18015776  Apoyo Semilla de Maiz 2017</t>
  </si>
  <si>
    <t xml:space="preserve"> 18016329 Apoyo Fertilizante  2017</t>
  </si>
  <si>
    <t>18092858     GYM CODE</t>
  </si>
  <si>
    <t>18282327 MAS 2017</t>
  </si>
  <si>
    <t>18320267  4TA MINIS TECHO DIGNO 2016</t>
  </si>
  <si>
    <t>18320515 5TA MINIS TECHO DIGNO 2016</t>
  </si>
  <si>
    <t>803383 CFE PUENTE RIO LERMA</t>
  </si>
  <si>
    <t>02300816183 SISTEMAS CENTRALIZADOS DE SEMÁFOROS</t>
  </si>
  <si>
    <t>023008161091 PREDIAL 2012</t>
  </si>
  <si>
    <t>2300840327 CODE 2013</t>
  </si>
  <si>
    <t>Scotiabank 2300853739 Predial 2016</t>
  </si>
  <si>
    <t>02300861677 Drenaje Cerro Gordo 2da Etapa</t>
  </si>
  <si>
    <t>02300861820 PREDIAL 2017</t>
  </si>
  <si>
    <t>26209110034 FIDER BANAMEX</t>
  </si>
  <si>
    <t>3691668 PUNTO DE VENTA BANAMEX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</si>
</sst>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Garamond"/>
      <family val="2"/>
    </font>
    <font>
      <sz val="8"/>
      <color indexed="55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b/>
      <sz val="8"/>
      <color indexed="50"/>
      <name val="Arial"/>
      <family val="2"/>
    </font>
    <font>
      <b/>
      <sz val="8"/>
      <color indexed="51"/>
      <name val="Arial"/>
      <family val="2"/>
    </font>
    <font>
      <sz val="8"/>
      <color indexed="10"/>
      <name val="Arial"/>
      <family val="2"/>
    </font>
    <font>
      <sz val="8"/>
      <color indexed="5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349979996681213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00102615356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 style="thin"/>
      <right/>
      <top/>
      <bottom style="thin"/>
    </border>
    <border>
      <left style="thin"/>
      <right/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48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4" fontId="56" fillId="0" borderId="0" xfId="48" applyNumberFormat="1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4" fontId="56" fillId="0" borderId="0" xfId="0" applyNumberFormat="1" applyFont="1" applyFill="1" applyAlignment="1">
      <alignment/>
    </xf>
    <xf numFmtId="4" fontId="56" fillId="0" borderId="0" xfId="0" applyNumberFormat="1" applyFont="1" applyFill="1" applyBorder="1" applyAlignment="1">
      <alignment horizontal="right" wrapText="1"/>
    </xf>
    <xf numFmtId="4" fontId="55" fillId="0" borderId="0" xfId="0" applyNumberFormat="1" applyFont="1" applyFill="1" applyBorder="1" applyAlignment="1">
      <alignment horizontal="right" wrapText="1"/>
    </xf>
    <xf numFmtId="0" fontId="56" fillId="0" borderId="0" xfId="0" applyFont="1" applyBorder="1" applyAlignment="1">
      <alignment/>
    </xf>
    <xf numFmtId="4" fontId="56" fillId="0" borderId="0" xfId="0" applyNumberFormat="1" applyFont="1" applyBorder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  <xf numFmtId="4" fontId="55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55" fillId="29" borderId="10" xfId="0" applyFont="1" applyFill="1" applyBorder="1" applyAlignment="1">
      <alignment horizontal="left" vertical="center"/>
    </xf>
    <xf numFmtId="0" fontId="55" fillId="29" borderId="11" xfId="0" applyFont="1" applyFill="1" applyBorder="1" applyAlignment="1">
      <alignment horizontal="left" vertical="center"/>
    </xf>
    <xf numFmtId="0" fontId="55" fillId="0" borderId="0" xfId="0" applyFont="1" applyBorder="1" applyAlignment="1">
      <alignment/>
    </xf>
    <xf numFmtId="4" fontId="56" fillId="0" borderId="0" xfId="48" applyNumberFormat="1" applyFont="1" applyBorder="1" applyAlignment="1">
      <alignment/>
    </xf>
    <xf numFmtId="4" fontId="3" fillId="0" borderId="0" xfId="52" applyNumberFormat="1" applyFont="1" applyFill="1" applyBorder="1" applyAlignment="1">
      <alignment horizontal="center" vertical="top" wrapText="1"/>
      <protection/>
    </xf>
    <xf numFmtId="0" fontId="56" fillId="0" borderId="0" xfId="0" applyFont="1" applyFill="1" applyBorder="1" applyAlignment="1">
      <alignment/>
    </xf>
    <xf numFmtId="0" fontId="3" fillId="0" borderId="0" xfId="52" applyFont="1" applyFill="1" applyBorder="1" applyAlignment="1">
      <alignment horizontal="center" vertical="top" wrapText="1"/>
      <protection/>
    </xf>
    <xf numFmtId="15" fontId="5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5" fontId="56" fillId="0" borderId="0" xfId="0" applyNumberFormat="1" applyFont="1" applyFill="1" applyAlignment="1">
      <alignment/>
    </xf>
    <xf numFmtId="43" fontId="56" fillId="0" borderId="0" xfId="48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4" fillId="0" borderId="0" xfId="0" applyNumberFormat="1" applyFont="1" applyAlignment="1">
      <alignment/>
    </xf>
    <xf numFmtId="2" fontId="56" fillId="0" borderId="0" xfId="48" applyNumberFormat="1" applyFont="1" applyBorder="1" applyAlignment="1">
      <alignment/>
    </xf>
    <xf numFmtId="4" fontId="56" fillId="0" borderId="0" xfId="48" applyNumberFormat="1" applyFont="1" applyAlignment="1">
      <alignment/>
    </xf>
    <xf numFmtId="10" fontId="56" fillId="0" borderId="0" xfId="0" applyNumberFormat="1" applyFont="1" applyAlignment="1">
      <alignment/>
    </xf>
    <xf numFmtId="0" fontId="3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4" fillId="0" borderId="0" xfId="53" applyFont="1" applyFill="1" applyBorder="1" applyAlignment="1">
      <alignment horizontal="left" wrapText="1"/>
      <protection/>
    </xf>
    <xf numFmtId="0" fontId="4" fillId="0" borderId="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left" wrapText="1"/>
      <protection/>
    </xf>
    <xf numFmtId="0" fontId="4" fillId="0" borderId="0" xfId="53" applyFont="1" applyFill="1">
      <alignment/>
      <protection/>
    </xf>
    <xf numFmtId="0" fontId="55" fillId="0" borderId="12" xfId="53" applyFont="1" applyFill="1" applyBorder="1" applyAlignment="1">
      <alignment horizontal="center" vertical="center" wrapText="1"/>
      <protection/>
    </xf>
    <xf numFmtId="0" fontId="55" fillId="0" borderId="13" xfId="53" applyFont="1" applyFill="1" applyBorder="1" applyAlignment="1">
      <alignment horizontal="center" vertical="center" wrapText="1"/>
      <protection/>
    </xf>
    <xf numFmtId="0" fontId="56" fillId="0" borderId="14" xfId="54" applyFont="1" applyFill="1" applyBorder="1" quotePrefix="1">
      <alignment/>
      <protection/>
    </xf>
    <xf numFmtId="0" fontId="56" fillId="0" borderId="14" xfId="54" applyFont="1" applyFill="1" applyBorder="1">
      <alignment/>
      <protection/>
    </xf>
    <xf numFmtId="0" fontId="55" fillId="0" borderId="15" xfId="53" applyFont="1" applyFill="1" applyBorder="1" applyAlignment="1">
      <alignment horizontal="center" vertical="center" wrapText="1"/>
      <protection/>
    </xf>
    <xf numFmtId="0" fontId="56" fillId="0" borderId="16" xfId="54" applyFont="1" applyFill="1" applyBorder="1">
      <alignment/>
      <protection/>
    </xf>
    <xf numFmtId="0" fontId="55" fillId="0" borderId="17" xfId="53" applyFont="1" applyFill="1" applyBorder="1" applyAlignment="1">
      <alignment horizontal="center" vertical="center" wrapText="1"/>
      <protection/>
    </xf>
    <xf numFmtId="0" fontId="56" fillId="0" borderId="13" xfId="54" applyFont="1" applyFill="1" applyBorder="1">
      <alignment/>
      <protection/>
    </xf>
    <xf numFmtId="0" fontId="55" fillId="0" borderId="18" xfId="53" applyFont="1" applyFill="1" applyBorder="1" applyAlignment="1">
      <alignment horizontal="left" vertical="center" wrapText="1"/>
      <protection/>
    </xf>
    <xf numFmtId="4" fontId="55" fillId="0" borderId="18" xfId="53" applyNumberFormat="1" applyFont="1" applyFill="1" applyBorder="1" applyAlignment="1">
      <alignment horizontal="right" wrapText="1"/>
      <protection/>
    </xf>
    <xf numFmtId="0" fontId="55" fillId="0" borderId="0" xfId="53" applyFont="1" applyFill="1" applyBorder="1" applyAlignment="1">
      <alignment horizontal="left" vertical="center" wrapText="1"/>
      <protection/>
    </xf>
    <xf numFmtId="4" fontId="55" fillId="0" borderId="0" xfId="53" applyNumberFormat="1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wrapText="1"/>
      <protection/>
    </xf>
    <xf numFmtId="0" fontId="55" fillId="0" borderId="0" xfId="0" applyFont="1" applyFill="1" applyBorder="1" applyAlignment="1">
      <alignment horizontal="left" wrapText="1"/>
    </xf>
    <xf numFmtId="0" fontId="56" fillId="0" borderId="0" xfId="0" applyFont="1" applyAlignment="1">
      <alignment/>
    </xf>
    <xf numFmtId="0" fontId="56" fillId="0" borderId="0" xfId="48" applyNumberFormat="1" applyFont="1" applyFill="1" applyAlignment="1">
      <alignment/>
    </xf>
    <xf numFmtId="0" fontId="55" fillId="33" borderId="14" xfId="0" applyFont="1" applyFill="1" applyBorder="1" applyAlignment="1">
      <alignment wrapText="1"/>
    </xf>
    <xf numFmtId="10" fontId="56" fillId="0" borderId="0" xfId="48" applyNumberFormat="1" applyFont="1" applyAlignment="1">
      <alignment/>
    </xf>
    <xf numFmtId="2" fontId="56" fillId="0" borderId="0" xfId="48" applyNumberFormat="1" applyFont="1" applyAlignment="1">
      <alignment/>
    </xf>
    <xf numFmtId="0" fontId="56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left" indent="1"/>
    </xf>
    <xf numFmtId="0" fontId="3" fillId="0" borderId="19" xfId="52" applyFont="1" applyFill="1" applyBorder="1" applyAlignment="1">
      <alignment horizontal="center" vertical="top" wrapText="1"/>
      <protection/>
    </xf>
    <xf numFmtId="0" fontId="3" fillId="0" borderId="25" xfId="52" applyFont="1" applyFill="1" applyBorder="1" applyAlignment="1">
      <alignment horizontal="left" vertical="top" wrapText="1"/>
      <protection/>
    </xf>
    <xf numFmtId="0" fontId="56" fillId="0" borderId="0" xfId="0" applyFont="1" applyFill="1" applyBorder="1" applyAlignment="1">
      <alignment wrapText="1"/>
    </xf>
    <xf numFmtId="0" fontId="3" fillId="29" borderId="26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43" fontId="3" fillId="33" borderId="14" xfId="0" applyNumberFormat="1" applyFont="1" applyFill="1" applyBorder="1" applyAlignment="1">
      <alignment/>
    </xf>
    <xf numFmtId="15" fontId="3" fillId="33" borderId="14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4" fillId="0" borderId="27" xfId="53" applyNumberFormat="1" applyFont="1" applyFill="1" applyBorder="1" applyAlignment="1">
      <alignment horizontal="center" vertical="top"/>
      <protection/>
    </xf>
    <xf numFmtId="0" fontId="4" fillId="0" borderId="0" xfId="53" applyFont="1" applyBorder="1" applyAlignment="1">
      <alignment vertical="top" wrapText="1"/>
      <protection/>
    </xf>
    <xf numFmtId="0" fontId="3" fillId="29" borderId="14" xfId="52" applyFont="1" applyFill="1" applyBorder="1" applyAlignment="1">
      <alignment horizontal="center" vertical="top" wrapTex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43" fontId="56" fillId="0" borderId="0" xfId="48" applyFont="1" applyFill="1" applyAlignment="1">
      <alignment/>
    </xf>
    <xf numFmtId="0" fontId="3" fillId="0" borderId="0" xfId="53" applyFont="1" applyBorder="1" applyAlignment="1">
      <alignment vertical="top"/>
      <protection/>
    </xf>
    <xf numFmtId="0" fontId="56" fillId="0" borderId="0" xfId="53" applyFont="1" applyBorder="1" applyAlignment="1">
      <alignment vertical="top"/>
      <protection/>
    </xf>
    <xf numFmtId="0" fontId="56" fillId="0" borderId="24" xfId="53" applyFont="1" applyBorder="1" applyAlignment="1">
      <alignment vertical="top"/>
      <protection/>
    </xf>
    <xf numFmtId="0" fontId="56" fillId="0" borderId="28" xfId="0" applyFont="1" applyBorder="1" applyAlignment="1">
      <alignment/>
    </xf>
    <xf numFmtId="0" fontId="56" fillId="0" borderId="29" xfId="0" applyFont="1" applyBorder="1" applyAlignment="1">
      <alignment/>
    </xf>
    <xf numFmtId="0" fontId="56" fillId="0" borderId="24" xfId="0" applyFont="1" applyBorder="1" applyAlignment="1">
      <alignment/>
    </xf>
    <xf numFmtId="0" fontId="56" fillId="0" borderId="30" xfId="0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30" xfId="0" applyFont="1" applyBorder="1" applyAlignment="1">
      <alignment vertical="top"/>
    </xf>
    <xf numFmtId="0" fontId="56" fillId="0" borderId="22" xfId="0" applyFont="1" applyBorder="1" applyAlignment="1">
      <alignment vertical="top"/>
    </xf>
    <xf numFmtId="4" fontId="56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20" xfId="53" applyFont="1" applyBorder="1" applyAlignment="1">
      <alignment vertical="top"/>
      <protection/>
    </xf>
    <xf numFmtId="0" fontId="56" fillId="0" borderId="0" xfId="53" applyFont="1" applyBorder="1" applyAlignment="1">
      <alignment vertical="top" wrapText="1"/>
      <protection/>
    </xf>
    <xf numFmtId="0" fontId="56" fillId="0" borderId="0" xfId="53" applyFont="1" applyBorder="1" applyAlignment="1">
      <alignment horizontal="left" vertical="top" wrapText="1"/>
      <protection/>
    </xf>
    <xf numFmtId="0" fontId="56" fillId="0" borderId="24" xfId="53" applyFont="1" applyBorder="1" applyAlignment="1">
      <alignment horizontal="left" vertical="top" wrapText="1"/>
      <protection/>
    </xf>
    <xf numFmtId="4" fontId="56" fillId="0" borderId="28" xfId="0" applyNumberFormat="1" applyFont="1" applyBorder="1" applyAlignment="1">
      <alignment/>
    </xf>
    <xf numFmtId="4" fontId="56" fillId="0" borderId="0" xfId="53" applyNumberFormat="1" applyFont="1" applyBorder="1" applyAlignment="1">
      <alignment vertical="top"/>
      <protection/>
    </xf>
    <xf numFmtId="4" fontId="56" fillId="0" borderId="30" xfId="0" applyNumberFormat="1" applyFont="1" applyBorder="1" applyAlignment="1">
      <alignment/>
    </xf>
    <xf numFmtId="0" fontId="3" fillId="0" borderId="28" xfId="0" applyFont="1" applyBorder="1" applyAlignment="1">
      <alignment/>
    </xf>
    <xf numFmtId="43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0" xfId="0" applyFont="1" applyBorder="1" applyAlignment="1">
      <alignment/>
    </xf>
    <xf numFmtId="0" fontId="55" fillId="0" borderId="28" xfId="0" applyFont="1" applyFill="1" applyBorder="1" applyAlignment="1">
      <alignment horizontal="left" vertical="center" wrapText="1"/>
    </xf>
    <xf numFmtId="4" fontId="55" fillId="0" borderId="28" xfId="0" applyNumberFormat="1" applyFont="1" applyFill="1" applyBorder="1" applyAlignment="1">
      <alignment horizontal="right" wrapText="1"/>
    </xf>
    <xf numFmtId="4" fontId="55" fillId="0" borderId="29" xfId="0" applyNumberFormat="1" applyFont="1" applyFill="1" applyBorder="1" applyAlignment="1">
      <alignment horizontal="right" wrapText="1"/>
    </xf>
    <xf numFmtId="4" fontId="56" fillId="0" borderId="30" xfId="48" applyNumberFormat="1" applyFont="1" applyBorder="1" applyAlignment="1">
      <alignment/>
    </xf>
    <xf numFmtId="4" fontId="56" fillId="0" borderId="22" xfId="48" applyNumberFormat="1" applyFont="1" applyBorder="1" applyAlignment="1">
      <alignment/>
    </xf>
    <xf numFmtId="4" fontId="55" fillId="0" borderId="0" xfId="48" applyNumberFormat="1" applyFont="1" applyFill="1" applyBorder="1" applyAlignment="1">
      <alignment horizontal="right" wrapText="1"/>
    </xf>
    <xf numFmtId="2" fontId="55" fillId="0" borderId="0" xfId="0" applyNumberFormat="1" applyFont="1" applyFill="1" applyBorder="1" applyAlignment="1">
      <alignment horizontal="right" wrapText="1"/>
    </xf>
    <xf numFmtId="4" fontId="56" fillId="0" borderId="28" xfId="48" applyNumberFormat="1" applyFont="1" applyBorder="1" applyAlignment="1">
      <alignment/>
    </xf>
    <xf numFmtId="2" fontId="56" fillId="0" borderId="28" xfId="48" applyNumberFormat="1" applyFont="1" applyBorder="1" applyAlignment="1">
      <alignment/>
    </xf>
    <xf numFmtId="2" fontId="56" fillId="0" borderId="29" xfId="48" applyNumberFormat="1" applyFont="1" applyBorder="1" applyAlignment="1">
      <alignment/>
    </xf>
    <xf numFmtId="2" fontId="56" fillId="0" borderId="24" xfId="48" applyNumberFormat="1" applyFont="1" applyBorder="1" applyAlignment="1">
      <alignment/>
    </xf>
    <xf numFmtId="2" fontId="56" fillId="0" borderId="30" xfId="48" applyNumberFormat="1" applyFont="1" applyBorder="1" applyAlignment="1">
      <alignment/>
    </xf>
    <xf numFmtId="2" fontId="56" fillId="0" borderId="22" xfId="48" applyNumberFormat="1" applyFont="1" applyBorder="1" applyAlignment="1">
      <alignment/>
    </xf>
    <xf numFmtId="2" fontId="56" fillId="0" borderId="0" xfId="48" applyNumberFormat="1" applyFont="1" applyAlignment="1">
      <alignment/>
    </xf>
    <xf numFmtId="0" fontId="55" fillId="0" borderId="0" xfId="53" applyFont="1" applyBorder="1" applyAlignment="1">
      <alignment vertical="top"/>
      <protection/>
    </xf>
    <xf numFmtId="0" fontId="55" fillId="0" borderId="24" xfId="53" applyFont="1" applyBorder="1" applyAlignment="1">
      <alignment vertical="top"/>
      <protection/>
    </xf>
    <xf numFmtId="4" fontId="56" fillId="0" borderId="29" xfId="48" applyNumberFormat="1" applyFont="1" applyBorder="1" applyAlignment="1">
      <alignment/>
    </xf>
    <xf numFmtId="4" fontId="56" fillId="0" borderId="24" xfId="48" applyNumberFormat="1" applyFont="1" applyBorder="1" applyAlignment="1">
      <alignment/>
    </xf>
    <xf numFmtId="0" fontId="56" fillId="0" borderId="24" xfId="53" applyFont="1" applyBorder="1" applyAlignment="1">
      <alignment vertical="top" wrapText="1"/>
      <protection/>
    </xf>
    <xf numFmtId="0" fontId="56" fillId="0" borderId="20" xfId="53" applyFont="1" applyBorder="1" applyAlignment="1">
      <alignment horizontal="left" vertical="top" wrapText="1"/>
      <protection/>
    </xf>
    <xf numFmtId="0" fontId="2" fillId="0" borderId="31" xfId="53" applyFont="1" applyBorder="1" applyAlignment="1">
      <alignment horizontal="left" vertical="top" indent="1"/>
      <protection/>
    </xf>
    <xf numFmtId="0" fontId="56" fillId="0" borderId="28" xfId="53" applyFont="1" applyBorder="1" applyAlignment="1">
      <alignment horizontal="left" vertical="top" indent="1"/>
      <protection/>
    </xf>
    <xf numFmtId="0" fontId="2" fillId="0" borderId="20" xfId="53" applyFont="1" applyBorder="1" applyAlignment="1">
      <alignment horizontal="left" vertical="top" indent="1"/>
      <protection/>
    </xf>
    <xf numFmtId="0" fontId="56" fillId="0" borderId="0" xfId="53" applyFont="1" applyBorder="1" applyAlignment="1">
      <alignment horizontal="left" vertical="top" indent="1"/>
      <protection/>
    </xf>
    <xf numFmtId="0" fontId="2" fillId="0" borderId="21" xfId="53" applyFont="1" applyBorder="1" applyAlignment="1">
      <alignment horizontal="left" vertical="top" indent="1"/>
      <protection/>
    </xf>
    <xf numFmtId="0" fontId="56" fillId="0" borderId="30" xfId="53" applyFont="1" applyBorder="1" applyAlignment="1">
      <alignment horizontal="left" vertical="top" indent="1"/>
      <protection/>
    </xf>
    <xf numFmtId="0" fontId="2" fillId="0" borderId="20" xfId="53" applyFont="1" applyFill="1" applyBorder="1" applyAlignment="1">
      <alignment horizontal="left" vertical="top" indent="1"/>
      <protection/>
    </xf>
    <xf numFmtId="0" fontId="2" fillId="0" borderId="21" xfId="53" applyFont="1" applyFill="1" applyBorder="1" applyAlignment="1">
      <alignment horizontal="left" vertical="top" indent="1"/>
      <protection/>
    </xf>
    <xf numFmtId="0" fontId="56" fillId="0" borderId="0" xfId="0" applyFont="1" applyBorder="1" applyAlignment="1">
      <alignment horizontal="left" indent="1"/>
    </xf>
    <xf numFmtId="0" fontId="56" fillId="0" borderId="24" xfId="0" applyFont="1" applyBorder="1" applyAlignment="1">
      <alignment horizontal="left" indent="1"/>
    </xf>
    <xf numFmtId="0" fontId="4" fillId="0" borderId="20" xfId="53" applyFont="1" applyBorder="1" applyAlignment="1">
      <alignment horizontal="left" vertical="top" indent="1"/>
      <protection/>
    </xf>
    <xf numFmtId="0" fontId="2" fillId="0" borderId="20" xfId="0" applyFont="1" applyFill="1" applyBorder="1" applyAlignment="1">
      <alignment horizontal="left" vertical="top" indent="1"/>
    </xf>
    <xf numFmtId="0" fontId="56" fillId="0" borderId="0" xfId="0" applyFont="1" applyFill="1" applyBorder="1" applyAlignment="1">
      <alignment horizontal="left" indent="1"/>
    </xf>
    <xf numFmtId="0" fontId="56" fillId="0" borderId="24" xfId="0" applyFont="1" applyFill="1" applyBorder="1" applyAlignment="1">
      <alignment horizontal="left" indent="1"/>
    </xf>
    <xf numFmtId="0" fontId="2" fillId="0" borderId="21" xfId="0" applyFont="1" applyBorder="1" applyAlignment="1">
      <alignment horizontal="left" vertical="top" indent="1"/>
    </xf>
    <xf numFmtId="0" fontId="56" fillId="0" borderId="30" xfId="0" applyFont="1" applyBorder="1" applyAlignment="1">
      <alignment horizontal="left" indent="1"/>
    </xf>
    <xf numFmtId="0" fontId="56" fillId="0" borderId="22" xfId="0" applyFont="1" applyBorder="1" applyAlignment="1">
      <alignment horizontal="left" indent="1"/>
    </xf>
    <xf numFmtId="0" fontId="56" fillId="0" borderId="28" xfId="0" applyFont="1" applyBorder="1" applyAlignment="1">
      <alignment horizontal="left" indent="1"/>
    </xf>
    <xf numFmtId="0" fontId="56" fillId="0" borderId="29" xfId="0" applyFont="1" applyBorder="1" applyAlignment="1">
      <alignment horizontal="left" indent="1"/>
    </xf>
    <xf numFmtId="0" fontId="2" fillId="0" borderId="20" xfId="0" applyFont="1" applyBorder="1" applyAlignment="1">
      <alignment horizontal="left" vertical="top" indent="1"/>
    </xf>
    <xf numFmtId="0" fontId="8" fillId="0" borderId="21" xfId="0" applyFont="1" applyFill="1" applyBorder="1" applyAlignment="1">
      <alignment horizontal="left" vertical="top" indent="1"/>
    </xf>
    <xf numFmtId="0" fontId="2" fillId="0" borderId="21" xfId="0" applyFont="1" applyBorder="1" applyAlignment="1">
      <alignment horizontal="left" indent="1"/>
    </xf>
    <xf numFmtId="0" fontId="56" fillId="0" borderId="20" xfId="53" applyFont="1" applyBorder="1" applyAlignment="1">
      <alignment horizontal="left" vertical="top" indent="1"/>
      <protection/>
    </xf>
    <xf numFmtId="4" fontId="2" fillId="0" borderId="21" xfId="48" applyNumberFormat="1" applyFont="1" applyFill="1" applyBorder="1" applyAlignment="1">
      <alignment horizontal="left" vertical="center" indent="1"/>
    </xf>
    <xf numFmtId="0" fontId="4" fillId="0" borderId="21" xfId="53" applyFont="1" applyBorder="1" applyAlignment="1">
      <alignment horizontal="left" vertical="top" indent="1"/>
      <protection/>
    </xf>
    <xf numFmtId="0" fontId="56" fillId="0" borderId="20" xfId="0" applyFont="1" applyBorder="1" applyAlignment="1">
      <alignment horizontal="left" vertical="top" indent="1"/>
    </xf>
    <xf numFmtId="0" fontId="56" fillId="0" borderId="21" xfId="53" applyFont="1" applyFill="1" applyBorder="1" applyAlignment="1">
      <alignment horizontal="left" vertical="top" indent="1"/>
      <protection/>
    </xf>
    <xf numFmtId="0" fontId="3" fillId="0" borderId="31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56" fillId="0" borderId="24" xfId="53" applyFont="1" applyBorder="1" applyAlignment="1">
      <alignment horizontal="left" vertical="top" indent="1"/>
      <protection/>
    </xf>
    <xf numFmtId="0" fontId="55" fillId="0" borderId="20" xfId="53" applyFont="1" applyBorder="1" applyAlignment="1">
      <alignment horizontal="left" vertical="top" indent="1"/>
      <protection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59" fillId="34" borderId="32" xfId="0" applyFont="1" applyFill="1" applyBorder="1" applyAlignment="1">
      <alignment horizontal="center" vertical="center" wrapText="1"/>
    </xf>
    <xf numFmtId="0" fontId="59" fillId="34" borderId="33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justify" vertical="center"/>
    </xf>
    <xf numFmtId="0" fontId="3" fillId="0" borderId="29" xfId="0" applyFont="1" applyFill="1" applyBorder="1" applyAlignment="1">
      <alignment horizontal="center" vertical="center" wrapText="1"/>
    </xf>
    <xf numFmtId="0" fontId="56" fillId="0" borderId="20" xfId="0" applyFont="1" applyBorder="1" applyAlignment="1">
      <alignment/>
    </xf>
    <xf numFmtId="0" fontId="56" fillId="0" borderId="20" xfId="0" applyFont="1" applyBorder="1" applyAlignment="1">
      <alignment horizontal="left" vertical="top"/>
    </xf>
    <xf numFmtId="0" fontId="56" fillId="0" borderId="21" xfId="0" applyFont="1" applyBorder="1" applyAlignment="1">
      <alignment horizontal="left" vertical="top"/>
    </xf>
    <xf numFmtId="0" fontId="60" fillId="0" borderId="30" xfId="0" applyFont="1" applyBorder="1" applyAlignment="1">
      <alignment horizontal="justify" vertical="center"/>
    </xf>
    <xf numFmtId="4" fontId="56" fillId="0" borderId="20" xfId="0" applyNumberFormat="1" applyFont="1" applyBorder="1" applyAlignment="1">
      <alignment horizontal="left" vertical="top"/>
    </xf>
    <xf numFmtId="4" fontId="56" fillId="0" borderId="21" xfId="0" applyNumberFormat="1" applyFont="1" applyBorder="1" applyAlignment="1">
      <alignment horizontal="left" vertical="top"/>
    </xf>
    <xf numFmtId="0" fontId="4" fillId="0" borderId="0" xfId="53" applyFont="1" applyAlignment="1" applyProtection="1">
      <alignment vertical="top"/>
      <protection/>
    </xf>
    <xf numFmtId="0" fontId="4" fillId="0" borderId="0" xfId="53" applyFont="1" applyAlignment="1">
      <alignment vertical="top" wrapText="1"/>
      <protection/>
    </xf>
    <xf numFmtId="0" fontId="4" fillId="0" borderId="0" xfId="53" applyFont="1" applyAlignment="1">
      <alignment vertical="top"/>
      <protection/>
    </xf>
    <xf numFmtId="0" fontId="4" fillId="0" borderId="0" xfId="53" applyFont="1" applyAlignment="1" applyProtection="1">
      <alignment vertical="top" wrapText="1"/>
      <protection locked="0"/>
    </xf>
    <xf numFmtId="0" fontId="4" fillId="0" borderId="0" xfId="53" applyFont="1" applyAlignment="1" applyProtection="1">
      <alignment horizontal="left" vertical="top" wrapText="1" indent="5"/>
      <protection locked="0"/>
    </xf>
    <xf numFmtId="0" fontId="4" fillId="0" borderId="0" xfId="53" applyFont="1" applyAlignment="1" applyProtection="1">
      <alignment vertical="top"/>
      <protection locked="0"/>
    </xf>
    <xf numFmtId="0" fontId="3" fillId="29" borderId="34" xfId="52" applyFont="1" applyFill="1" applyBorder="1" applyAlignment="1">
      <alignment horizontal="left" vertical="top" wrapText="1"/>
      <protection/>
    </xf>
    <xf numFmtId="0" fontId="3" fillId="29" borderId="35" xfId="52" applyFont="1" applyFill="1" applyBorder="1" applyAlignment="1">
      <alignment horizontal="left" vertical="top" wrapText="1"/>
      <protection/>
    </xf>
    <xf numFmtId="0" fontId="3" fillId="0" borderId="0" xfId="0" applyFont="1" applyAlignment="1">
      <alignment horizontal="center"/>
    </xf>
    <xf numFmtId="0" fontId="3" fillId="29" borderId="14" xfId="52" applyFont="1" applyFill="1" applyBorder="1" applyAlignment="1">
      <alignment horizontal="center" vertical="top" wrapText="1"/>
      <protection/>
    </xf>
    <xf numFmtId="0" fontId="4" fillId="0" borderId="0" xfId="53" applyFont="1" applyBorder="1" applyAlignment="1" applyProtection="1">
      <alignment horizontal="left" vertical="top" wrapText="1" indent="2"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61" fillId="33" borderId="14" xfId="0" applyFont="1" applyFill="1" applyBorder="1" applyAlignment="1" applyProtection="1">
      <alignment wrapText="1"/>
      <protection hidden="1"/>
    </xf>
    <xf numFmtId="0" fontId="4" fillId="0" borderId="14" xfId="0" applyFont="1" applyBorder="1" applyAlignment="1" applyProtection="1">
      <alignment/>
      <protection locked="0"/>
    </xf>
    <xf numFmtId="15" fontId="4" fillId="0" borderId="14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 wrapText="1"/>
      <protection locked="0"/>
    </xf>
    <xf numFmtId="4" fontId="4" fillId="0" borderId="14" xfId="0" applyNumberFormat="1" applyFont="1" applyFill="1" applyBorder="1" applyAlignment="1" applyProtection="1">
      <alignment/>
      <protection locked="0"/>
    </xf>
    <xf numFmtId="0" fontId="3" fillId="29" borderId="14" xfId="0" applyFont="1" applyFill="1" applyBorder="1" applyAlignment="1" applyProtection="1">
      <alignment wrapText="1"/>
      <protection locked="0"/>
    </xf>
    <xf numFmtId="43" fontId="56" fillId="0" borderId="0" xfId="48" applyFont="1" applyFill="1" applyBorder="1" applyAlignment="1" applyProtection="1">
      <alignment/>
      <protection locked="0"/>
    </xf>
    <xf numFmtId="43" fontId="56" fillId="0" borderId="0" xfId="48" applyFont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3" fillId="29" borderId="36" xfId="0" applyFont="1" applyFill="1" applyBorder="1" applyAlignment="1">
      <alignment horizontal="center" vertical="center" wrapText="1"/>
    </xf>
    <xf numFmtId="4" fontId="3" fillId="29" borderId="36" xfId="0" applyNumberFormat="1" applyFont="1" applyFill="1" applyBorder="1" applyAlignment="1">
      <alignment horizontal="center" vertical="center" wrapText="1"/>
    </xf>
    <xf numFmtId="4" fontId="3" fillId="29" borderId="14" xfId="0" applyNumberFormat="1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 wrapText="1"/>
    </xf>
    <xf numFmtId="4" fontId="3" fillId="29" borderId="16" xfId="0" applyNumberFormat="1" applyFont="1" applyFill="1" applyBorder="1" applyAlignment="1">
      <alignment horizontal="center" vertical="center" wrapText="1"/>
    </xf>
    <xf numFmtId="4" fontId="3" fillId="29" borderId="35" xfId="0" applyNumberFormat="1" applyFont="1" applyFill="1" applyBorder="1" applyAlignment="1">
      <alignment horizontal="center" vertical="center" wrapText="1"/>
    </xf>
    <xf numFmtId="4" fontId="3" fillId="29" borderId="26" xfId="0" applyNumberFormat="1" applyFont="1" applyFill="1" applyBorder="1" applyAlignment="1">
      <alignment horizontal="left" vertical="center" indent="1"/>
    </xf>
    <xf numFmtId="4" fontId="3" fillId="29" borderId="14" xfId="0" applyNumberFormat="1" applyFont="1" applyFill="1" applyBorder="1" applyAlignment="1">
      <alignment horizontal="center" vertical="center" wrapText="1"/>
    </xf>
    <xf numFmtId="0" fontId="3" fillId="29" borderId="14" xfId="52" applyFont="1" applyFill="1" applyBorder="1" applyAlignment="1">
      <alignment horizontal="left" vertical="top"/>
      <protection/>
    </xf>
    <xf numFmtId="4" fontId="55" fillId="33" borderId="36" xfId="0" applyNumberFormat="1" applyFont="1" applyFill="1" applyBorder="1" applyAlignment="1">
      <alignment horizontal="right" wrapText="1"/>
    </xf>
    <xf numFmtId="4" fontId="55" fillId="33" borderId="37" xfId="0" applyNumberFormat="1" applyFont="1" applyFill="1" applyBorder="1" applyAlignment="1">
      <alignment wrapText="1"/>
    </xf>
    <xf numFmtId="4" fontId="55" fillId="33" borderId="37" xfId="0" applyNumberFormat="1" applyFont="1" applyFill="1" applyBorder="1" applyAlignment="1">
      <alignment horizontal="right" wrapText="1"/>
    </xf>
    <xf numFmtId="0" fontId="55" fillId="33" borderId="18" xfId="0" applyFont="1" applyFill="1" applyBorder="1" applyAlignment="1">
      <alignment horizontal="left" wrapText="1"/>
    </xf>
    <xf numFmtId="4" fontId="56" fillId="0" borderId="14" xfId="0" applyNumberFormat="1" applyFont="1" applyFill="1" applyBorder="1" applyAlignment="1">
      <alignment wrapText="1"/>
    </xf>
    <xf numFmtId="49" fontId="56" fillId="0" borderId="14" xfId="0" applyNumberFormat="1" applyFont="1" applyFill="1" applyBorder="1" applyAlignment="1">
      <alignment wrapText="1"/>
    </xf>
    <xf numFmtId="0" fontId="55" fillId="0" borderId="0" xfId="0" applyFont="1" applyFill="1" applyBorder="1" applyAlignment="1">
      <alignment horizontal="center" vertical="center" wrapText="1"/>
    </xf>
    <xf numFmtId="4" fontId="55" fillId="29" borderId="14" xfId="48" applyNumberFormat="1" applyFont="1" applyFill="1" applyBorder="1" applyAlignment="1">
      <alignment horizontal="center" vertical="center" wrapText="1"/>
    </xf>
    <xf numFmtId="0" fontId="55" fillId="29" borderId="14" xfId="0" applyFont="1" applyFill="1" applyBorder="1" applyAlignment="1">
      <alignment horizontal="center" vertical="center" wrapText="1"/>
    </xf>
    <xf numFmtId="0" fontId="55" fillId="29" borderId="14" xfId="0" applyFont="1" applyFill="1" applyBorder="1" applyAlignment="1">
      <alignment horizontal="center" vertical="center"/>
    </xf>
    <xf numFmtId="0" fontId="55" fillId="29" borderId="14" xfId="53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left" vertical="top" wrapText="1"/>
      <protection/>
    </xf>
    <xf numFmtId="0" fontId="3" fillId="29" borderId="14" xfId="52" applyFont="1" applyFill="1" applyBorder="1" applyAlignment="1">
      <alignment horizontal="left" vertical="top" wrapText="1"/>
      <protection/>
    </xf>
    <xf numFmtId="4" fontId="56" fillId="0" borderId="0" xfId="0" applyNumberFormat="1" applyFont="1" applyAlignment="1">
      <alignment/>
    </xf>
    <xf numFmtId="4" fontId="55" fillId="33" borderId="14" xfId="0" applyNumberFormat="1" applyFont="1" applyFill="1" applyBorder="1" applyAlignment="1">
      <alignment horizontal="right" wrapText="1"/>
    </xf>
    <xf numFmtId="4" fontId="55" fillId="33" borderId="38" xfId="0" applyNumberFormat="1" applyFont="1" applyFill="1" applyBorder="1" applyAlignment="1">
      <alignment wrapText="1"/>
    </xf>
    <xf numFmtId="4" fontId="55" fillId="33" borderId="38" xfId="0" applyNumberFormat="1" applyFont="1" applyFill="1" applyBorder="1" applyAlignment="1">
      <alignment horizontal="right" wrapText="1"/>
    </xf>
    <xf numFmtId="0" fontId="55" fillId="33" borderId="13" xfId="0" applyFont="1" applyFill="1" applyBorder="1" applyAlignment="1">
      <alignment horizontal="left" wrapText="1"/>
    </xf>
    <xf numFmtId="4" fontId="56" fillId="0" borderId="38" xfId="0" applyNumberFormat="1" applyFont="1" applyFill="1" applyBorder="1" applyAlignment="1">
      <alignment wrapText="1"/>
    </xf>
    <xf numFmtId="49" fontId="56" fillId="0" borderId="38" xfId="0" applyNumberFormat="1" applyFont="1" applyFill="1" applyBorder="1" applyAlignment="1">
      <alignment wrapText="1"/>
    </xf>
    <xf numFmtId="49" fontId="56" fillId="0" borderId="13" xfId="0" applyNumberFormat="1" applyFont="1" applyFill="1" applyBorder="1" applyAlignment="1">
      <alignment wrapText="1"/>
    </xf>
    <xf numFmtId="4" fontId="55" fillId="33" borderId="18" xfId="0" applyNumberFormat="1" applyFont="1" applyFill="1" applyBorder="1" applyAlignment="1">
      <alignment wrapText="1"/>
    </xf>
    <xf numFmtId="4" fontId="55" fillId="0" borderId="0" xfId="0" applyNumberFormat="1" applyFont="1" applyFill="1" applyBorder="1" applyAlignment="1">
      <alignment horizontal="center" vertical="center" wrapText="1"/>
    </xf>
    <xf numFmtId="43" fontId="56" fillId="0" borderId="0" xfId="48" applyFont="1" applyAlignment="1">
      <alignment/>
    </xf>
    <xf numFmtId="4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4" fontId="55" fillId="33" borderId="14" xfId="0" applyNumberFormat="1" applyFont="1" applyFill="1" applyBorder="1" applyAlignment="1">
      <alignment wrapText="1"/>
    </xf>
    <xf numFmtId="0" fontId="55" fillId="33" borderId="14" xfId="0" applyFont="1" applyFill="1" applyBorder="1" applyAlignment="1">
      <alignment horizontal="left" wrapText="1"/>
    </xf>
    <xf numFmtId="4" fontId="55" fillId="0" borderId="14" xfId="0" applyNumberFormat="1" applyFont="1" applyFill="1" applyBorder="1" applyAlignment="1">
      <alignment wrapText="1"/>
    </xf>
    <xf numFmtId="0" fontId="56" fillId="0" borderId="14" xfId="0" applyFont="1" applyFill="1" applyBorder="1" applyAlignment="1">
      <alignment/>
    </xf>
    <xf numFmtId="0" fontId="55" fillId="0" borderId="14" xfId="0" applyFont="1" applyFill="1" applyBorder="1" applyAlignment="1">
      <alignment wrapText="1"/>
    </xf>
    <xf numFmtId="4" fontId="55" fillId="0" borderId="0" xfId="0" applyNumberFormat="1" applyFont="1" applyAlignment="1">
      <alignment/>
    </xf>
    <xf numFmtId="4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4" fontId="55" fillId="33" borderId="13" xfId="0" applyNumberFormat="1" applyFont="1" applyFill="1" applyBorder="1" applyAlignment="1">
      <alignment wrapText="1"/>
    </xf>
    <xf numFmtId="0" fontId="55" fillId="33" borderId="13" xfId="0" applyFont="1" applyFill="1" applyBorder="1" applyAlignment="1">
      <alignment wrapText="1"/>
    </xf>
    <xf numFmtId="4" fontId="56" fillId="0" borderId="13" xfId="0" applyNumberFormat="1" applyFont="1" applyFill="1" applyBorder="1" applyAlignment="1">
      <alignment wrapText="1"/>
    </xf>
    <xf numFmtId="49" fontId="55" fillId="29" borderId="13" xfId="48" applyNumberFormat="1" applyFont="1" applyFill="1" applyBorder="1" applyAlignment="1">
      <alignment horizontal="center" vertical="center" wrapText="1"/>
    </xf>
    <xf numFmtId="4" fontId="55" fillId="29" borderId="13" xfId="48" applyNumberFormat="1" applyFont="1" applyFill="1" applyBorder="1" applyAlignment="1">
      <alignment horizontal="center" vertical="center" wrapText="1"/>
    </xf>
    <xf numFmtId="0" fontId="55" fillId="29" borderId="13" xfId="48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4" fontId="3" fillId="29" borderId="14" xfId="48" applyNumberFormat="1" applyFont="1" applyFill="1" applyBorder="1" applyAlignment="1">
      <alignment horizontal="center" vertical="center" wrapText="1"/>
    </xf>
    <xf numFmtId="4" fontId="55" fillId="0" borderId="0" xfId="48" applyNumberFormat="1" applyFont="1" applyAlignment="1">
      <alignment vertical="center"/>
    </xf>
    <xf numFmtId="0" fontId="3" fillId="29" borderId="14" xfId="52" applyFont="1" applyFill="1" applyBorder="1" applyAlignment="1">
      <alignment horizontal="left" vertical="center"/>
      <protection/>
    </xf>
    <xf numFmtId="0" fontId="56" fillId="0" borderId="0" xfId="53" applyFont="1" applyFill="1" applyAlignment="1">
      <alignment vertical="top"/>
      <protection/>
    </xf>
    <xf numFmtId="4" fontId="57" fillId="0" borderId="0" xfId="0" applyNumberFormat="1" applyFont="1" applyAlignment="1">
      <alignment/>
    </xf>
    <xf numFmtId="0" fontId="56" fillId="0" borderId="14" xfId="0" applyFont="1" applyBorder="1" applyAlignment="1">
      <alignment wrapText="1"/>
    </xf>
    <xf numFmtId="4" fontId="56" fillId="0" borderId="14" xfId="0" applyNumberFormat="1" applyFont="1" applyBorder="1" applyAlignment="1">
      <alignment wrapText="1"/>
    </xf>
    <xf numFmtId="4" fontId="55" fillId="29" borderId="14" xfId="0" applyNumberFormat="1" applyFont="1" applyFill="1" applyBorder="1" applyAlignment="1" quotePrefix="1">
      <alignment horizontal="center" vertical="center"/>
    </xf>
    <xf numFmtId="4" fontId="55" fillId="29" borderId="14" xfId="0" applyNumberFormat="1" applyFont="1" applyFill="1" applyBorder="1" applyAlignment="1">
      <alignment horizontal="center" vertical="center"/>
    </xf>
    <xf numFmtId="4" fontId="56" fillId="0" borderId="0" xfId="0" applyNumberFormat="1" applyFont="1" applyAlignment="1">
      <alignment horizontal="left" wrapText="1"/>
    </xf>
    <xf numFmtId="0" fontId="56" fillId="0" borderId="0" xfId="0" applyFont="1" applyAlignment="1">
      <alignment horizontal="left" wrapText="1"/>
    </xf>
    <xf numFmtId="43" fontId="3" fillId="29" borderId="14" xfId="48" applyFont="1" applyFill="1" applyBorder="1" applyAlignment="1">
      <alignment horizontal="center" vertical="top" wrapText="1"/>
    </xf>
    <xf numFmtId="4" fontId="3" fillId="29" borderId="14" xfId="52" applyNumberFormat="1" applyFont="1" applyFill="1" applyBorder="1" applyAlignment="1">
      <alignment horizontal="left" vertical="top" wrapText="1"/>
      <protection/>
    </xf>
    <xf numFmtId="43" fontId="56" fillId="0" borderId="14" xfId="48" applyFont="1" applyBorder="1" applyAlignment="1">
      <alignment wrapText="1"/>
    </xf>
    <xf numFmtId="4" fontId="56" fillId="0" borderId="26" xfId="48" applyNumberFormat="1" applyFont="1" applyBorder="1" applyAlignment="1">
      <alignment wrapText="1"/>
    </xf>
    <xf numFmtId="4" fontId="56" fillId="0" borderId="14" xfId="48" applyNumberFormat="1" applyFont="1" applyBorder="1" applyAlignment="1">
      <alignment wrapText="1"/>
    </xf>
    <xf numFmtId="4" fontId="56" fillId="0" borderId="14" xfId="56" applyNumberFormat="1" applyFont="1" applyFill="1" applyBorder="1" applyAlignment="1">
      <alignment wrapText="1"/>
      <protection/>
    </xf>
    <xf numFmtId="49" fontId="56" fillId="0" borderId="39" xfId="0" applyNumberFormat="1" applyFont="1" applyFill="1" applyBorder="1" applyAlignment="1">
      <alignment wrapText="1"/>
    </xf>
    <xf numFmtId="0" fontId="56" fillId="33" borderId="14" xfId="0" applyFont="1" applyFill="1" applyBorder="1" applyAlignment="1">
      <alignment wrapText="1"/>
    </xf>
    <xf numFmtId="0" fontId="55" fillId="29" borderId="12" xfId="53" applyFont="1" applyFill="1" applyBorder="1" applyAlignment="1">
      <alignment horizontal="center" vertical="center" wrapText="1"/>
      <protection/>
    </xf>
    <xf numFmtId="43" fontId="3" fillId="0" borderId="0" xfId="48" applyFont="1" applyFill="1" applyBorder="1" applyAlignment="1">
      <alignment horizontal="center" vertical="top" wrapText="1"/>
    </xf>
    <xf numFmtId="4" fontId="56" fillId="0" borderId="0" xfId="0" applyNumberFormat="1" applyFont="1" applyFill="1" applyAlignment="1">
      <alignment horizontal="left" wrapText="1"/>
    </xf>
    <xf numFmtId="0" fontId="3" fillId="0" borderId="0" xfId="52" applyFont="1" applyFill="1" applyBorder="1" applyAlignment="1">
      <alignment horizontal="left" vertical="top" wrapText="1"/>
      <protection/>
    </xf>
    <xf numFmtId="43" fontId="3" fillId="29" borderId="14" xfId="48" applyFont="1" applyFill="1" applyBorder="1" applyAlignment="1">
      <alignment horizontal="center" vertical="center" wrapText="1"/>
    </xf>
    <xf numFmtId="4" fontId="56" fillId="0" borderId="0" xfId="0" applyNumberFormat="1" applyFont="1" applyAlignment="1">
      <alignment horizontal="left" vertical="center" wrapText="1"/>
    </xf>
    <xf numFmtId="0" fontId="55" fillId="33" borderId="18" xfId="0" applyFont="1" applyFill="1" applyBorder="1" applyAlignment="1">
      <alignment wrapText="1"/>
    </xf>
    <xf numFmtId="0" fontId="56" fillId="0" borderId="14" xfId="0" applyFont="1" applyFill="1" applyBorder="1" applyAlignment="1">
      <alignment wrapText="1"/>
    </xf>
    <xf numFmtId="0" fontId="56" fillId="0" borderId="14" xfId="0" applyFont="1" applyFill="1" applyBorder="1" applyAlignment="1" quotePrefix="1">
      <alignment wrapText="1"/>
    </xf>
    <xf numFmtId="0" fontId="56" fillId="0" borderId="13" xfId="0" applyFont="1" applyFill="1" applyBorder="1" applyAlignment="1">
      <alignment wrapText="1"/>
    </xf>
    <xf numFmtId="0" fontId="56" fillId="0" borderId="0" xfId="0" applyFont="1" applyAlignment="1">
      <alignment horizontal="center"/>
    </xf>
    <xf numFmtId="4" fontId="56" fillId="0" borderId="0" xfId="0" applyNumberFormat="1" applyFont="1" applyAlignment="1">
      <alignment horizontal="center"/>
    </xf>
    <xf numFmtId="4" fontId="55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4" fontId="55" fillId="29" borderId="16" xfId="48" applyNumberFormat="1" applyFont="1" applyFill="1" applyBorder="1" applyAlignment="1">
      <alignment horizontal="center" vertical="center" wrapText="1"/>
    </xf>
    <xf numFmtId="4" fontId="55" fillId="29" borderId="13" xfId="53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left" vertical="top"/>
      <protection/>
    </xf>
    <xf numFmtId="0" fontId="3" fillId="0" borderId="34" xfId="52" applyFont="1" applyFill="1" applyBorder="1" applyAlignment="1">
      <alignment horizontal="center" vertical="top" wrapText="1"/>
      <protection/>
    </xf>
    <xf numFmtId="4" fontId="3" fillId="0" borderId="4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left" vertical="top"/>
      <protection/>
    </xf>
    <xf numFmtId="0" fontId="56" fillId="0" borderId="25" xfId="0" applyFont="1" applyBorder="1" applyAlignment="1">
      <alignment/>
    </xf>
    <xf numFmtId="4" fontId="56" fillId="0" borderId="25" xfId="0" applyNumberFormat="1" applyFont="1" applyBorder="1" applyAlignment="1">
      <alignment/>
    </xf>
    <xf numFmtId="0" fontId="3" fillId="0" borderId="25" xfId="53" applyFont="1" applyBorder="1" applyAlignment="1">
      <alignment vertical="top"/>
      <protection/>
    </xf>
    <xf numFmtId="4" fontId="55" fillId="33" borderId="16" xfId="0" applyNumberFormat="1" applyFont="1" applyFill="1" applyBorder="1" applyAlignment="1">
      <alignment wrapText="1"/>
    </xf>
    <xf numFmtId="0" fontId="55" fillId="33" borderId="16" xfId="0" applyFont="1" applyFill="1" applyBorder="1" applyAlignment="1">
      <alignment wrapText="1"/>
    </xf>
    <xf numFmtId="0" fontId="56" fillId="0" borderId="14" xfId="0" applyFont="1" applyBorder="1" applyAlignment="1">
      <alignment/>
    </xf>
    <xf numFmtId="4" fontId="56" fillId="0" borderId="14" xfId="0" applyNumberFormat="1" applyFont="1" applyBorder="1" applyAlignment="1">
      <alignment/>
    </xf>
    <xf numFmtId="4" fontId="62" fillId="0" borderId="0" xfId="52" applyNumberFormat="1" applyFont="1" applyFill="1" applyBorder="1" applyAlignment="1">
      <alignment horizontal="left" vertical="top"/>
      <protection/>
    </xf>
    <xf numFmtId="0" fontId="55" fillId="29" borderId="15" xfId="0" applyFont="1" applyFill="1" applyBorder="1" applyAlignment="1">
      <alignment horizontal="left" vertical="center"/>
    </xf>
    <xf numFmtId="0" fontId="55" fillId="29" borderId="38" xfId="0" applyFont="1" applyFill="1" applyBorder="1" applyAlignment="1">
      <alignment horizontal="left" vertical="center"/>
    </xf>
    <xf numFmtId="4" fontId="55" fillId="0" borderId="0" xfId="0" applyNumberFormat="1" applyFont="1" applyFill="1" applyBorder="1" applyAlignment="1">
      <alignment horizontal="left" vertical="center"/>
    </xf>
    <xf numFmtId="0" fontId="55" fillId="29" borderId="14" xfId="0" applyFont="1" applyFill="1" applyBorder="1" applyAlignment="1">
      <alignment horizontal="left" vertical="center"/>
    </xf>
    <xf numFmtId="0" fontId="3" fillId="19" borderId="14" xfId="52" applyFont="1" applyFill="1" applyBorder="1" applyAlignment="1">
      <alignment horizontal="left" vertical="top"/>
      <protection/>
    </xf>
    <xf numFmtId="0" fontId="55" fillId="29" borderId="13" xfId="0" applyFont="1" applyFill="1" applyBorder="1" applyAlignment="1">
      <alignment horizontal="left" vertical="center"/>
    </xf>
    <xf numFmtId="10" fontId="55" fillId="33" borderId="14" xfId="0" applyNumberFormat="1" applyFont="1" applyFill="1" applyBorder="1" applyAlignment="1">
      <alignment wrapText="1"/>
    </xf>
    <xf numFmtId="0" fontId="56" fillId="0" borderId="12" xfId="0" applyFont="1" applyBorder="1" applyAlignment="1">
      <alignment/>
    </xf>
    <xf numFmtId="4" fontId="56" fillId="0" borderId="13" xfId="48" applyNumberFormat="1" applyFont="1" applyBorder="1" applyAlignment="1">
      <alignment/>
    </xf>
    <xf numFmtId="0" fontId="56" fillId="0" borderId="13" xfId="0" applyFont="1" applyBorder="1" applyAlignment="1">
      <alignment/>
    </xf>
    <xf numFmtId="0" fontId="55" fillId="29" borderId="13" xfId="0" applyFont="1" applyFill="1" applyBorder="1" applyAlignment="1">
      <alignment horizontal="center" vertical="center" wrapText="1"/>
    </xf>
    <xf numFmtId="0" fontId="55" fillId="0" borderId="41" xfId="0" applyFont="1" applyBorder="1" applyAlignment="1">
      <alignment/>
    </xf>
    <xf numFmtId="4" fontId="55" fillId="0" borderId="41" xfId="0" applyNumberFormat="1" applyFont="1" applyBorder="1" applyAlignment="1">
      <alignment/>
    </xf>
    <xf numFmtId="0" fontId="3" fillId="29" borderId="14" xfId="52" applyFont="1" applyFill="1" applyBorder="1" applyAlignment="1">
      <alignment horizontal="center" vertical="center" wrapText="1"/>
      <protection/>
    </xf>
    <xf numFmtId="4" fontId="56" fillId="0" borderId="0" xfId="48" applyNumberFormat="1" applyFont="1" applyBorder="1" applyAlignment="1">
      <alignment vertical="center"/>
    </xf>
    <xf numFmtId="0" fontId="3" fillId="29" borderId="35" xfId="52" applyFont="1" applyFill="1" applyBorder="1" applyAlignment="1">
      <alignment horizontal="left" vertical="center" wrapText="1"/>
      <protection/>
    </xf>
    <xf numFmtId="4" fontId="55" fillId="33" borderId="13" xfId="48" applyNumberFormat="1" applyFont="1" applyFill="1" applyBorder="1" applyAlignment="1">
      <alignment wrapText="1"/>
    </xf>
    <xf numFmtId="0" fontId="55" fillId="33" borderId="26" xfId="0" applyFont="1" applyFill="1" applyBorder="1" applyAlignment="1">
      <alignment wrapText="1"/>
    </xf>
    <xf numFmtId="4" fontId="56" fillId="0" borderId="14" xfId="48" applyNumberFormat="1" applyFont="1" applyFill="1" applyBorder="1" applyAlignment="1">
      <alignment wrapText="1"/>
    </xf>
    <xf numFmtId="4" fontId="3" fillId="29" borderId="14" xfId="52" applyNumberFormat="1" applyFont="1" applyFill="1" applyBorder="1" applyAlignment="1">
      <alignment horizontal="center" vertical="top" wrapText="1"/>
      <protection/>
    </xf>
    <xf numFmtId="4" fontId="55" fillId="33" borderId="36" xfId="48" applyNumberFormat="1" applyFont="1" applyFill="1" applyBorder="1" applyAlignment="1">
      <alignment wrapText="1"/>
    </xf>
    <xf numFmtId="4" fontId="55" fillId="33" borderId="14" xfId="48" applyNumberFormat="1" applyFont="1" applyFill="1" applyBorder="1" applyAlignment="1">
      <alignment wrapText="1"/>
    </xf>
    <xf numFmtId="49" fontId="56" fillId="0" borderId="26" xfId="0" applyNumberFormat="1" applyFont="1" applyFill="1" applyBorder="1" applyAlignment="1">
      <alignment wrapText="1"/>
    </xf>
    <xf numFmtId="4" fontId="56" fillId="0" borderId="36" xfId="48" applyNumberFormat="1" applyFont="1" applyFill="1" applyBorder="1" applyAlignment="1">
      <alignment wrapText="1"/>
    </xf>
    <xf numFmtId="49" fontId="56" fillId="0" borderId="42" xfId="0" applyNumberFormat="1" applyFont="1" applyFill="1" applyBorder="1" applyAlignment="1">
      <alignment wrapText="1"/>
    </xf>
    <xf numFmtId="49" fontId="56" fillId="0" borderId="36" xfId="0" applyNumberFormat="1" applyFont="1" applyFill="1" applyBorder="1" applyAlignment="1">
      <alignment wrapText="1"/>
    </xf>
    <xf numFmtId="4" fontId="55" fillId="33" borderId="37" xfId="48" applyNumberFormat="1" applyFont="1" applyFill="1" applyBorder="1" applyAlignment="1">
      <alignment wrapText="1"/>
    </xf>
    <xf numFmtId="0" fontId="55" fillId="33" borderId="42" xfId="0" applyFont="1" applyFill="1" applyBorder="1" applyAlignment="1">
      <alignment wrapText="1"/>
    </xf>
    <xf numFmtId="0" fontId="3" fillId="29" borderId="14" xfId="52" applyFont="1" applyFill="1" applyBorder="1" applyAlignment="1">
      <alignment vertical="top"/>
      <protection/>
    </xf>
    <xf numFmtId="4" fontId="55" fillId="33" borderId="43" xfId="0" applyNumberFormat="1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4" fontId="56" fillId="0" borderId="0" xfId="0" applyNumberFormat="1" applyFont="1" applyFill="1" applyBorder="1" applyAlignment="1">
      <alignment/>
    </xf>
    <xf numFmtId="0" fontId="55" fillId="0" borderId="0" xfId="0" applyFont="1" applyBorder="1" applyAlignment="1">
      <alignment/>
    </xf>
    <xf numFmtId="4" fontId="55" fillId="29" borderId="13" xfId="0" applyNumberFormat="1" applyFont="1" applyFill="1" applyBorder="1" applyAlignment="1">
      <alignment horizontal="left" vertical="center"/>
    </xf>
    <xf numFmtId="10" fontId="55" fillId="33" borderId="14" xfId="0" applyNumberFormat="1" applyFont="1" applyFill="1" applyBorder="1" applyAlignment="1">
      <alignment horizontal="right" wrapText="1"/>
    </xf>
    <xf numFmtId="0" fontId="55" fillId="33" borderId="18" xfId="0" applyFont="1" applyFill="1" applyBorder="1" applyAlignment="1">
      <alignment horizontal="left" vertical="center" wrapText="1"/>
    </xf>
    <xf numFmtId="0" fontId="56" fillId="0" borderId="14" xfId="0" applyFont="1" applyBorder="1" applyAlignment="1">
      <alignment/>
    </xf>
    <xf numFmtId="4" fontId="56" fillId="0" borderId="26" xfId="48" applyNumberFormat="1" applyFont="1" applyBorder="1" applyAlignment="1">
      <alignment/>
    </xf>
    <xf numFmtId="49" fontId="56" fillId="0" borderId="14" xfId="0" applyNumberFormat="1" applyFont="1" applyBorder="1" applyAlignment="1">
      <alignment/>
    </xf>
    <xf numFmtId="0" fontId="55" fillId="29" borderId="12" xfId="0" applyFont="1" applyFill="1" applyBorder="1" applyAlignment="1">
      <alignment horizontal="center" vertical="center" wrapText="1"/>
    </xf>
    <xf numFmtId="2" fontId="55" fillId="0" borderId="0" xfId="0" applyNumberFormat="1" applyFont="1" applyFill="1" applyBorder="1" applyAlignment="1">
      <alignment wrapText="1"/>
    </xf>
    <xf numFmtId="10" fontId="55" fillId="0" borderId="0" xfId="0" applyNumberFormat="1" applyFont="1" applyFill="1" applyBorder="1" applyAlignment="1">
      <alignment wrapText="1"/>
    </xf>
    <xf numFmtId="4" fontId="55" fillId="0" borderId="0" xfId="48" applyNumberFormat="1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10" fontId="55" fillId="33" borderId="38" xfId="0" applyNumberFormat="1" applyFont="1" applyFill="1" applyBorder="1" applyAlignment="1">
      <alignment wrapText="1"/>
    </xf>
    <xf numFmtId="10" fontId="56" fillId="0" borderId="14" xfId="59" applyNumberFormat="1" applyFont="1" applyFill="1" applyBorder="1" applyAlignment="1">
      <alignment wrapText="1"/>
    </xf>
    <xf numFmtId="10" fontId="56" fillId="0" borderId="38" xfId="59" applyNumberFormat="1" applyFont="1" applyFill="1" applyBorder="1" applyAlignment="1">
      <alignment wrapText="1"/>
    </xf>
    <xf numFmtId="2" fontId="55" fillId="29" borderId="12" xfId="48" applyNumberFormat="1" applyFont="1" applyFill="1" applyBorder="1" applyAlignment="1">
      <alignment horizontal="center" vertical="center" wrapText="1"/>
    </xf>
    <xf numFmtId="2" fontId="55" fillId="29" borderId="13" xfId="48" applyNumberFormat="1" applyFont="1" applyFill="1" applyBorder="1" applyAlignment="1">
      <alignment horizontal="center" vertical="center" wrapText="1"/>
    </xf>
    <xf numFmtId="10" fontId="55" fillId="0" borderId="0" xfId="0" applyNumberFormat="1" applyFont="1" applyAlignment="1">
      <alignment/>
    </xf>
    <xf numFmtId="2" fontId="3" fillId="29" borderId="14" xfId="48" applyNumberFormat="1" applyFont="1" applyFill="1" applyBorder="1" applyAlignment="1">
      <alignment horizontal="center" vertical="top" wrapText="1"/>
    </xf>
    <xf numFmtId="10" fontId="56" fillId="0" borderId="0" xfId="0" applyNumberFormat="1" applyFont="1" applyBorder="1" applyAlignment="1">
      <alignment/>
    </xf>
    <xf numFmtId="10" fontId="56" fillId="0" borderId="0" xfId="48" applyNumberFormat="1" applyFont="1" applyBorder="1" applyAlignment="1">
      <alignment/>
    </xf>
    <xf numFmtId="4" fontId="55" fillId="33" borderId="36" xfId="0" applyNumberFormat="1" applyFont="1" applyFill="1" applyBorder="1" applyAlignment="1">
      <alignment wrapText="1"/>
    </xf>
    <xf numFmtId="4" fontId="55" fillId="29" borderId="13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56" fillId="0" borderId="13" xfId="0" applyNumberFormat="1" applyFont="1" applyFill="1" applyBorder="1" applyAlignment="1">
      <alignment wrapText="1"/>
    </xf>
    <xf numFmtId="4" fontId="55" fillId="0" borderId="0" xfId="0" applyNumberFormat="1" applyFont="1" applyFill="1" applyBorder="1" applyAlignment="1">
      <alignment wrapText="1"/>
    </xf>
    <xf numFmtId="4" fontId="55" fillId="0" borderId="13" xfId="0" applyNumberFormat="1" applyFont="1" applyFill="1" applyBorder="1" applyAlignment="1">
      <alignment wrapText="1"/>
    </xf>
    <xf numFmtId="0" fontId="55" fillId="0" borderId="13" xfId="0" applyFont="1" applyFill="1" applyBorder="1" applyAlignment="1">
      <alignment wrapText="1"/>
    </xf>
    <xf numFmtId="4" fontId="3" fillId="0" borderId="41" xfId="48" applyNumberFormat="1" applyFont="1" applyFill="1" applyBorder="1" applyAlignment="1">
      <alignment horizontal="center" vertical="top" wrapText="1"/>
    </xf>
    <xf numFmtId="4" fontId="56" fillId="0" borderId="0" xfId="48" applyNumberFormat="1" applyFont="1" applyFill="1" applyBorder="1" applyAlignment="1">
      <alignment/>
    </xf>
    <xf numFmtId="4" fontId="3" fillId="29" borderId="14" xfId="48" applyNumberFormat="1" applyFont="1" applyFill="1" applyBorder="1" applyAlignment="1">
      <alignment horizontal="center" vertical="top" wrapText="1"/>
    </xf>
    <xf numFmtId="10" fontId="55" fillId="33" borderId="13" xfId="0" applyNumberFormat="1" applyFont="1" applyFill="1" applyBorder="1" applyAlignment="1">
      <alignment horizontal="center"/>
    </xf>
    <xf numFmtId="4" fontId="55" fillId="33" borderId="15" xfId="0" applyNumberFormat="1" applyFont="1" applyFill="1" applyBorder="1" applyAlignment="1">
      <alignment horizontal="right"/>
    </xf>
    <xf numFmtId="0" fontId="64" fillId="33" borderId="13" xfId="0" applyFont="1" applyFill="1" applyBorder="1" applyAlignment="1">
      <alignment wrapText="1"/>
    </xf>
    <xf numFmtId="10" fontId="56" fillId="0" borderId="13" xfId="0" applyNumberFormat="1" applyFont="1" applyFill="1" applyBorder="1" applyAlignment="1">
      <alignment horizontal="right"/>
    </xf>
    <xf numFmtId="4" fontId="56" fillId="0" borderId="15" xfId="0" applyNumberFormat="1" applyFont="1" applyFill="1" applyBorder="1" applyAlignment="1">
      <alignment horizontal="right"/>
    </xf>
    <xf numFmtId="0" fontId="65" fillId="0" borderId="13" xfId="0" applyFont="1" applyBorder="1" applyAlignment="1">
      <alignment wrapText="1"/>
    </xf>
    <xf numFmtId="0" fontId="65" fillId="0" borderId="15" xfId="0" applyFont="1" applyBorder="1" applyAlignment="1">
      <alignment wrapText="1"/>
    </xf>
    <xf numFmtId="10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0" fontId="55" fillId="0" borderId="0" xfId="0" applyFont="1" applyAlignment="1">
      <alignment/>
    </xf>
    <xf numFmtId="10" fontId="3" fillId="29" borderId="14" xfId="52" applyNumberFormat="1" applyFont="1" applyFill="1" applyBorder="1" applyAlignment="1">
      <alignment horizontal="center" vertical="top"/>
      <protection/>
    </xf>
    <xf numFmtId="4" fontId="56" fillId="0" borderId="0" xfId="48" applyNumberFormat="1" applyFont="1" applyBorder="1" applyAlignment="1">
      <alignment/>
    </xf>
    <xf numFmtId="10" fontId="56" fillId="0" borderId="0" xfId="0" applyNumberFormat="1" applyFont="1" applyBorder="1" applyAlignment="1">
      <alignment horizontal="center"/>
    </xf>
    <xf numFmtId="10" fontId="57" fillId="0" borderId="0" xfId="0" applyNumberFormat="1" applyFont="1" applyAlignment="1">
      <alignment/>
    </xf>
    <xf numFmtId="4" fontId="56" fillId="0" borderId="44" xfId="0" applyNumberFormat="1" applyFont="1" applyFill="1" applyBorder="1" applyAlignment="1">
      <alignment horizontal="right"/>
    </xf>
    <xf numFmtId="4" fontId="56" fillId="0" borderId="45" xfId="0" applyNumberFormat="1" applyFont="1" applyFill="1" applyBorder="1" applyAlignment="1">
      <alignment horizontal="right"/>
    </xf>
    <xf numFmtId="0" fontId="4" fillId="0" borderId="45" xfId="53" applyFont="1" applyBorder="1" applyAlignment="1">
      <alignment vertical="top" wrapText="1"/>
      <protection/>
    </xf>
    <xf numFmtId="0" fontId="4" fillId="0" borderId="45" xfId="53" applyNumberFormat="1" applyFont="1" applyFill="1" applyBorder="1" applyAlignment="1">
      <alignment horizontal="center" vertical="top"/>
      <protection/>
    </xf>
    <xf numFmtId="4" fontId="56" fillId="0" borderId="10" xfId="0" applyNumberFormat="1" applyFont="1" applyFill="1" applyBorder="1" applyAlignment="1">
      <alignment horizontal="right"/>
    </xf>
    <xf numFmtId="4" fontId="56" fillId="0" borderId="14" xfId="0" applyNumberFormat="1" applyFont="1" applyFill="1" applyBorder="1" applyAlignment="1">
      <alignment horizontal="right"/>
    </xf>
    <xf numFmtId="0" fontId="4" fillId="0" borderId="14" xfId="53" applyFont="1" applyBorder="1" applyAlignment="1">
      <alignment vertical="top" wrapText="1"/>
      <protection/>
    </xf>
    <xf numFmtId="0" fontId="4" fillId="0" borderId="14" xfId="53" applyNumberFormat="1" applyFont="1" applyFill="1" applyBorder="1" applyAlignment="1">
      <alignment horizontal="center" vertical="top"/>
      <protection/>
    </xf>
    <xf numFmtId="0" fontId="3" fillId="0" borderId="14" xfId="53" applyFont="1" applyBorder="1" applyAlignment="1">
      <alignment vertical="top" wrapText="1"/>
      <protection/>
    </xf>
    <xf numFmtId="0" fontId="3" fillId="0" borderId="14" xfId="53" applyNumberFormat="1" applyFont="1" applyFill="1" applyBorder="1" applyAlignment="1">
      <alignment horizontal="center" vertical="top"/>
      <protection/>
    </xf>
    <xf numFmtId="0" fontId="4" fillId="0" borderId="14" xfId="53" applyFont="1" applyFill="1" applyBorder="1" applyAlignment="1">
      <alignment vertical="top" wrapText="1"/>
      <protection/>
    </xf>
    <xf numFmtId="0" fontId="3" fillId="0" borderId="14" xfId="53" applyFont="1" applyFill="1" applyBorder="1" applyAlignment="1">
      <alignment vertical="top" wrapText="1"/>
      <protection/>
    </xf>
    <xf numFmtId="0" fontId="55" fillId="29" borderId="16" xfId="0" applyFont="1" applyFill="1" applyBorder="1" applyAlignment="1">
      <alignment horizontal="center" vertical="center"/>
    </xf>
    <xf numFmtId="4" fontId="3" fillId="29" borderId="14" xfId="52" applyNumberFormat="1" applyFont="1" applyFill="1" applyBorder="1" applyAlignment="1">
      <alignment horizontal="center" vertical="top"/>
      <protection/>
    </xf>
    <xf numFmtId="4" fontId="55" fillId="33" borderId="14" xfId="0" applyNumberFormat="1" applyFont="1" applyFill="1" applyBorder="1" applyAlignment="1">
      <alignment horizontal="right"/>
    </xf>
    <xf numFmtId="0" fontId="64" fillId="33" borderId="14" xfId="0" applyFont="1" applyFill="1" applyBorder="1" applyAlignment="1">
      <alignment vertical="center"/>
    </xf>
    <xf numFmtId="0" fontId="61" fillId="33" borderId="14" xfId="53" applyFont="1" applyFill="1" applyBorder="1" applyAlignment="1" applyProtection="1">
      <alignment horizontal="center" vertical="top"/>
      <protection hidden="1"/>
    </xf>
    <xf numFmtId="4" fontId="65" fillId="0" borderId="14" xfId="0" applyNumberFormat="1" applyFont="1" applyFill="1" applyBorder="1" applyAlignment="1">
      <alignment horizontal="right" vertical="center"/>
    </xf>
    <xf numFmtId="0" fontId="65" fillId="0" borderId="14" xfId="0" applyFont="1" applyFill="1" applyBorder="1" applyAlignment="1">
      <alignment horizontal="left" vertical="center" indent="1"/>
    </xf>
    <xf numFmtId="0" fontId="59" fillId="0" borderId="27" xfId="53" applyFont="1" applyBorder="1" applyAlignment="1" applyProtection="1">
      <alignment horizontal="center" vertical="top"/>
      <protection hidden="1"/>
    </xf>
    <xf numFmtId="0" fontId="65" fillId="0" borderId="14" xfId="0" applyFont="1" applyFill="1" applyBorder="1" applyAlignment="1">
      <alignment horizontal="left" vertical="center" wrapText="1" indent="1"/>
    </xf>
    <xf numFmtId="0" fontId="56" fillId="0" borderId="14" xfId="0" applyFont="1" applyFill="1" applyBorder="1" applyAlignment="1" quotePrefix="1">
      <alignment horizontal="center"/>
    </xf>
    <xf numFmtId="0" fontId="56" fillId="0" borderId="14" xfId="0" applyFont="1" applyFill="1" applyBorder="1" applyAlignment="1">
      <alignment horizontal="center"/>
    </xf>
    <xf numFmtId="4" fontId="55" fillId="0" borderId="14" xfId="0" applyNumberFormat="1" applyFont="1" applyFill="1" applyBorder="1" applyAlignment="1">
      <alignment horizontal="right"/>
    </xf>
    <xf numFmtId="0" fontId="64" fillId="0" borderId="14" xfId="0" applyFont="1" applyFill="1" applyBorder="1" applyAlignment="1">
      <alignment vertical="center" wrapText="1"/>
    </xf>
    <xf numFmtId="0" fontId="59" fillId="0" borderId="14" xfId="53" applyFont="1" applyBorder="1" applyAlignment="1" applyProtection="1">
      <alignment horizontal="center" vertical="top"/>
      <protection hidden="1"/>
    </xf>
    <xf numFmtId="0" fontId="56" fillId="0" borderId="14" xfId="0" applyFont="1" applyBorder="1" applyAlignment="1">
      <alignment horizontal="center"/>
    </xf>
    <xf numFmtId="0" fontId="64" fillId="0" borderId="14" xfId="0" applyFont="1" applyFill="1" applyBorder="1" applyAlignment="1">
      <alignment vertical="center"/>
    </xf>
    <xf numFmtId="0" fontId="55" fillId="29" borderId="46" xfId="0" applyFont="1" applyFill="1" applyBorder="1" applyAlignment="1">
      <alignment horizontal="center" vertical="center"/>
    </xf>
    <xf numFmtId="0" fontId="56" fillId="0" borderId="34" xfId="0" applyFont="1" applyBorder="1" applyAlignment="1">
      <alignment/>
    </xf>
    <xf numFmtId="0" fontId="55" fillId="0" borderId="34" xfId="0" applyFont="1" applyBorder="1" applyAlignment="1">
      <alignment/>
    </xf>
    <xf numFmtId="0" fontId="3" fillId="29" borderId="35" xfId="52" applyFont="1" applyFill="1" applyBorder="1" applyAlignment="1">
      <alignment horizontal="center" vertical="top"/>
      <protection/>
    </xf>
    <xf numFmtId="0" fontId="3" fillId="29" borderId="47" xfId="52" applyFont="1" applyFill="1" applyBorder="1" applyAlignment="1">
      <alignment horizontal="left" vertical="top"/>
      <protection/>
    </xf>
    <xf numFmtId="0" fontId="3" fillId="29" borderId="48" xfId="52" applyFont="1" applyFill="1" applyBorder="1" applyAlignment="1">
      <alignment horizontal="left" vertical="top"/>
      <protection/>
    </xf>
    <xf numFmtId="4" fontId="55" fillId="33" borderId="14" xfId="0" applyNumberFormat="1" applyFont="1" applyFill="1" applyBorder="1" applyAlignment="1">
      <alignment/>
    </xf>
    <xf numFmtId="0" fontId="64" fillId="33" borderId="26" xfId="0" applyFont="1" applyFill="1" applyBorder="1" applyAlignment="1">
      <alignment vertical="center"/>
    </xf>
    <xf numFmtId="0" fontId="66" fillId="33" borderId="14" xfId="53" applyFont="1" applyFill="1" applyBorder="1" applyAlignment="1" applyProtection="1">
      <alignment horizontal="center" vertical="top"/>
      <protection hidden="1"/>
    </xf>
    <xf numFmtId="4" fontId="56" fillId="0" borderId="14" xfId="0" applyNumberFormat="1" applyFont="1" applyBorder="1" applyAlignment="1">
      <alignment/>
    </xf>
    <xf numFmtId="0" fontId="65" fillId="0" borderId="26" xfId="0" applyFont="1" applyFill="1" applyBorder="1" applyAlignment="1">
      <alignment horizontal="left" vertical="center" indent="1"/>
    </xf>
    <xf numFmtId="0" fontId="65" fillId="0" borderId="34" xfId="0" applyFont="1" applyFill="1" applyBorder="1" applyAlignment="1">
      <alignment horizontal="left" vertical="center" wrapText="1" indent="1"/>
    </xf>
    <xf numFmtId="4" fontId="55" fillId="0" borderId="14" xfId="0" applyNumberFormat="1" applyFont="1" applyBorder="1" applyAlignment="1">
      <alignment/>
    </xf>
    <xf numFmtId="0" fontId="64" fillId="0" borderId="26" xfId="0" applyFont="1" applyFill="1" applyBorder="1" applyAlignment="1">
      <alignment vertical="center"/>
    </xf>
    <xf numFmtId="0" fontId="57" fillId="0" borderId="14" xfId="53" applyFont="1" applyBorder="1" applyAlignment="1" applyProtection="1">
      <alignment horizontal="center" vertical="top"/>
      <protection hidden="1"/>
    </xf>
    <xf numFmtId="4" fontId="56" fillId="0" borderId="34" xfId="0" applyNumberFormat="1" applyFont="1" applyBorder="1" applyAlignment="1">
      <alignment/>
    </xf>
    <xf numFmtId="0" fontId="3" fillId="29" borderId="47" xfId="52" applyFont="1" applyFill="1" applyBorder="1" applyAlignment="1">
      <alignment horizontal="center" vertical="top"/>
      <protection/>
    </xf>
    <xf numFmtId="0" fontId="4" fillId="0" borderId="0" xfId="53" applyFont="1" applyFill="1" applyBorder="1" applyAlignment="1">
      <alignment horizontal="left" indent="1"/>
      <protection/>
    </xf>
    <xf numFmtId="4" fontId="55" fillId="0" borderId="13" xfId="53" applyNumberFormat="1" applyFont="1" applyFill="1" applyBorder="1" applyAlignment="1">
      <alignment horizontal="right" wrapText="1"/>
      <protection/>
    </xf>
    <xf numFmtId="0" fontId="56" fillId="0" borderId="13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center"/>
      <protection/>
    </xf>
    <xf numFmtId="0" fontId="56" fillId="0" borderId="13" xfId="54" applyFont="1" applyFill="1" applyBorder="1" applyAlignment="1">
      <alignment horizontal="center"/>
      <protection/>
    </xf>
    <xf numFmtId="0" fontId="56" fillId="0" borderId="16" xfId="54" applyFont="1" applyFill="1" applyBorder="1" applyAlignment="1">
      <alignment horizontal="center"/>
      <protection/>
    </xf>
    <xf numFmtId="0" fontId="56" fillId="0" borderId="14" xfId="54" applyFont="1" applyFill="1" applyBorder="1" applyAlignment="1">
      <alignment horizontal="center"/>
      <protection/>
    </xf>
    <xf numFmtId="0" fontId="55" fillId="0" borderId="14" xfId="54" applyFont="1" applyFill="1" applyBorder="1">
      <alignment/>
      <protection/>
    </xf>
    <xf numFmtId="0" fontId="55" fillId="0" borderId="14" xfId="54" applyFont="1" applyFill="1" applyBorder="1" applyAlignment="1">
      <alignment horizontal="center"/>
      <protection/>
    </xf>
    <xf numFmtId="0" fontId="56" fillId="0" borderId="14" xfId="54" applyFont="1" applyFill="1" applyBorder="1" applyAlignment="1" quotePrefix="1">
      <alignment horizontal="center"/>
      <protection/>
    </xf>
    <xf numFmtId="0" fontId="55" fillId="0" borderId="14" xfId="54" applyFont="1" applyFill="1" applyBorder="1" applyAlignment="1" quotePrefix="1">
      <alignment horizontal="center"/>
      <protection/>
    </xf>
    <xf numFmtId="0" fontId="67" fillId="0" borderId="0" xfId="0" applyFont="1" applyAlignment="1">
      <alignment horizontal="justify" vertical="center"/>
    </xf>
    <xf numFmtId="0" fontId="67" fillId="0" borderId="0" xfId="0" applyFont="1" applyAlignment="1">
      <alignment horizontal="center" vertical="center"/>
    </xf>
    <xf numFmtId="0" fontId="7" fillId="0" borderId="0" xfId="53" applyFont="1" applyFill="1" applyBorder="1" applyAlignment="1">
      <alignment horizontal="left"/>
      <protection/>
    </xf>
    <xf numFmtId="0" fontId="4" fillId="0" borderId="13" xfId="53" applyFont="1" applyFill="1" applyBorder="1">
      <alignment/>
      <protection/>
    </xf>
    <xf numFmtId="0" fontId="56" fillId="0" borderId="13" xfId="0" applyFont="1" applyBorder="1" applyAlignment="1">
      <alignment horizontal="justify" vertical="center" wrapText="1"/>
    </xf>
    <xf numFmtId="0" fontId="55" fillId="0" borderId="13" xfId="0" applyFont="1" applyBorder="1" applyAlignment="1">
      <alignment horizontal="justify" vertical="center" wrapText="1"/>
    </xf>
    <xf numFmtId="0" fontId="3" fillId="0" borderId="13" xfId="53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wrapText="1"/>
      <protection/>
    </xf>
    <xf numFmtId="0" fontId="4" fillId="0" borderId="13" xfId="53" applyFont="1" applyFill="1" applyBorder="1" applyAlignment="1">
      <alignment horizontal="left"/>
      <protection/>
    </xf>
    <xf numFmtId="0" fontId="4" fillId="0" borderId="13" xfId="53" applyFont="1" applyFill="1" applyBorder="1" applyAlignment="1">
      <alignment horizontal="left" wrapText="1"/>
      <protection/>
    </xf>
    <xf numFmtId="0" fontId="3" fillId="0" borderId="13" xfId="53" applyFont="1" applyFill="1" applyBorder="1" applyAlignment="1">
      <alignment wrapText="1"/>
      <protection/>
    </xf>
    <xf numFmtId="0" fontId="3" fillId="0" borderId="13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>
      <alignment/>
      <protection/>
    </xf>
    <xf numFmtId="0" fontId="67" fillId="0" borderId="0" xfId="0" applyFont="1" applyAlignment="1">
      <alignment vertical="center"/>
    </xf>
    <xf numFmtId="0" fontId="59" fillId="34" borderId="49" xfId="0" applyFont="1" applyFill="1" applyBorder="1" applyAlignment="1" applyProtection="1">
      <alignment horizontal="center" vertical="center"/>
      <protection locked="0"/>
    </xf>
    <xf numFmtId="0" fontId="59" fillId="34" borderId="50" xfId="0" applyFont="1" applyFill="1" applyBorder="1" applyAlignment="1" applyProtection="1">
      <alignment horizontal="center" vertical="center"/>
      <protection locked="0"/>
    </xf>
    <xf numFmtId="0" fontId="3" fillId="33" borderId="27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left" vertical="top" wrapText="1" indent="1"/>
      <protection/>
    </xf>
    <xf numFmtId="0" fontId="2" fillId="0" borderId="0" xfId="53" applyFont="1" applyBorder="1" applyAlignment="1">
      <alignment horizontal="left" vertical="top" wrapText="1" indent="1"/>
      <protection/>
    </xf>
    <xf numFmtId="0" fontId="2" fillId="0" borderId="31" xfId="53" applyFont="1" applyFill="1" applyBorder="1" applyAlignment="1">
      <alignment horizontal="left" vertical="top" wrapText="1" indent="1"/>
      <protection/>
    </xf>
    <xf numFmtId="0" fontId="56" fillId="0" borderId="28" xfId="53" applyFont="1" applyFill="1" applyBorder="1" applyAlignment="1">
      <alignment horizontal="left" vertical="top" wrapText="1" indent="1"/>
      <protection/>
    </xf>
    <xf numFmtId="0" fontId="56" fillId="0" borderId="29" xfId="53" applyFont="1" applyFill="1" applyBorder="1" applyAlignment="1">
      <alignment horizontal="left" vertical="top" wrapText="1" indent="1"/>
      <protection/>
    </xf>
    <xf numFmtId="0" fontId="2" fillId="0" borderId="20" xfId="53" applyFont="1" applyFill="1" applyBorder="1" applyAlignment="1">
      <alignment horizontal="left" vertical="top" wrapText="1" indent="1"/>
      <protection/>
    </xf>
    <xf numFmtId="0" fontId="56" fillId="0" borderId="0" xfId="53" applyFont="1" applyFill="1" applyBorder="1" applyAlignment="1">
      <alignment horizontal="left" vertical="top" wrapText="1" indent="1"/>
      <protection/>
    </xf>
    <xf numFmtId="0" fontId="56" fillId="0" borderId="24" xfId="53" applyFont="1" applyFill="1" applyBorder="1" applyAlignment="1">
      <alignment horizontal="left" vertical="top" wrapText="1" indent="1"/>
      <protection/>
    </xf>
    <xf numFmtId="0" fontId="56" fillId="0" borderId="0" xfId="0" applyFont="1" applyAlignment="1">
      <alignment horizontal="justify"/>
    </xf>
    <xf numFmtId="0" fontId="56" fillId="0" borderId="0" xfId="0" applyFont="1" applyAlignment="1">
      <alignment horizontal="justify" vertical="center"/>
    </xf>
    <xf numFmtId="0" fontId="56" fillId="0" borderId="0" xfId="53" applyFont="1" applyBorder="1" applyAlignment="1">
      <alignment horizontal="left" vertical="top" wrapText="1" indent="1"/>
      <protection/>
    </xf>
    <xf numFmtId="0" fontId="56" fillId="0" borderId="24" xfId="53" applyFont="1" applyBorder="1" applyAlignment="1">
      <alignment horizontal="left" vertical="top" wrapText="1" indent="1"/>
      <protection/>
    </xf>
    <xf numFmtId="0" fontId="3" fillId="0" borderId="0" xfId="0" applyFont="1" applyAlignment="1" applyProtection="1">
      <alignment horizontal="center"/>
      <protection locked="0"/>
    </xf>
    <xf numFmtId="0" fontId="3" fillId="29" borderId="14" xfId="52" applyFont="1" applyFill="1" applyBorder="1" applyAlignment="1">
      <alignment horizontal="center" vertical="top" wrapText="1"/>
      <protection/>
    </xf>
    <xf numFmtId="0" fontId="3" fillId="29" borderId="34" xfId="0" applyFont="1" applyFill="1" applyBorder="1" applyAlignment="1">
      <alignment horizontal="center" vertical="center"/>
    </xf>
    <xf numFmtId="0" fontId="3" fillId="29" borderId="35" xfId="0" applyFont="1" applyFill="1" applyBorder="1" applyAlignment="1">
      <alignment horizontal="center" vertical="center"/>
    </xf>
    <xf numFmtId="0" fontId="2" fillId="0" borderId="0" xfId="53" applyFont="1" applyFill="1" applyBorder="1" applyAlignment="1">
      <alignment horizontal="left" vertical="top" wrapText="1" indent="1"/>
      <protection/>
    </xf>
    <xf numFmtId="0" fontId="2" fillId="0" borderId="24" xfId="53" applyFont="1" applyFill="1" applyBorder="1" applyAlignment="1">
      <alignment horizontal="left" vertical="top" wrapText="1" indent="1"/>
      <protection/>
    </xf>
    <xf numFmtId="0" fontId="3" fillId="29" borderId="26" xfId="52" applyFont="1" applyFill="1" applyBorder="1" applyAlignment="1">
      <alignment horizontal="left" vertical="top"/>
      <protection/>
    </xf>
    <xf numFmtId="0" fontId="3" fillId="29" borderId="35" xfId="52" applyFont="1" applyFill="1" applyBorder="1" applyAlignment="1">
      <alignment horizontal="left" vertical="top"/>
      <protection/>
    </xf>
    <xf numFmtId="0" fontId="2" fillId="0" borderId="21" xfId="53" applyFont="1" applyBorder="1" applyAlignment="1">
      <alignment horizontal="left" vertical="top" wrapText="1" indent="1"/>
      <protection/>
    </xf>
    <xf numFmtId="0" fontId="56" fillId="0" borderId="30" xfId="53" applyFont="1" applyBorder="1" applyAlignment="1">
      <alignment horizontal="left" vertical="top" wrapText="1" indent="1"/>
      <protection/>
    </xf>
    <xf numFmtId="0" fontId="56" fillId="0" borderId="22" xfId="53" applyFont="1" applyBorder="1" applyAlignment="1">
      <alignment horizontal="left" vertical="top" wrapText="1" indent="1"/>
      <protection/>
    </xf>
    <xf numFmtId="0" fontId="3" fillId="28" borderId="20" xfId="53" applyFont="1" applyFill="1" applyBorder="1" applyAlignment="1">
      <alignment horizontal="left" vertical="center" wrapText="1"/>
      <protection/>
    </xf>
    <xf numFmtId="0" fontId="3" fillId="28" borderId="0" xfId="53" applyFont="1" applyFill="1" applyBorder="1" applyAlignment="1">
      <alignment horizontal="left" vertical="center" wrapText="1"/>
      <protection/>
    </xf>
    <xf numFmtId="0" fontId="3" fillId="0" borderId="41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left" wrapText="1"/>
      <protection/>
    </xf>
    <xf numFmtId="0" fontId="4" fillId="0" borderId="0" xfId="53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4" xfId="54"/>
    <cellStyle name="Normal 5" xfId="55"/>
    <cellStyle name="Normal 56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44"/>
  <sheetViews>
    <sheetView tabSelected="1" zoomScaleSheetLayoutView="100" zoomScalePageLayoutView="0" workbookViewId="0" topLeftCell="A1">
      <pane ySplit="2" topLeftCell="A3" activePane="bottomLeft" state="frozen"/>
      <selection pane="topLeft" activeCell="A14" sqref="A14:B14"/>
      <selection pane="bottomLeft" activeCell="B11" sqref="B11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15625" style="2" customWidth="1"/>
  </cols>
  <sheetData>
    <row r="1" spans="1:3" ht="34.5" customHeight="1">
      <c r="A1" s="453" t="s">
        <v>133</v>
      </c>
      <c r="B1" s="454"/>
      <c r="C1" s="1"/>
    </row>
    <row r="2" spans="1:2" ht="15" customHeight="1">
      <c r="A2" s="171" t="s">
        <v>131</v>
      </c>
      <c r="B2" s="172" t="s">
        <v>132</v>
      </c>
    </row>
    <row r="3" spans="1:2" ht="11.25">
      <c r="A3" s="66"/>
      <c r="B3" s="70"/>
    </row>
    <row r="4" spans="1:2" ht="11.25">
      <c r="A4" s="67"/>
      <c r="B4" s="71" t="s">
        <v>137</v>
      </c>
    </row>
    <row r="5" spans="1:2" ht="11.25">
      <c r="A5" s="67"/>
      <c r="B5" s="71"/>
    </row>
    <row r="6" spans="1:2" ht="11.25">
      <c r="A6" s="67"/>
      <c r="B6" s="73" t="s">
        <v>0</v>
      </c>
    </row>
    <row r="7" spans="1:2" ht="11.25">
      <c r="A7" s="67" t="s">
        <v>1</v>
      </c>
      <c r="B7" s="72" t="s">
        <v>2</v>
      </c>
    </row>
    <row r="8" spans="1:2" ht="11.25">
      <c r="A8" s="67" t="s">
        <v>3</v>
      </c>
      <c r="B8" s="72" t="s">
        <v>4</v>
      </c>
    </row>
    <row r="9" spans="1:2" ht="11.25">
      <c r="A9" s="67" t="s">
        <v>5</v>
      </c>
      <c r="B9" s="72" t="s">
        <v>6</v>
      </c>
    </row>
    <row r="10" spans="1:2" ht="11.25">
      <c r="A10" s="67" t="s">
        <v>7</v>
      </c>
      <c r="B10" s="72" t="s">
        <v>8</v>
      </c>
    </row>
    <row r="11" spans="1:2" ht="11.25">
      <c r="A11" s="67" t="s">
        <v>9</v>
      </c>
      <c r="B11" s="72" t="s">
        <v>10</v>
      </c>
    </row>
    <row r="12" spans="1:2" ht="11.25">
      <c r="A12" s="67" t="s">
        <v>11</v>
      </c>
      <c r="B12" s="72" t="s">
        <v>12</v>
      </c>
    </row>
    <row r="13" spans="1:2" ht="11.25">
      <c r="A13" s="67" t="s">
        <v>13</v>
      </c>
      <c r="B13" s="72" t="s">
        <v>14</v>
      </c>
    </row>
    <row r="14" spans="1:2" ht="11.25">
      <c r="A14" s="67" t="s">
        <v>15</v>
      </c>
      <c r="B14" s="72" t="s">
        <v>16</v>
      </c>
    </row>
    <row r="15" spans="1:2" ht="11.25">
      <c r="A15" s="67" t="s">
        <v>17</v>
      </c>
      <c r="B15" s="72" t="s">
        <v>18</v>
      </c>
    </row>
    <row r="16" spans="1:2" ht="11.25">
      <c r="A16" s="67" t="s">
        <v>19</v>
      </c>
      <c r="B16" s="72" t="s">
        <v>20</v>
      </c>
    </row>
    <row r="17" spans="1:2" ht="11.25">
      <c r="A17" s="67" t="s">
        <v>21</v>
      </c>
      <c r="B17" s="72" t="s">
        <v>22</v>
      </c>
    </row>
    <row r="18" spans="1:2" ht="11.25">
      <c r="A18" s="67" t="s">
        <v>23</v>
      </c>
      <c r="B18" s="72" t="s">
        <v>24</v>
      </c>
    </row>
    <row r="19" spans="1:2" ht="11.25">
      <c r="A19" s="67" t="s">
        <v>25</v>
      </c>
      <c r="B19" s="72" t="s">
        <v>26</v>
      </c>
    </row>
    <row r="20" spans="1:2" ht="11.25">
      <c r="A20" s="67" t="s">
        <v>27</v>
      </c>
      <c r="B20" s="72" t="s">
        <v>28</v>
      </c>
    </row>
    <row r="21" spans="1:2" ht="11.25">
      <c r="A21" s="67" t="s">
        <v>229</v>
      </c>
      <c r="B21" s="72" t="s">
        <v>29</v>
      </c>
    </row>
    <row r="22" spans="1:2" ht="11.25">
      <c r="A22" s="67" t="s">
        <v>230</v>
      </c>
      <c r="B22" s="72" t="s">
        <v>30</v>
      </c>
    </row>
    <row r="23" spans="1:2" ht="11.25">
      <c r="A23" s="67" t="s">
        <v>231</v>
      </c>
      <c r="B23" s="72" t="s">
        <v>31</v>
      </c>
    </row>
    <row r="24" spans="1:2" ht="11.25">
      <c r="A24" s="67" t="s">
        <v>32</v>
      </c>
      <c r="B24" s="72" t="s">
        <v>33</v>
      </c>
    </row>
    <row r="25" spans="1:2" ht="11.25">
      <c r="A25" s="67" t="s">
        <v>34</v>
      </c>
      <c r="B25" s="72" t="s">
        <v>35</v>
      </c>
    </row>
    <row r="26" spans="1:2" ht="11.25">
      <c r="A26" s="67" t="s">
        <v>36</v>
      </c>
      <c r="B26" s="72" t="s">
        <v>37</v>
      </c>
    </row>
    <row r="27" spans="1:2" ht="11.25">
      <c r="A27" s="67" t="s">
        <v>38</v>
      </c>
      <c r="B27" s="72" t="s">
        <v>39</v>
      </c>
    </row>
    <row r="28" spans="1:2" ht="11.25">
      <c r="A28" s="67" t="s">
        <v>226</v>
      </c>
      <c r="B28" s="72" t="s">
        <v>227</v>
      </c>
    </row>
    <row r="29" spans="1:2" ht="11.25">
      <c r="A29" s="67"/>
      <c r="B29" s="72"/>
    </row>
    <row r="30" spans="1:2" ht="11.25">
      <c r="A30" s="67"/>
      <c r="B30" s="73"/>
    </row>
    <row r="31" spans="1:2" ht="11.25">
      <c r="A31" s="67" t="s">
        <v>141</v>
      </c>
      <c r="B31" s="72" t="s">
        <v>135</v>
      </c>
    </row>
    <row r="32" spans="1:2" ht="11.25">
      <c r="A32" s="67" t="s">
        <v>142</v>
      </c>
      <c r="B32" s="72" t="s">
        <v>136</v>
      </c>
    </row>
    <row r="33" spans="1:2" ht="11.25">
      <c r="A33" s="67"/>
      <c r="B33" s="72"/>
    </row>
    <row r="34" spans="1:2" ht="11.25">
      <c r="A34" s="67"/>
      <c r="B34" s="71" t="s">
        <v>138</v>
      </c>
    </row>
    <row r="35" spans="1:2" ht="11.25">
      <c r="A35" s="67" t="s">
        <v>140</v>
      </c>
      <c r="B35" s="72" t="s">
        <v>41</v>
      </c>
    </row>
    <row r="36" spans="1:2" ht="11.25">
      <c r="A36" s="67"/>
      <c r="B36" s="72" t="s">
        <v>42</v>
      </c>
    </row>
    <row r="37" spans="1:2" ht="12" thickBot="1">
      <c r="A37" s="68"/>
      <c r="B37" s="69"/>
    </row>
    <row r="39" spans="1:3" ht="11.25">
      <c r="A39" s="181" t="s">
        <v>236</v>
      </c>
      <c r="B39" s="182"/>
      <c r="C39" s="182"/>
    </row>
    <row r="40" spans="1:3" ht="11.25">
      <c r="A40" s="183"/>
      <c r="B40" s="182"/>
      <c r="C40" s="182"/>
    </row>
    <row r="41" spans="1:3" ht="11.25">
      <c r="A41" s="184"/>
      <c r="B41" s="185"/>
      <c r="C41" s="184"/>
    </row>
    <row r="42" spans="1:3" ht="11.25">
      <c r="A42" s="186"/>
      <c r="B42" s="184"/>
      <c r="C42" s="184"/>
    </row>
    <row r="43" spans="1:3" ht="11.25">
      <c r="A43" s="186"/>
      <c r="B43" s="184" t="s">
        <v>237</v>
      </c>
      <c r="C43" s="186" t="s">
        <v>237</v>
      </c>
    </row>
    <row r="44" spans="1:3" ht="22.5">
      <c r="A44" s="186"/>
      <c r="B44" s="191" t="s">
        <v>238</v>
      </c>
      <c r="C44" s="191" t="s">
        <v>238</v>
      </c>
    </row>
  </sheetData>
  <sheetProtection formatCells="0" formatColumns="0" formatRows="0" autoFilter="0" pivotTables="0"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D12" sqref="D1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2" spans="1:4" ht="15" customHeight="1">
      <c r="A2" s="455" t="s">
        <v>143</v>
      </c>
      <c r="B2" s="456"/>
      <c r="C2" s="88"/>
      <c r="D2" s="88"/>
    </row>
    <row r="3" spans="1:4" ht="12" thickBot="1">
      <c r="A3" s="88"/>
      <c r="B3" s="88"/>
      <c r="C3" s="88"/>
      <c r="D3" s="88"/>
    </row>
    <row r="4" spans="1:4" ht="13.5" customHeight="1">
      <c r="A4" s="137" t="s">
        <v>234</v>
      </c>
      <c r="B4" s="154"/>
      <c r="C4" s="154"/>
      <c r="D4" s="155"/>
    </row>
    <row r="5" spans="1:4" ht="13.5" customHeight="1">
      <c r="A5" s="139" t="s">
        <v>144</v>
      </c>
      <c r="B5" s="145"/>
      <c r="C5" s="145"/>
      <c r="D5" s="146"/>
    </row>
    <row r="6" spans="1:4" ht="13.5" customHeight="1">
      <c r="A6" s="457" t="s">
        <v>158</v>
      </c>
      <c r="B6" s="467"/>
      <c r="C6" s="467"/>
      <c r="D6" s="468"/>
    </row>
    <row r="7" spans="1:4" ht="13.5" customHeight="1" thickBot="1">
      <c r="A7" s="151" t="s">
        <v>159</v>
      </c>
      <c r="B7" s="152"/>
      <c r="C7" s="152"/>
      <c r="D7" s="153"/>
    </row>
    <row r="8" spans="1:4" ht="11.25">
      <c r="A8" s="88"/>
      <c r="B8" s="88"/>
      <c r="C8" s="88"/>
      <c r="D8" s="88"/>
    </row>
  </sheetData>
  <sheetProtection/>
  <mergeCells count="2">
    <mergeCell ref="A2:B2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1875" style="89" customWidth="1"/>
  </cols>
  <sheetData>
    <row r="1" spans="1:7" s="257" customFormat="1" ht="11.25" customHeight="1">
      <c r="A1" s="14" t="s">
        <v>43</v>
      </c>
      <c r="B1" s="14"/>
      <c r="C1" s="289"/>
      <c r="D1" s="14"/>
      <c r="E1" s="14"/>
      <c r="F1" s="14"/>
      <c r="G1" s="290"/>
    </row>
    <row r="2" spans="1:7" s="257" customFormat="1" ht="11.25" customHeight="1">
      <c r="A2" s="14" t="s">
        <v>139</v>
      </c>
      <c r="B2" s="14"/>
      <c r="C2" s="289"/>
      <c r="D2" s="14"/>
      <c r="E2" s="14"/>
      <c r="F2" s="14"/>
      <c r="G2" s="14"/>
    </row>
    <row r="5" spans="1:7" ht="11.25" customHeight="1">
      <c r="A5" s="216" t="s">
        <v>301</v>
      </c>
      <c r="B5" s="216"/>
      <c r="G5" s="190" t="s">
        <v>300</v>
      </c>
    </row>
    <row r="6" spans="1:7" ht="11.25">
      <c r="A6" s="287"/>
      <c r="B6" s="287"/>
      <c r="C6" s="288"/>
      <c r="D6" s="287"/>
      <c r="E6" s="287"/>
      <c r="F6" s="287"/>
      <c r="G6" s="287"/>
    </row>
    <row r="7" spans="1:7" ht="15" customHeight="1">
      <c r="A7" s="227" t="s">
        <v>45</v>
      </c>
      <c r="B7" s="226" t="s">
        <v>46</v>
      </c>
      <c r="C7" s="224" t="s">
        <v>244</v>
      </c>
      <c r="D7" s="225" t="s">
        <v>243</v>
      </c>
      <c r="E7" s="225" t="s">
        <v>299</v>
      </c>
      <c r="F7" s="226" t="s">
        <v>298</v>
      </c>
      <c r="G7" s="226" t="s">
        <v>297</v>
      </c>
    </row>
    <row r="8" spans="1:7" ht="11.25">
      <c r="A8" s="284" t="s">
        <v>608</v>
      </c>
      <c r="B8" s="284" t="s">
        <v>608</v>
      </c>
      <c r="C8" s="221"/>
      <c r="D8" s="286"/>
      <c r="E8" s="285"/>
      <c r="F8" s="284"/>
      <c r="G8" s="284"/>
    </row>
    <row r="9" spans="1:7" ht="11.25">
      <c r="A9" s="284"/>
      <c r="B9" s="284"/>
      <c r="C9" s="221"/>
      <c r="D9" s="285"/>
      <c r="E9" s="285"/>
      <c r="F9" s="284"/>
      <c r="G9" s="284"/>
    </row>
    <row r="10" spans="1:7" ht="11.25">
      <c r="A10" s="284"/>
      <c r="B10" s="284"/>
      <c r="C10" s="221"/>
      <c r="D10" s="285"/>
      <c r="E10" s="285"/>
      <c r="F10" s="284"/>
      <c r="G10" s="284"/>
    </row>
    <row r="11" spans="1:7" ht="11.25">
      <c r="A11" s="284"/>
      <c r="B11" s="284"/>
      <c r="C11" s="221"/>
      <c r="D11" s="285"/>
      <c r="E11" s="285"/>
      <c r="F11" s="284"/>
      <c r="G11" s="284"/>
    </row>
    <row r="12" spans="1:7" ht="11.25">
      <c r="A12" s="284"/>
      <c r="B12" s="284"/>
      <c r="C12" s="221"/>
      <c r="D12" s="285"/>
      <c r="E12" s="285"/>
      <c r="F12" s="284"/>
      <c r="G12" s="284"/>
    </row>
    <row r="13" spans="1:7" ht="11.25">
      <c r="A13" s="284"/>
      <c r="B13" s="284"/>
      <c r="C13" s="221"/>
      <c r="D13" s="285"/>
      <c r="E13" s="285"/>
      <c r="F13" s="284"/>
      <c r="G13" s="284"/>
    </row>
    <row r="14" spans="1:7" ht="11.25">
      <c r="A14" s="284"/>
      <c r="B14" s="284"/>
      <c r="C14" s="221"/>
      <c r="D14" s="285"/>
      <c r="E14" s="285"/>
      <c r="F14" s="284"/>
      <c r="G14" s="284"/>
    </row>
    <row r="15" spans="1:7" ht="11.25">
      <c r="A15" s="284"/>
      <c r="B15" s="284"/>
      <c r="C15" s="221"/>
      <c r="D15" s="285"/>
      <c r="E15" s="285"/>
      <c r="F15" s="284"/>
      <c r="G15" s="284"/>
    </row>
    <row r="16" spans="1:7" ht="11.25">
      <c r="A16" s="62"/>
      <c r="B16" s="62" t="s">
        <v>296</v>
      </c>
      <c r="C16" s="243">
        <f>SUM(C8:C15)</f>
        <v>0</v>
      </c>
      <c r="D16" s="62"/>
      <c r="E16" s="62"/>
      <c r="F16" s="62"/>
      <c r="G16" s="62"/>
    </row>
  </sheetData>
  <sheetProtection/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SheetLayoutView="110" zoomScalePageLayoutView="0" workbookViewId="0" topLeftCell="A1">
      <selection activeCell="C17" sqref="C1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1875" style="6" customWidth="1"/>
  </cols>
  <sheetData>
    <row r="2" spans="1:7" ht="15" customHeight="1">
      <c r="A2" s="455" t="s">
        <v>143</v>
      </c>
      <c r="B2" s="456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3.5" customHeight="1">
      <c r="A4" s="137" t="s">
        <v>234</v>
      </c>
      <c r="B4" s="94"/>
      <c r="C4" s="94"/>
      <c r="D4" s="94"/>
      <c r="E4" s="94"/>
      <c r="F4" s="94"/>
      <c r="G4" s="95"/>
    </row>
    <row r="5" spans="1:7" ht="13.5" customHeight="1">
      <c r="A5" s="139" t="s">
        <v>144</v>
      </c>
      <c r="B5" s="12"/>
      <c r="C5" s="12"/>
      <c r="D5" s="12"/>
      <c r="E5" s="12"/>
      <c r="F5" s="12"/>
      <c r="G5" s="96"/>
    </row>
    <row r="6" spans="1:7" ht="13.5" customHeight="1">
      <c r="A6" s="139" t="s">
        <v>160</v>
      </c>
      <c r="B6" s="92"/>
      <c r="C6" s="92"/>
      <c r="D6" s="92"/>
      <c r="E6" s="92"/>
      <c r="F6" s="92"/>
      <c r="G6" s="93"/>
    </row>
    <row r="7" spans="1:7" ht="13.5" customHeight="1">
      <c r="A7" s="156" t="s">
        <v>161</v>
      </c>
      <c r="B7" s="12"/>
      <c r="C7" s="12"/>
      <c r="D7" s="12"/>
      <c r="E7" s="12"/>
      <c r="F7" s="12"/>
      <c r="G7" s="96"/>
    </row>
    <row r="8" spans="1:7" ht="13.5" customHeight="1">
      <c r="A8" s="148" t="s">
        <v>162</v>
      </c>
      <c r="B8" s="12"/>
      <c r="C8" s="12"/>
      <c r="D8" s="12"/>
      <c r="E8" s="12"/>
      <c r="F8" s="12"/>
      <c r="G8" s="96"/>
    </row>
    <row r="9" spans="1:7" ht="13.5" customHeight="1">
      <c r="A9" s="148" t="s">
        <v>163</v>
      </c>
      <c r="B9" s="12"/>
      <c r="C9" s="12"/>
      <c r="D9" s="12"/>
      <c r="E9" s="12"/>
      <c r="F9" s="12"/>
      <c r="G9" s="96"/>
    </row>
    <row r="10" spans="1:7" ht="13.5" customHeight="1" thickBot="1">
      <c r="A10" s="157" t="s">
        <v>164</v>
      </c>
      <c r="B10" s="97"/>
      <c r="C10" s="97"/>
      <c r="D10" s="97"/>
      <c r="E10" s="97"/>
      <c r="F10" s="97"/>
      <c r="G10" s="98"/>
    </row>
    <row r="11" spans="1:7" ht="11.25">
      <c r="A11" s="88"/>
      <c r="B11" s="88"/>
      <c r="C11" s="88"/>
      <c r="D11" s="88"/>
      <c r="E11" s="88"/>
      <c r="F11" s="88"/>
      <c r="G11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1875" style="89" customWidth="1"/>
  </cols>
  <sheetData>
    <row r="1" spans="1:5" ht="11.25">
      <c r="A1" s="3" t="s">
        <v>43</v>
      </c>
      <c r="B1" s="3"/>
      <c r="C1" s="248"/>
      <c r="D1" s="3"/>
      <c r="E1" s="5"/>
    </row>
    <row r="2" spans="1:5" ht="11.25">
      <c r="A2" s="3" t="s">
        <v>139</v>
      </c>
      <c r="B2" s="3"/>
      <c r="C2" s="248"/>
      <c r="D2" s="3"/>
      <c r="E2" s="3"/>
    </row>
    <row r="5" spans="1:5" ht="11.25" customHeight="1">
      <c r="A5" s="216" t="s">
        <v>305</v>
      </c>
      <c r="B5" s="216"/>
      <c r="E5" s="190" t="s">
        <v>304</v>
      </c>
    </row>
    <row r="6" spans="1:5" ht="11.25">
      <c r="A6" s="287"/>
      <c r="B6" s="287"/>
      <c r="C6" s="288"/>
      <c r="D6" s="287"/>
      <c r="E6" s="287"/>
    </row>
    <row r="7" spans="1:5" ht="15" customHeight="1">
      <c r="A7" s="227" t="s">
        <v>45</v>
      </c>
      <c r="B7" s="226" t="s">
        <v>46</v>
      </c>
      <c r="C7" s="224" t="s">
        <v>244</v>
      </c>
      <c r="D7" s="225" t="s">
        <v>243</v>
      </c>
      <c r="E7" s="226" t="s">
        <v>303</v>
      </c>
    </row>
    <row r="8" spans="1:5" ht="11.25" customHeight="1">
      <c r="A8" s="286" t="s">
        <v>608</v>
      </c>
      <c r="B8" s="286" t="s">
        <v>608</v>
      </c>
      <c r="C8" s="253"/>
      <c r="D8" s="286"/>
      <c r="E8" s="286"/>
    </row>
    <row r="9" spans="1:5" ht="11.25" customHeight="1">
      <c r="A9" s="286"/>
      <c r="B9" s="286"/>
      <c r="C9" s="253"/>
      <c r="D9" s="286"/>
      <c r="E9" s="286"/>
    </row>
    <row r="10" spans="1:5" ht="11.25" customHeight="1">
      <c r="A10" s="286"/>
      <c r="B10" s="286"/>
      <c r="C10" s="253"/>
      <c r="D10" s="286"/>
      <c r="E10" s="286"/>
    </row>
    <row r="11" spans="1:5" ht="11.25" customHeight="1">
      <c r="A11" s="286"/>
      <c r="B11" s="286"/>
      <c r="C11" s="253"/>
      <c r="D11" s="286"/>
      <c r="E11" s="286"/>
    </row>
    <row r="12" spans="1:5" ht="11.25" customHeight="1">
      <c r="A12" s="286"/>
      <c r="B12" s="286"/>
      <c r="C12" s="253"/>
      <c r="D12" s="286"/>
      <c r="E12" s="286"/>
    </row>
    <row r="13" spans="1:5" ht="11.25" customHeight="1">
      <c r="A13" s="286"/>
      <c r="B13" s="286"/>
      <c r="C13" s="253"/>
      <c r="D13" s="286"/>
      <c r="E13" s="286"/>
    </row>
    <row r="14" spans="1:5" ht="11.25" customHeight="1">
      <c r="A14" s="286"/>
      <c r="B14" s="286"/>
      <c r="C14" s="253"/>
      <c r="D14" s="286"/>
      <c r="E14" s="286"/>
    </row>
    <row r="15" spans="1:5" ht="11.25">
      <c r="A15" s="286"/>
      <c r="B15" s="286"/>
      <c r="C15" s="253"/>
      <c r="D15" s="286"/>
      <c r="E15" s="286"/>
    </row>
    <row r="16" spans="1:5" ht="11.25">
      <c r="A16" s="252"/>
      <c r="B16" s="252" t="s">
        <v>302</v>
      </c>
      <c r="C16" s="251">
        <f>SUM(C8:C15)</f>
        <v>0</v>
      </c>
      <c r="D16" s="252"/>
      <c r="E16" s="252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D11" sqref="D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6" customWidth="1"/>
    <col min="6" max="16384" width="11.421875" style="6" customWidth="1"/>
  </cols>
  <sheetData>
    <row r="2" spans="1:5" ht="15" customHeight="1">
      <c r="A2" s="455" t="s">
        <v>143</v>
      </c>
      <c r="B2" s="456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12"/>
      <c r="C5" s="12"/>
      <c r="D5" s="12"/>
      <c r="E5" s="96"/>
    </row>
    <row r="6" spans="1:5" ht="13.5" customHeight="1">
      <c r="A6" s="139" t="s">
        <v>165</v>
      </c>
      <c r="B6" s="92"/>
      <c r="C6" s="92"/>
      <c r="D6" s="92"/>
      <c r="E6" s="93"/>
    </row>
    <row r="7" spans="1:5" ht="13.5" customHeight="1">
      <c r="A7" s="148" t="s">
        <v>166</v>
      </c>
      <c r="B7" s="12"/>
      <c r="C7" s="12"/>
      <c r="D7" s="12"/>
      <c r="E7" s="96"/>
    </row>
    <row r="8" spans="1:5" ht="13.5" customHeight="1" thickBot="1">
      <c r="A8" s="151" t="s">
        <v>167</v>
      </c>
      <c r="B8" s="99"/>
      <c r="C8" s="99"/>
      <c r="D8" s="99"/>
      <c r="E8" s="100"/>
    </row>
    <row r="9" spans="1:5" ht="11.25">
      <c r="A9" s="88"/>
      <c r="B9" s="88"/>
      <c r="C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1"/>
  <sheetViews>
    <sheetView zoomScaleSheetLayoutView="100" zoomScalePageLayoutView="0" workbookViewId="0" topLeftCell="A91">
      <selection activeCell="A109" sqref="A109:J109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1875" style="89" customWidth="1"/>
  </cols>
  <sheetData>
    <row r="1" spans="1:6" ht="11.25">
      <c r="A1" s="3" t="s">
        <v>43</v>
      </c>
      <c r="B1" s="3"/>
      <c r="C1" s="248"/>
      <c r="D1" s="248"/>
      <c r="E1" s="248"/>
      <c r="F1" s="5"/>
    </row>
    <row r="2" spans="1:6" ht="11.25">
      <c r="A2" s="3" t="s">
        <v>139</v>
      </c>
      <c r="B2" s="3"/>
      <c r="C2" s="248"/>
      <c r="D2" s="248"/>
      <c r="E2" s="248"/>
      <c r="F2" s="240"/>
    </row>
    <row r="3" ht="11.25">
      <c r="F3" s="240"/>
    </row>
    <row r="4" ht="11.25">
      <c r="F4" s="240"/>
    </row>
    <row r="5" spans="1:6" ht="11.25" customHeight="1">
      <c r="A5" s="216" t="s">
        <v>321</v>
      </c>
      <c r="B5" s="216"/>
      <c r="C5" s="293"/>
      <c r="D5" s="293"/>
      <c r="E5" s="293"/>
      <c r="F5" s="269" t="s">
        <v>310</v>
      </c>
    </row>
    <row r="6" spans="1:6" ht="11.25">
      <c r="A6" s="296"/>
      <c r="B6" s="296"/>
      <c r="C6" s="293"/>
      <c r="D6" s="295"/>
      <c r="E6" s="295"/>
      <c r="F6" s="294"/>
    </row>
    <row r="7" spans="1:6" ht="15" customHeight="1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309</v>
      </c>
    </row>
    <row r="8" spans="1:6" ht="11.25">
      <c r="A8" s="222" t="s">
        <v>645</v>
      </c>
      <c r="B8" s="222" t="s">
        <v>646</v>
      </c>
      <c r="C8" s="221">
        <v>417851151.17</v>
      </c>
      <c r="D8" s="221">
        <v>417851151.17</v>
      </c>
      <c r="E8" s="221">
        <v>0</v>
      </c>
      <c r="F8" s="221"/>
    </row>
    <row r="9" spans="1:6" ht="11.25">
      <c r="A9" s="222" t="s">
        <v>647</v>
      </c>
      <c r="B9" s="222" t="s">
        <v>648</v>
      </c>
      <c r="C9" s="221">
        <v>132236026.6</v>
      </c>
      <c r="D9" s="221">
        <v>132236026.6</v>
      </c>
      <c r="E9" s="221">
        <v>0</v>
      </c>
      <c r="F9" s="221"/>
    </row>
    <row r="10" spans="1:6" ht="11.25">
      <c r="A10" s="222" t="s">
        <v>649</v>
      </c>
      <c r="B10" s="222" t="s">
        <v>650</v>
      </c>
      <c r="C10" s="221">
        <v>9472569.61</v>
      </c>
      <c r="D10" s="221">
        <v>9472569.61</v>
      </c>
      <c r="E10" s="221">
        <v>0</v>
      </c>
      <c r="F10" s="221"/>
    </row>
    <row r="11" spans="1:6" ht="11.25">
      <c r="A11" s="222" t="s">
        <v>651</v>
      </c>
      <c r="B11" s="222" t="s">
        <v>652</v>
      </c>
      <c r="C11" s="221">
        <v>1059075.36</v>
      </c>
      <c r="D11" s="221">
        <v>1059075.36</v>
      </c>
      <c r="E11" s="221">
        <v>0</v>
      </c>
      <c r="F11" s="221"/>
    </row>
    <row r="12" spans="1:6" ht="11.25">
      <c r="A12" s="222" t="s">
        <v>653</v>
      </c>
      <c r="B12" s="222" t="s">
        <v>654</v>
      </c>
      <c r="C12" s="221">
        <v>10573026.35</v>
      </c>
      <c r="D12" s="221">
        <v>10573026.35</v>
      </c>
      <c r="E12" s="221">
        <v>0</v>
      </c>
      <c r="F12" s="221"/>
    </row>
    <row r="13" spans="1:6" ht="11.25">
      <c r="A13" s="222" t="s">
        <v>655</v>
      </c>
      <c r="B13" s="222" t="s">
        <v>656</v>
      </c>
      <c r="C13" s="221">
        <v>300752620.82</v>
      </c>
      <c r="D13" s="221">
        <v>315970648.39</v>
      </c>
      <c r="E13" s="221">
        <v>15218027.57</v>
      </c>
      <c r="F13" s="221"/>
    </row>
    <row r="14" spans="1:6" ht="11.25">
      <c r="A14" s="222" t="s">
        <v>657</v>
      </c>
      <c r="B14" s="222" t="s">
        <v>658</v>
      </c>
      <c r="C14" s="221">
        <v>76226078.46</v>
      </c>
      <c r="D14" s="221">
        <v>76226078.46</v>
      </c>
      <c r="E14" s="221">
        <v>0</v>
      </c>
      <c r="F14" s="221"/>
    </row>
    <row r="15" spans="1:6" ht="11.25">
      <c r="A15" s="222" t="s">
        <v>659</v>
      </c>
      <c r="B15" s="222" t="s">
        <v>660</v>
      </c>
      <c r="C15" s="221">
        <v>1393447.38</v>
      </c>
      <c r="D15" s="221">
        <v>1393447.38</v>
      </c>
      <c r="E15" s="221">
        <v>0</v>
      </c>
      <c r="F15" s="221"/>
    </row>
    <row r="16" spans="1:6" ht="11.25">
      <c r="A16" s="222" t="s">
        <v>661</v>
      </c>
      <c r="B16" s="222" t="s">
        <v>662</v>
      </c>
      <c r="C16" s="221">
        <v>1969012.79</v>
      </c>
      <c r="D16" s="221">
        <v>1969012.79</v>
      </c>
      <c r="E16" s="221">
        <v>0</v>
      </c>
      <c r="F16" s="221"/>
    </row>
    <row r="17" spans="1:6" ht="11.25">
      <c r="A17" s="222" t="s">
        <v>663</v>
      </c>
      <c r="B17" s="222" t="s">
        <v>654</v>
      </c>
      <c r="C17" s="221">
        <v>24525300.84</v>
      </c>
      <c r="D17" s="221">
        <v>24525300.84</v>
      </c>
      <c r="E17" s="221">
        <v>0</v>
      </c>
      <c r="F17" s="221"/>
    </row>
    <row r="18" spans="1:6" ht="11.25">
      <c r="A18" s="222" t="s">
        <v>664</v>
      </c>
      <c r="B18" s="222" t="s">
        <v>656</v>
      </c>
      <c r="C18" s="221">
        <v>49101220</v>
      </c>
      <c r="D18" s="221">
        <v>49101220</v>
      </c>
      <c r="E18" s="221">
        <v>0</v>
      </c>
      <c r="F18" s="221"/>
    </row>
    <row r="19" spans="1:6" ht="11.25">
      <c r="A19" s="222" t="s">
        <v>665</v>
      </c>
      <c r="B19" s="222" t="s">
        <v>666</v>
      </c>
      <c r="C19" s="221">
        <v>338949.19</v>
      </c>
      <c r="D19" s="221">
        <v>338949.19</v>
      </c>
      <c r="E19" s="221">
        <v>0</v>
      </c>
      <c r="F19" s="221"/>
    </row>
    <row r="20" spans="1:6" ht="11.25">
      <c r="A20" s="222" t="s">
        <v>667</v>
      </c>
      <c r="B20" s="222" t="s">
        <v>662</v>
      </c>
      <c r="C20" s="221">
        <v>6177256.47</v>
      </c>
      <c r="D20" s="221">
        <v>6177256.47</v>
      </c>
      <c r="E20" s="221">
        <v>0</v>
      </c>
      <c r="F20" s="221"/>
    </row>
    <row r="21" spans="1:6" ht="11.25">
      <c r="A21" s="222"/>
      <c r="B21" s="222"/>
      <c r="C21" s="221"/>
      <c r="D21" s="221"/>
      <c r="E21" s="221"/>
      <c r="F21" s="221"/>
    </row>
    <row r="22" spans="1:6" ht="11.25">
      <c r="A22" s="62"/>
      <c r="B22" s="62" t="s">
        <v>320</v>
      </c>
      <c r="C22" s="243">
        <f>SUM(C8:C21)</f>
        <v>1031675735.0400002</v>
      </c>
      <c r="D22" s="243">
        <f>SUM(D8:D21)</f>
        <v>1046893762.6100001</v>
      </c>
      <c r="E22" s="243">
        <f>SUM(E8:E21)</f>
        <v>15218027.57</v>
      </c>
      <c r="F22" s="243"/>
    </row>
    <row r="23" spans="1:6" ht="11.25">
      <c r="A23" s="60"/>
      <c r="B23" s="60"/>
      <c r="C23" s="230"/>
      <c r="D23" s="230"/>
      <c r="E23" s="230"/>
      <c r="F23" s="60"/>
    </row>
    <row r="24" spans="1:6" ht="11.25">
      <c r="A24" s="60"/>
      <c r="B24" s="60"/>
      <c r="C24" s="230"/>
      <c r="D24" s="230"/>
      <c r="E24" s="230"/>
      <c r="F24" s="60"/>
    </row>
    <row r="25" spans="1:6" ht="11.25" customHeight="1">
      <c r="A25" s="216" t="s">
        <v>319</v>
      </c>
      <c r="B25" s="60"/>
      <c r="C25" s="293"/>
      <c r="D25" s="293"/>
      <c r="E25" s="293"/>
      <c r="F25" s="269" t="s">
        <v>310</v>
      </c>
    </row>
    <row r="26" spans="1:3" ht="12.75" customHeight="1">
      <c r="A26" s="280"/>
      <c r="B26" s="280"/>
      <c r="C26" s="228"/>
    </row>
    <row r="27" spans="1:6" ht="15" customHeight="1">
      <c r="A27" s="227" t="s">
        <v>45</v>
      </c>
      <c r="B27" s="226" t="s">
        <v>46</v>
      </c>
      <c r="C27" s="292" t="s">
        <v>47</v>
      </c>
      <c r="D27" s="292" t="s">
        <v>48</v>
      </c>
      <c r="E27" s="292" t="s">
        <v>49</v>
      </c>
      <c r="F27" s="291" t="s">
        <v>309</v>
      </c>
    </row>
    <row r="28" spans="1:6" ht="11.25">
      <c r="A28" s="222" t="s">
        <v>668</v>
      </c>
      <c r="B28" s="263" t="s">
        <v>669</v>
      </c>
      <c r="C28" s="264">
        <v>11528335.86</v>
      </c>
      <c r="D28" s="264">
        <v>11677687.67</v>
      </c>
      <c r="E28" s="264">
        <v>149351.81</v>
      </c>
      <c r="F28" s="263"/>
    </row>
    <row r="29" spans="1:6" ht="11.25">
      <c r="A29" s="222" t="s">
        <v>670</v>
      </c>
      <c r="B29" s="263" t="s">
        <v>671</v>
      </c>
      <c r="C29" s="264">
        <v>422213.59</v>
      </c>
      <c r="D29" s="264">
        <v>422213.59</v>
      </c>
      <c r="E29" s="264">
        <v>0</v>
      </c>
      <c r="F29" s="263"/>
    </row>
    <row r="30" spans="1:6" ht="11.25">
      <c r="A30" s="222" t="s">
        <v>672</v>
      </c>
      <c r="B30" s="263" t="s">
        <v>673</v>
      </c>
      <c r="C30" s="264">
        <v>22229135.97</v>
      </c>
      <c r="D30" s="264">
        <v>22370856.21</v>
      </c>
      <c r="E30" s="264">
        <v>141720.24</v>
      </c>
      <c r="F30" s="263"/>
    </row>
    <row r="31" spans="1:6" ht="11.25">
      <c r="A31" s="222" t="s">
        <v>674</v>
      </c>
      <c r="B31" s="263" t="s">
        <v>675</v>
      </c>
      <c r="C31" s="264">
        <v>93484.95</v>
      </c>
      <c r="D31" s="264">
        <v>93484.95</v>
      </c>
      <c r="E31" s="264">
        <v>0</v>
      </c>
      <c r="F31" s="263"/>
    </row>
    <row r="32" spans="1:6" ht="11.25">
      <c r="A32" s="222" t="s">
        <v>676</v>
      </c>
      <c r="B32" s="263" t="s">
        <v>677</v>
      </c>
      <c r="C32" s="264">
        <v>3615667.16</v>
      </c>
      <c r="D32" s="264">
        <v>3624225.16</v>
      </c>
      <c r="E32" s="264">
        <v>8558</v>
      </c>
      <c r="F32" s="263"/>
    </row>
    <row r="33" spans="1:6" ht="11.25">
      <c r="A33" s="222" t="s">
        <v>678</v>
      </c>
      <c r="B33" s="263" t="s">
        <v>679</v>
      </c>
      <c r="C33" s="264">
        <v>852623.04</v>
      </c>
      <c r="D33" s="264">
        <v>852623.04</v>
      </c>
      <c r="E33" s="264">
        <v>0</v>
      </c>
      <c r="F33" s="263"/>
    </row>
    <row r="34" spans="1:6" ht="11.25">
      <c r="A34" s="222" t="s">
        <v>680</v>
      </c>
      <c r="B34" s="263" t="s">
        <v>681</v>
      </c>
      <c r="C34" s="264">
        <v>333254.38</v>
      </c>
      <c r="D34" s="264">
        <v>333254.38</v>
      </c>
      <c r="E34" s="264">
        <v>0</v>
      </c>
      <c r="F34" s="263"/>
    </row>
    <row r="35" spans="1:6" ht="11.25">
      <c r="A35" s="222" t="s">
        <v>682</v>
      </c>
      <c r="B35" s="263" t="s">
        <v>683</v>
      </c>
      <c r="C35" s="264">
        <v>1437821.89</v>
      </c>
      <c r="D35" s="264">
        <v>1437821.89</v>
      </c>
      <c r="E35" s="264">
        <v>0</v>
      </c>
      <c r="F35" s="263"/>
    </row>
    <row r="36" spans="1:6" ht="11.25">
      <c r="A36" s="222" t="s">
        <v>684</v>
      </c>
      <c r="B36" s="263" t="s">
        <v>685</v>
      </c>
      <c r="C36" s="264">
        <v>4282961.74</v>
      </c>
      <c r="D36" s="264">
        <v>4282961.74</v>
      </c>
      <c r="E36" s="264">
        <v>0</v>
      </c>
      <c r="F36" s="263"/>
    </row>
    <row r="37" spans="1:6" ht="11.25">
      <c r="A37" s="222" t="s">
        <v>686</v>
      </c>
      <c r="B37" s="263" t="s">
        <v>687</v>
      </c>
      <c r="C37" s="264">
        <v>557319.53</v>
      </c>
      <c r="D37" s="264">
        <v>557319.53</v>
      </c>
      <c r="E37" s="264">
        <v>0</v>
      </c>
      <c r="F37" s="263"/>
    </row>
    <row r="38" spans="1:6" ht="11.25">
      <c r="A38" s="222" t="s">
        <v>688</v>
      </c>
      <c r="B38" s="263" t="s">
        <v>689</v>
      </c>
      <c r="C38" s="264">
        <v>1390512.29</v>
      </c>
      <c r="D38" s="264">
        <v>1390512.29</v>
      </c>
      <c r="E38" s="264">
        <v>0</v>
      </c>
      <c r="F38" s="263"/>
    </row>
    <row r="39" spans="1:6" ht="11.25">
      <c r="A39" s="222" t="s">
        <v>690</v>
      </c>
      <c r="B39" s="263" t="s">
        <v>691</v>
      </c>
      <c r="C39" s="264">
        <v>81752795.3</v>
      </c>
      <c r="D39" s="264">
        <v>81752795.3</v>
      </c>
      <c r="E39" s="264">
        <v>0</v>
      </c>
      <c r="F39" s="263"/>
    </row>
    <row r="40" spans="1:6" ht="11.25">
      <c r="A40" s="222" t="s">
        <v>692</v>
      </c>
      <c r="B40" s="263" t="s">
        <v>693</v>
      </c>
      <c r="C40" s="264">
        <v>1602040</v>
      </c>
      <c r="D40" s="264">
        <v>1602040</v>
      </c>
      <c r="E40" s="264">
        <v>0</v>
      </c>
      <c r="F40" s="263"/>
    </row>
    <row r="41" spans="1:6" ht="11.25">
      <c r="A41" s="222" t="s">
        <v>694</v>
      </c>
      <c r="B41" s="263" t="s">
        <v>695</v>
      </c>
      <c r="C41" s="264">
        <v>6705021.34</v>
      </c>
      <c r="D41" s="264">
        <v>6705021.34</v>
      </c>
      <c r="E41" s="264">
        <v>0</v>
      </c>
      <c r="F41" s="263"/>
    </row>
    <row r="42" spans="1:6" ht="11.25">
      <c r="A42" s="222" t="s">
        <v>696</v>
      </c>
      <c r="B42" s="263" t="s">
        <v>697</v>
      </c>
      <c r="C42" s="264">
        <v>22491506.47</v>
      </c>
      <c r="D42" s="264">
        <v>22491506.47</v>
      </c>
      <c r="E42" s="264">
        <v>0</v>
      </c>
      <c r="F42" s="263"/>
    </row>
    <row r="43" spans="1:6" ht="11.25">
      <c r="A43" s="222" t="s">
        <v>698</v>
      </c>
      <c r="B43" s="263" t="s">
        <v>699</v>
      </c>
      <c r="C43" s="264">
        <v>402657</v>
      </c>
      <c r="D43" s="264">
        <v>402657</v>
      </c>
      <c r="E43" s="264">
        <v>0</v>
      </c>
      <c r="F43" s="263"/>
    </row>
    <row r="44" spans="1:6" ht="11.25">
      <c r="A44" s="222" t="s">
        <v>700</v>
      </c>
      <c r="B44" s="263" t="s">
        <v>701</v>
      </c>
      <c r="C44" s="264">
        <v>11668391.46</v>
      </c>
      <c r="D44" s="264">
        <v>11668391.46</v>
      </c>
      <c r="E44" s="264">
        <v>0</v>
      </c>
      <c r="F44" s="263"/>
    </row>
    <row r="45" spans="1:6" ht="11.25">
      <c r="A45" s="222" t="s">
        <v>702</v>
      </c>
      <c r="B45" s="263" t="s">
        <v>703</v>
      </c>
      <c r="C45" s="264">
        <v>15480917.75</v>
      </c>
      <c r="D45" s="264">
        <v>15480917.75</v>
      </c>
      <c r="E45" s="264">
        <v>0</v>
      </c>
      <c r="F45" s="263"/>
    </row>
    <row r="46" spans="1:6" ht="11.25">
      <c r="A46" s="222" t="s">
        <v>704</v>
      </c>
      <c r="B46" s="263" t="s">
        <v>705</v>
      </c>
      <c r="C46" s="264">
        <v>638400.6</v>
      </c>
      <c r="D46" s="264">
        <v>638400.6</v>
      </c>
      <c r="E46" s="264">
        <v>0</v>
      </c>
      <c r="F46" s="263"/>
    </row>
    <row r="47" spans="1:6" ht="11.25">
      <c r="A47" s="222" t="s">
        <v>706</v>
      </c>
      <c r="B47" s="263" t="s">
        <v>707</v>
      </c>
      <c r="C47" s="264">
        <v>22026954.48</v>
      </c>
      <c r="D47" s="264">
        <v>22030153.48</v>
      </c>
      <c r="E47" s="264">
        <v>3199</v>
      </c>
      <c r="F47" s="263"/>
    </row>
    <row r="48" spans="1:6" ht="11.25">
      <c r="A48" s="222" t="s">
        <v>708</v>
      </c>
      <c r="B48" s="263" t="s">
        <v>709</v>
      </c>
      <c r="C48" s="264">
        <v>2814637.53</v>
      </c>
      <c r="D48" s="264">
        <v>2814637.53</v>
      </c>
      <c r="E48" s="264">
        <v>0</v>
      </c>
      <c r="F48" s="263"/>
    </row>
    <row r="49" spans="1:6" ht="11.25">
      <c r="A49" s="222" t="s">
        <v>710</v>
      </c>
      <c r="B49" s="263" t="s">
        <v>711</v>
      </c>
      <c r="C49" s="264">
        <v>6035</v>
      </c>
      <c r="D49" s="264">
        <v>6035</v>
      </c>
      <c r="E49" s="264">
        <v>0</v>
      </c>
      <c r="F49" s="263"/>
    </row>
    <row r="50" spans="1:6" ht="11.25">
      <c r="A50" s="222" t="s">
        <v>712</v>
      </c>
      <c r="B50" s="263" t="s">
        <v>713</v>
      </c>
      <c r="C50" s="264">
        <v>130462.08</v>
      </c>
      <c r="D50" s="264">
        <v>130462.08</v>
      </c>
      <c r="E50" s="264">
        <v>0</v>
      </c>
      <c r="F50" s="263"/>
    </row>
    <row r="51" spans="1:6" ht="11.25">
      <c r="A51" s="222" t="s">
        <v>714</v>
      </c>
      <c r="B51" s="263" t="s">
        <v>715</v>
      </c>
      <c r="C51" s="264">
        <v>5243101.49</v>
      </c>
      <c r="D51" s="264">
        <v>5333952.46</v>
      </c>
      <c r="E51" s="264">
        <v>90850.97</v>
      </c>
      <c r="F51" s="263"/>
    </row>
    <row r="52" spans="1:6" ht="11.25">
      <c r="A52" s="222" t="s">
        <v>716</v>
      </c>
      <c r="B52" s="263" t="s">
        <v>717</v>
      </c>
      <c r="C52" s="264">
        <v>23015956.22</v>
      </c>
      <c r="D52" s="264">
        <v>23083631.4</v>
      </c>
      <c r="E52" s="264">
        <v>67675.18</v>
      </c>
      <c r="F52" s="263"/>
    </row>
    <row r="53" spans="1:6" ht="11.25">
      <c r="A53" s="222" t="s">
        <v>718</v>
      </c>
      <c r="B53" s="263" t="s">
        <v>719</v>
      </c>
      <c r="C53" s="264">
        <v>1006304</v>
      </c>
      <c r="D53" s="264">
        <v>1006304</v>
      </c>
      <c r="E53" s="264">
        <v>0</v>
      </c>
      <c r="F53" s="263"/>
    </row>
    <row r="54" spans="1:6" ht="11.25">
      <c r="A54" s="222" t="s">
        <v>720</v>
      </c>
      <c r="B54" s="263" t="s">
        <v>721</v>
      </c>
      <c r="C54" s="264">
        <v>3712</v>
      </c>
      <c r="D54" s="264">
        <v>3712</v>
      </c>
      <c r="E54" s="264">
        <v>0</v>
      </c>
      <c r="F54" s="263"/>
    </row>
    <row r="55" spans="1:6" ht="11.25">
      <c r="A55" s="222" t="s">
        <v>722</v>
      </c>
      <c r="B55" s="263" t="s">
        <v>723</v>
      </c>
      <c r="C55" s="264">
        <v>250000</v>
      </c>
      <c r="D55" s="264">
        <v>250000</v>
      </c>
      <c r="E55" s="264">
        <v>0</v>
      </c>
      <c r="F55" s="263"/>
    </row>
    <row r="56" spans="1:6" ht="11.25">
      <c r="A56" s="222" t="s">
        <v>724</v>
      </c>
      <c r="B56" s="263" t="s">
        <v>725</v>
      </c>
      <c r="C56" s="264">
        <v>27000</v>
      </c>
      <c r="D56" s="264">
        <v>27000</v>
      </c>
      <c r="E56" s="264">
        <v>0</v>
      </c>
      <c r="F56" s="263"/>
    </row>
    <row r="57" spans="1:6" ht="11.25">
      <c r="A57" s="222" t="s">
        <v>726</v>
      </c>
      <c r="B57" s="263" t="s">
        <v>727</v>
      </c>
      <c r="C57" s="264">
        <v>342002</v>
      </c>
      <c r="D57" s="264">
        <v>342002</v>
      </c>
      <c r="E57" s="264">
        <v>0</v>
      </c>
      <c r="F57" s="263"/>
    </row>
    <row r="58" spans="1:6" ht="11.25">
      <c r="A58" s="222"/>
      <c r="B58" s="263"/>
      <c r="C58" s="264"/>
      <c r="D58" s="264"/>
      <c r="E58" s="264"/>
      <c r="F58" s="263"/>
    </row>
    <row r="59" spans="1:6" ht="11.25">
      <c r="A59" s="62"/>
      <c r="B59" s="62" t="s">
        <v>318</v>
      </c>
      <c r="C59" s="243">
        <f>SUM(C28:C58)</f>
        <v>242351225.12</v>
      </c>
      <c r="D59" s="243">
        <f>SUM(D28:D58)</f>
        <v>242812580.32000002</v>
      </c>
      <c r="E59" s="243">
        <f>SUM(E28:E58)</f>
        <v>461355.2</v>
      </c>
      <c r="F59" s="243"/>
    </row>
    <row r="60" spans="1:6" s="8" customFormat="1" ht="11.25">
      <c r="A60" s="59"/>
      <c r="B60" s="59"/>
      <c r="C60" s="11"/>
      <c r="D60" s="11"/>
      <c r="E60" s="11"/>
      <c r="F60" s="11"/>
    </row>
    <row r="61" spans="1:6" s="8" customFormat="1" ht="11.25">
      <c r="A61" s="59"/>
      <c r="B61" s="59"/>
      <c r="C61" s="11"/>
      <c r="D61" s="11"/>
      <c r="E61" s="11"/>
      <c r="F61" s="11"/>
    </row>
    <row r="62" spans="1:7" s="8" customFormat="1" ht="11.25" customHeight="1">
      <c r="A62" s="216" t="s">
        <v>317</v>
      </c>
      <c r="B62" s="216"/>
      <c r="C62" s="293"/>
      <c r="D62" s="293"/>
      <c r="E62" s="293"/>
      <c r="G62" s="269" t="s">
        <v>310</v>
      </c>
    </row>
    <row r="63" spans="1:6" s="8" customFormat="1" ht="11.25">
      <c r="A63" s="280"/>
      <c r="B63" s="280"/>
      <c r="C63" s="228"/>
      <c r="D63" s="7"/>
      <c r="E63" s="7"/>
      <c r="F63" s="89"/>
    </row>
    <row r="64" spans="1:8" s="8" customFormat="1" ht="27.75" customHeight="1">
      <c r="A64" s="227" t="s">
        <v>45</v>
      </c>
      <c r="B64" s="226" t="s">
        <v>46</v>
      </c>
      <c r="C64" s="292" t="s">
        <v>47</v>
      </c>
      <c r="D64" s="292" t="s">
        <v>48</v>
      </c>
      <c r="E64" s="292" t="s">
        <v>49</v>
      </c>
      <c r="F64" s="291" t="s">
        <v>309</v>
      </c>
      <c r="G64" s="291" t="s">
        <v>308</v>
      </c>
      <c r="H64" s="291" t="s">
        <v>307</v>
      </c>
    </row>
    <row r="65" spans="1:8" s="8" customFormat="1" ht="11.25">
      <c r="A65" s="222" t="s">
        <v>728</v>
      </c>
      <c r="B65" s="263" t="s">
        <v>729</v>
      </c>
      <c r="C65" s="221">
        <v>-6628125.52</v>
      </c>
      <c r="D65" s="264">
        <v>-6628125.52</v>
      </c>
      <c r="E65" s="264">
        <v>0</v>
      </c>
      <c r="F65" s="263"/>
      <c r="G65" s="263"/>
      <c r="H65" s="263"/>
    </row>
    <row r="66" spans="1:8" s="8" customFormat="1" ht="11.25">
      <c r="A66" s="222"/>
      <c r="B66" s="263"/>
      <c r="C66" s="221"/>
      <c r="D66" s="264"/>
      <c r="E66" s="264"/>
      <c r="F66" s="263"/>
      <c r="G66" s="263"/>
      <c r="H66" s="263"/>
    </row>
    <row r="67" spans="1:8" s="8" customFormat="1" ht="11.25">
      <c r="A67" s="222"/>
      <c r="B67" s="263"/>
      <c r="C67" s="221"/>
      <c r="D67" s="264"/>
      <c r="E67" s="264"/>
      <c r="F67" s="263"/>
      <c r="G67" s="263"/>
      <c r="H67" s="263"/>
    </row>
    <row r="68" spans="1:8" s="8" customFormat="1" ht="11.25">
      <c r="A68" s="222"/>
      <c r="B68" s="263"/>
      <c r="C68" s="221"/>
      <c r="D68" s="264"/>
      <c r="E68" s="264"/>
      <c r="F68" s="263"/>
      <c r="G68" s="263"/>
      <c r="H68" s="263"/>
    </row>
    <row r="69" spans="1:8" s="8" customFormat="1" ht="11.25">
      <c r="A69" s="62"/>
      <c r="B69" s="62" t="s">
        <v>316</v>
      </c>
      <c r="C69" s="243">
        <f>SUM(C65:C68)</f>
        <v>-6628125.52</v>
      </c>
      <c r="D69" s="243">
        <f>SUM(D65:D68)</f>
        <v>-6628125.52</v>
      </c>
      <c r="E69" s="243">
        <f>SUM(E65:E68)</f>
        <v>0</v>
      </c>
      <c r="F69" s="243"/>
      <c r="G69" s="243"/>
      <c r="H69" s="243"/>
    </row>
    <row r="70" spans="1:6" s="8" customFormat="1" ht="11.25">
      <c r="A70" s="15"/>
      <c r="B70" s="15"/>
      <c r="C70" s="16"/>
      <c r="D70" s="16"/>
      <c r="E70" s="16"/>
      <c r="F70" s="11"/>
    </row>
    <row r="72" spans="1:7" ht="11.25">
      <c r="A72" s="216" t="s">
        <v>315</v>
      </c>
      <c r="B72" s="216"/>
      <c r="C72" s="293"/>
      <c r="D72" s="293"/>
      <c r="E72" s="293"/>
      <c r="G72" s="269" t="s">
        <v>310</v>
      </c>
    </row>
    <row r="73" spans="1:8" ht="11.25">
      <c r="A73" s="280"/>
      <c r="B73" s="280"/>
      <c r="C73" s="228"/>
      <c r="H73" s="7"/>
    </row>
    <row r="74" spans="1:8" ht="27.75" customHeight="1">
      <c r="A74" s="227" t="s">
        <v>45</v>
      </c>
      <c r="B74" s="226" t="s">
        <v>46</v>
      </c>
      <c r="C74" s="292" t="s">
        <v>47</v>
      </c>
      <c r="D74" s="292" t="s">
        <v>48</v>
      </c>
      <c r="E74" s="292" t="s">
        <v>49</v>
      </c>
      <c r="F74" s="291" t="s">
        <v>309</v>
      </c>
      <c r="G74" s="291" t="s">
        <v>308</v>
      </c>
      <c r="H74" s="291" t="s">
        <v>307</v>
      </c>
    </row>
    <row r="75" spans="1:8" ht="11.25">
      <c r="A75" s="222" t="s">
        <v>730</v>
      </c>
      <c r="B75" s="263" t="s">
        <v>731</v>
      </c>
      <c r="C75" s="221">
        <v>-9096553.41</v>
      </c>
      <c r="D75" s="264">
        <v>-9096553.41</v>
      </c>
      <c r="E75" s="264">
        <v>0</v>
      </c>
      <c r="F75" s="263"/>
      <c r="G75" s="263"/>
      <c r="H75" s="263"/>
    </row>
    <row r="76" spans="1:8" ht="11.25">
      <c r="A76" s="222"/>
      <c r="B76" s="263"/>
      <c r="C76" s="221"/>
      <c r="D76" s="264"/>
      <c r="E76" s="264"/>
      <c r="F76" s="263"/>
      <c r="G76" s="263"/>
      <c r="H76" s="263"/>
    </row>
    <row r="77" spans="1:8" ht="11.25">
      <c r="A77" s="222"/>
      <c r="B77" s="263"/>
      <c r="C77" s="221"/>
      <c r="D77" s="264"/>
      <c r="E77" s="264"/>
      <c r="F77" s="263"/>
      <c r="G77" s="263"/>
      <c r="H77" s="263"/>
    </row>
    <row r="78" spans="1:8" ht="11.25">
      <c r="A78" s="222"/>
      <c r="B78" s="263"/>
      <c r="C78" s="221"/>
      <c r="D78" s="264"/>
      <c r="E78" s="264"/>
      <c r="F78" s="263"/>
      <c r="G78" s="263"/>
      <c r="H78" s="263"/>
    </row>
    <row r="79" spans="1:8" ht="11.25">
      <c r="A79" s="62"/>
      <c r="B79" s="62" t="s">
        <v>314</v>
      </c>
      <c r="C79" s="243">
        <f>SUM(C75:C78)</f>
        <v>-9096553.41</v>
      </c>
      <c r="D79" s="243">
        <f>SUM(D75:D78)</f>
        <v>-9096553.41</v>
      </c>
      <c r="E79" s="243">
        <f>SUM(E75:E78)</f>
        <v>0</v>
      </c>
      <c r="F79" s="243"/>
      <c r="G79" s="243"/>
      <c r="H79" s="243"/>
    </row>
    <row r="82" spans="1:7" ht="11.25">
      <c r="A82" s="216" t="s">
        <v>313</v>
      </c>
      <c r="B82" s="216"/>
      <c r="C82" s="293"/>
      <c r="D82" s="293"/>
      <c r="E82" s="293"/>
      <c r="G82" s="269" t="s">
        <v>310</v>
      </c>
    </row>
    <row r="83" spans="1:3" ht="11.25">
      <c r="A83" s="280"/>
      <c r="B83" s="280"/>
      <c r="C83" s="228"/>
    </row>
    <row r="84" spans="1:8" ht="27.75" customHeight="1">
      <c r="A84" s="227" t="s">
        <v>45</v>
      </c>
      <c r="B84" s="226" t="s">
        <v>46</v>
      </c>
      <c r="C84" s="292" t="s">
        <v>47</v>
      </c>
      <c r="D84" s="292" t="s">
        <v>48</v>
      </c>
      <c r="E84" s="292" t="s">
        <v>49</v>
      </c>
      <c r="F84" s="291" t="s">
        <v>309</v>
      </c>
      <c r="G84" s="291" t="s">
        <v>308</v>
      </c>
      <c r="H84" s="291" t="s">
        <v>307</v>
      </c>
    </row>
    <row r="85" spans="1:8" ht="11.25">
      <c r="A85" s="222" t="s">
        <v>732</v>
      </c>
      <c r="B85" s="263" t="s">
        <v>669</v>
      </c>
      <c r="C85" s="221">
        <v>-1786306.3</v>
      </c>
      <c r="D85" s="264">
        <v>-1786306.3</v>
      </c>
      <c r="E85" s="264">
        <v>0</v>
      </c>
      <c r="F85" s="263"/>
      <c r="G85" s="263"/>
      <c r="H85" s="263"/>
    </row>
    <row r="86" spans="1:8" ht="11.25">
      <c r="A86" s="222" t="s">
        <v>733</v>
      </c>
      <c r="B86" s="263" t="s">
        <v>671</v>
      </c>
      <c r="C86" s="221">
        <v>-121471.53</v>
      </c>
      <c r="D86" s="264">
        <v>-121471.53</v>
      </c>
      <c r="E86" s="264">
        <v>0</v>
      </c>
      <c r="F86" s="263"/>
      <c r="G86" s="263"/>
      <c r="H86" s="263"/>
    </row>
    <row r="87" spans="1:8" ht="11.25">
      <c r="A87" s="222" t="s">
        <v>734</v>
      </c>
      <c r="B87" s="263" t="s">
        <v>673</v>
      </c>
      <c r="C87" s="221">
        <v>-7726693.72</v>
      </c>
      <c r="D87" s="264">
        <v>-7726693.72</v>
      </c>
      <c r="E87" s="264">
        <v>0</v>
      </c>
      <c r="F87" s="263"/>
      <c r="G87" s="263"/>
      <c r="H87" s="263"/>
    </row>
    <row r="88" spans="1:8" ht="11.25">
      <c r="A88" s="222" t="s">
        <v>735</v>
      </c>
      <c r="B88" s="263" t="s">
        <v>675</v>
      </c>
      <c r="C88" s="221">
        <v>-33774.87</v>
      </c>
      <c r="D88" s="264">
        <v>-33774.87</v>
      </c>
      <c r="E88" s="264">
        <v>0</v>
      </c>
      <c r="F88" s="263"/>
      <c r="G88" s="263"/>
      <c r="H88" s="263"/>
    </row>
    <row r="89" spans="1:8" ht="11.25">
      <c r="A89" s="222" t="s">
        <v>736</v>
      </c>
      <c r="B89" s="263" t="s">
        <v>677</v>
      </c>
      <c r="C89" s="221">
        <v>-1398299.15</v>
      </c>
      <c r="D89" s="264">
        <v>-1398299.15</v>
      </c>
      <c r="E89" s="264">
        <v>0</v>
      </c>
      <c r="F89" s="263"/>
      <c r="G89" s="263"/>
      <c r="H89" s="263"/>
    </row>
    <row r="90" spans="1:8" ht="11.25">
      <c r="A90" s="222" t="s">
        <v>737</v>
      </c>
      <c r="B90" s="263" t="s">
        <v>679</v>
      </c>
      <c r="C90" s="221">
        <v>-330401.19</v>
      </c>
      <c r="D90" s="264">
        <v>-330401.19</v>
      </c>
      <c r="E90" s="264">
        <v>0</v>
      </c>
      <c r="F90" s="263"/>
      <c r="G90" s="263"/>
      <c r="H90" s="263"/>
    </row>
    <row r="91" spans="1:8" ht="11.25">
      <c r="A91" s="222" t="s">
        <v>738</v>
      </c>
      <c r="B91" s="263" t="s">
        <v>681</v>
      </c>
      <c r="C91" s="221">
        <v>-24968.4</v>
      </c>
      <c r="D91" s="264">
        <v>-24968.4</v>
      </c>
      <c r="E91" s="264">
        <v>0</v>
      </c>
      <c r="F91" s="263"/>
      <c r="G91" s="263"/>
      <c r="H91" s="263"/>
    </row>
    <row r="92" spans="1:8" ht="11.25">
      <c r="A92" s="222" t="s">
        <v>739</v>
      </c>
      <c r="B92" s="263" t="s">
        <v>683</v>
      </c>
      <c r="C92" s="221">
        <v>-457419.33</v>
      </c>
      <c r="D92" s="264">
        <v>-457419.33</v>
      </c>
      <c r="E92" s="264">
        <v>0</v>
      </c>
      <c r="F92" s="263"/>
      <c r="G92" s="263"/>
      <c r="H92" s="263"/>
    </row>
    <row r="93" spans="1:8" ht="11.25">
      <c r="A93" s="222" t="s">
        <v>740</v>
      </c>
      <c r="B93" s="263" t="s">
        <v>685</v>
      </c>
      <c r="C93" s="221">
        <v>-1417579.3</v>
      </c>
      <c r="D93" s="264">
        <v>-1417579.3</v>
      </c>
      <c r="E93" s="264">
        <v>0</v>
      </c>
      <c r="F93" s="263"/>
      <c r="G93" s="263"/>
      <c r="H93" s="263"/>
    </row>
    <row r="94" spans="1:8" ht="11.25">
      <c r="A94" s="222" t="s">
        <v>741</v>
      </c>
      <c r="B94" s="263" t="s">
        <v>687</v>
      </c>
      <c r="C94" s="221">
        <v>-329234.4</v>
      </c>
      <c r="D94" s="264">
        <v>-329234.4</v>
      </c>
      <c r="E94" s="264">
        <v>0</v>
      </c>
      <c r="F94" s="263"/>
      <c r="G94" s="263"/>
      <c r="H94" s="263"/>
    </row>
    <row r="95" spans="1:8" ht="11.25">
      <c r="A95" s="222" t="s">
        <v>742</v>
      </c>
      <c r="B95" s="263" t="s">
        <v>689</v>
      </c>
      <c r="C95" s="221">
        <v>-37557.89</v>
      </c>
      <c r="D95" s="264">
        <v>-37557.89</v>
      </c>
      <c r="E95" s="264">
        <v>0</v>
      </c>
      <c r="F95" s="263"/>
      <c r="G95" s="263"/>
      <c r="H95" s="263"/>
    </row>
    <row r="96" spans="1:8" ht="11.25">
      <c r="A96" s="222" t="s">
        <v>743</v>
      </c>
      <c r="B96" s="263" t="s">
        <v>691</v>
      </c>
      <c r="C96" s="221">
        <v>-28531468.71</v>
      </c>
      <c r="D96" s="264">
        <v>-28531468.71</v>
      </c>
      <c r="E96" s="264">
        <v>0</v>
      </c>
      <c r="F96" s="263"/>
      <c r="G96" s="263"/>
      <c r="H96" s="263"/>
    </row>
    <row r="97" spans="1:8" ht="11.25">
      <c r="A97" s="222" t="s">
        <v>744</v>
      </c>
      <c r="B97" s="263" t="s">
        <v>693</v>
      </c>
      <c r="C97" s="221">
        <v>-909652.48</v>
      </c>
      <c r="D97" s="264">
        <v>-909652.48</v>
      </c>
      <c r="E97" s="264">
        <v>0</v>
      </c>
      <c r="F97" s="263"/>
      <c r="G97" s="263"/>
      <c r="H97" s="263"/>
    </row>
    <row r="98" spans="1:8" ht="11.25">
      <c r="A98" s="222" t="s">
        <v>745</v>
      </c>
      <c r="B98" s="263" t="s">
        <v>695</v>
      </c>
      <c r="C98" s="221">
        <v>-3158043.02</v>
      </c>
      <c r="D98" s="264">
        <v>-3158043.02</v>
      </c>
      <c r="E98" s="264">
        <v>0</v>
      </c>
      <c r="F98" s="263"/>
      <c r="G98" s="263"/>
      <c r="H98" s="263"/>
    </row>
    <row r="99" spans="1:8" ht="11.25">
      <c r="A99" s="222" t="s">
        <v>746</v>
      </c>
      <c r="B99" s="263" t="s">
        <v>697</v>
      </c>
      <c r="C99" s="221">
        <v>-1570893.35</v>
      </c>
      <c r="D99" s="264">
        <v>-1570893.35</v>
      </c>
      <c r="E99" s="264">
        <v>0</v>
      </c>
      <c r="F99" s="263"/>
      <c r="G99" s="263"/>
      <c r="H99" s="263"/>
    </row>
    <row r="100" spans="1:8" ht="11.25">
      <c r="A100" s="222" t="s">
        <v>747</v>
      </c>
      <c r="B100" s="263" t="s">
        <v>699</v>
      </c>
      <c r="C100" s="221">
        <v>-213792.42</v>
      </c>
      <c r="D100" s="264">
        <v>-213792.42</v>
      </c>
      <c r="E100" s="264">
        <v>0</v>
      </c>
      <c r="F100" s="263"/>
      <c r="G100" s="263"/>
      <c r="H100" s="263"/>
    </row>
    <row r="101" spans="1:8" ht="11.25">
      <c r="A101" s="222" t="s">
        <v>748</v>
      </c>
      <c r="B101" s="263" t="s">
        <v>701</v>
      </c>
      <c r="C101" s="221">
        <v>-29655.12</v>
      </c>
      <c r="D101" s="264">
        <v>-29655.12</v>
      </c>
      <c r="E101" s="264">
        <v>0</v>
      </c>
      <c r="F101" s="263"/>
      <c r="G101" s="263"/>
      <c r="H101" s="263"/>
    </row>
    <row r="102" spans="1:8" ht="11.25">
      <c r="A102" s="222" t="s">
        <v>749</v>
      </c>
      <c r="B102" s="263" t="s">
        <v>703</v>
      </c>
      <c r="C102" s="221">
        <v>-834192.38</v>
      </c>
      <c r="D102" s="264">
        <v>-834192.38</v>
      </c>
      <c r="E102" s="264">
        <v>0</v>
      </c>
      <c r="F102" s="263"/>
      <c r="G102" s="263"/>
      <c r="H102" s="263"/>
    </row>
    <row r="103" spans="1:8" ht="11.25">
      <c r="A103" s="222" t="s">
        <v>750</v>
      </c>
      <c r="B103" s="263" t="s">
        <v>705</v>
      </c>
      <c r="C103" s="221">
        <v>-261070.02</v>
      </c>
      <c r="D103" s="264">
        <v>-261070.02</v>
      </c>
      <c r="E103" s="264">
        <v>0</v>
      </c>
      <c r="F103" s="263"/>
      <c r="G103" s="263"/>
      <c r="H103" s="263"/>
    </row>
    <row r="104" spans="1:8" ht="11.25">
      <c r="A104" s="222" t="s">
        <v>751</v>
      </c>
      <c r="B104" s="263" t="s">
        <v>707</v>
      </c>
      <c r="C104" s="221">
        <v>-4719678.28</v>
      </c>
      <c r="D104" s="264">
        <v>-4719678.28</v>
      </c>
      <c r="E104" s="264">
        <v>0</v>
      </c>
      <c r="F104" s="263"/>
      <c r="G104" s="263"/>
      <c r="H104" s="263"/>
    </row>
    <row r="105" spans="1:8" ht="11.25">
      <c r="A105" s="222" t="s">
        <v>752</v>
      </c>
      <c r="B105" s="263" t="s">
        <v>709</v>
      </c>
      <c r="C105" s="221">
        <v>-903180.02</v>
      </c>
      <c r="D105" s="264">
        <v>-903180.02</v>
      </c>
      <c r="E105" s="264">
        <v>0</v>
      </c>
      <c r="F105" s="263"/>
      <c r="G105" s="263"/>
      <c r="H105" s="263"/>
    </row>
    <row r="106" spans="1:8" ht="11.25">
      <c r="A106" s="222" t="s">
        <v>753</v>
      </c>
      <c r="B106" s="263" t="s">
        <v>711</v>
      </c>
      <c r="C106" s="221">
        <v>-1125.75</v>
      </c>
      <c r="D106" s="264">
        <v>-1125.75</v>
      </c>
      <c r="E106" s="264">
        <v>0</v>
      </c>
      <c r="F106" s="263"/>
      <c r="G106" s="263"/>
      <c r="H106" s="263"/>
    </row>
    <row r="107" spans="1:8" ht="11.25">
      <c r="A107" s="222" t="s">
        <v>754</v>
      </c>
      <c r="B107" s="263" t="s">
        <v>713</v>
      </c>
      <c r="C107" s="221">
        <v>-35555.48</v>
      </c>
      <c r="D107" s="264">
        <v>-35555.48</v>
      </c>
      <c r="E107" s="264">
        <v>0</v>
      </c>
      <c r="F107" s="263"/>
      <c r="G107" s="263"/>
      <c r="H107" s="263"/>
    </row>
    <row r="108" spans="1:8" ht="11.25">
      <c r="A108" s="222" t="s">
        <v>755</v>
      </c>
      <c r="B108" s="263" t="s">
        <v>715</v>
      </c>
      <c r="C108" s="221">
        <v>-2278902.96</v>
      </c>
      <c r="D108" s="264">
        <v>-2278902.96</v>
      </c>
      <c r="E108" s="264">
        <v>0</v>
      </c>
      <c r="F108" s="263"/>
      <c r="G108" s="263"/>
      <c r="H108" s="263"/>
    </row>
    <row r="109" spans="1:8" ht="11.25">
      <c r="A109" s="222" t="s">
        <v>756</v>
      </c>
      <c r="B109" s="263" t="s">
        <v>717</v>
      </c>
      <c r="C109" s="221">
        <v>-1168649.6</v>
      </c>
      <c r="D109" s="264">
        <v>-1168649.6</v>
      </c>
      <c r="E109" s="264">
        <v>0</v>
      </c>
      <c r="F109" s="263"/>
      <c r="G109" s="263"/>
      <c r="H109" s="263"/>
    </row>
    <row r="110" spans="1:8" ht="11.25">
      <c r="A110" s="222"/>
      <c r="B110" s="263"/>
      <c r="C110" s="221"/>
      <c r="D110" s="264"/>
      <c r="E110" s="264"/>
      <c r="F110" s="263"/>
      <c r="G110" s="263"/>
      <c r="H110" s="263"/>
    </row>
    <row r="111" spans="1:8" ht="11.25">
      <c r="A111" s="62"/>
      <c r="B111" s="62" t="s">
        <v>312</v>
      </c>
      <c r="C111" s="243">
        <f>SUM(C85:C110)</f>
        <v>-58279565.67000002</v>
      </c>
      <c r="D111" s="243">
        <f>SUM(D85:D110)</f>
        <v>-58279565.67000002</v>
      </c>
      <c r="E111" s="243">
        <f>SUM(E85:E110)</f>
        <v>0</v>
      </c>
      <c r="F111" s="243"/>
      <c r="G111" s="243"/>
      <c r="H111" s="243"/>
    </row>
    <row r="114" spans="1:7" ht="11.25">
      <c r="A114" s="216" t="s">
        <v>311</v>
      </c>
      <c r="B114" s="216"/>
      <c r="C114" s="293"/>
      <c r="D114" s="293"/>
      <c r="E114" s="293"/>
      <c r="G114" s="269" t="s">
        <v>310</v>
      </c>
    </row>
    <row r="115" spans="1:3" ht="11.25">
      <c r="A115" s="280"/>
      <c r="B115" s="280"/>
      <c r="C115" s="228"/>
    </row>
    <row r="116" spans="1:8" ht="27.75" customHeight="1">
      <c r="A116" s="227" t="s">
        <v>45</v>
      </c>
      <c r="B116" s="226" t="s">
        <v>46</v>
      </c>
      <c r="C116" s="292" t="s">
        <v>47</v>
      </c>
      <c r="D116" s="292" t="s">
        <v>48</v>
      </c>
      <c r="E116" s="292" t="s">
        <v>49</v>
      </c>
      <c r="F116" s="291" t="s">
        <v>309</v>
      </c>
      <c r="G116" s="291" t="s">
        <v>308</v>
      </c>
      <c r="H116" s="291" t="s">
        <v>307</v>
      </c>
    </row>
    <row r="117" spans="1:8" ht="11.25">
      <c r="A117" s="222" t="s">
        <v>757</v>
      </c>
      <c r="B117" s="263" t="s">
        <v>723</v>
      </c>
      <c r="C117" s="221">
        <v>-250000</v>
      </c>
      <c r="D117" s="264">
        <v>-250000</v>
      </c>
      <c r="E117" s="264">
        <v>0</v>
      </c>
      <c r="F117" s="263"/>
      <c r="G117" s="263"/>
      <c r="H117" s="263"/>
    </row>
    <row r="118" spans="1:8" ht="11.25">
      <c r="A118" s="222" t="s">
        <v>758</v>
      </c>
      <c r="B118" s="263" t="s">
        <v>725</v>
      </c>
      <c r="C118" s="221">
        <v>-27000</v>
      </c>
      <c r="D118" s="264">
        <v>-27000</v>
      </c>
      <c r="E118" s="264">
        <v>0</v>
      </c>
      <c r="F118" s="263"/>
      <c r="G118" s="263"/>
      <c r="H118" s="263"/>
    </row>
    <row r="119" spans="1:8" ht="11.25">
      <c r="A119" s="222"/>
      <c r="B119" s="263"/>
      <c r="C119" s="221"/>
      <c r="D119" s="264"/>
      <c r="E119" s="264"/>
      <c r="F119" s="263"/>
      <c r="G119" s="263"/>
      <c r="H119" s="263"/>
    </row>
    <row r="120" spans="1:8" ht="11.25">
      <c r="A120" s="222"/>
      <c r="B120" s="263"/>
      <c r="C120" s="221"/>
      <c r="D120" s="264"/>
      <c r="E120" s="264"/>
      <c r="F120" s="263"/>
      <c r="G120" s="263"/>
      <c r="H120" s="263"/>
    </row>
    <row r="121" spans="1:8" ht="11.25">
      <c r="A121" s="62"/>
      <c r="B121" s="62" t="s">
        <v>306</v>
      </c>
      <c r="C121" s="243">
        <f>SUM(C117:C120)</f>
        <v>-277000</v>
      </c>
      <c r="D121" s="243">
        <f>SUM(D117:D120)</f>
        <v>-277000</v>
      </c>
      <c r="E121" s="243">
        <f>SUM(E117:E120)</f>
        <v>0</v>
      </c>
      <c r="F121" s="243"/>
      <c r="G121" s="243"/>
      <c r="H121" s="243"/>
    </row>
  </sheetData>
  <sheetProtection/>
  <dataValidations count="8">
    <dataValidation allowBlank="1" showInputMessage="1" showErrorMessage="1" prompt="Importe final del periodo que corresponde la información financiera trimestral que se presenta." sqref="D7 D27 D64 D74 D84 D116"/>
    <dataValidation allowBlank="1" showInputMessage="1" showErrorMessage="1" prompt="Saldo al 31 de diciembre del año anterior del ejercio que se presenta." sqref="C7 C27 C64 C74 C84 C116"/>
    <dataValidation allowBlank="1" showInputMessage="1" showErrorMessage="1" prompt="Corresponde al número de la cuenta de acuerdo al Plan de Cuentas emitido por el CONAC (DOF 23/12/2015)." sqref="A7 A27 A64 A74 A84 A116"/>
    <dataValidation allowBlank="1" showInputMessage="1" showErrorMessage="1" prompt="Indicar la tasa de aplicación." sqref="H64 H74 H84 H116"/>
    <dataValidation allowBlank="1" showInputMessage="1" showErrorMessage="1" prompt="Indicar el método de depreciación." sqref="G64 G74 G84 G116"/>
    <dataValidation allowBlank="1" showInputMessage="1" showErrorMessage="1" prompt="Corresponde al nombre o descripción de la cuenta de acuerdo al Plan de Cuentas emitido por el CONAC." sqref="B7 B27 B64 B74 B84 B116"/>
    <dataValidation allowBlank="1" showInputMessage="1" showErrorMessage="1" prompt="Diferencia entre el saldo final y el inicial presentados." sqref="E7 E27 E64 E74 E84 E116"/>
    <dataValidation allowBlank="1" showInputMessage="1" showErrorMessage="1" prompt="Criterio para la aplicación de depreciación: anual, mensual, trimestral, etc." sqref="F7 F27 F116 F74 F84 F64"/>
  </dataValidations>
  <printOptions/>
  <pageMargins left="0.7" right="0.7" top="0.75" bottom="0.75" header="0.3" footer="0.3"/>
  <pageSetup horizontalDpi="600" verticalDpi="600" orientation="portrait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E11" sqref="E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55" t="s">
        <v>143</v>
      </c>
      <c r="B2" s="456"/>
      <c r="C2" s="16"/>
      <c r="D2" s="16"/>
      <c r="E2" s="16"/>
      <c r="F2" s="11"/>
    </row>
    <row r="3" spans="1:6" ht="12" thickBot="1">
      <c r="A3" s="88"/>
      <c r="B3" s="88"/>
      <c r="C3" s="88"/>
      <c r="D3" s="88"/>
      <c r="E3" s="88"/>
      <c r="F3" s="88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39" t="s">
        <v>168</v>
      </c>
      <c r="B6" s="92"/>
      <c r="C6" s="92"/>
      <c r="D6" s="92"/>
      <c r="E6" s="92"/>
      <c r="F6" s="96"/>
    </row>
    <row r="7" spans="1:6" ht="13.5" customHeight="1">
      <c r="A7" s="139" t="s">
        <v>169</v>
      </c>
      <c r="B7" s="92"/>
      <c r="C7" s="92"/>
      <c r="D7" s="92"/>
      <c r="E7" s="92"/>
      <c r="F7" s="96"/>
    </row>
    <row r="8" spans="1:6" ht="13.5" customHeight="1">
      <c r="A8" s="139" t="s">
        <v>170</v>
      </c>
      <c r="B8" s="12"/>
      <c r="C8" s="22"/>
      <c r="D8" s="22"/>
      <c r="E8" s="22"/>
      <c r="F8" s="96"/>
    </row>
    <row r="9" spans="1:6" ht="13.5" customHeight="1" thickBot="1">
      <c r="A9" s="158" t="s">
        <v>171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1875" style="89" customWidth="1"/>
  </cols>
  <sheetData>
    <row r="1" spans="1:6" ht="11.25" customHeight="1">
      <c r="A1" s="3" t="s">
        <v>43</v>
      </c>
      <c r="B1" s="3"/>
      <c r="C1" s="248"/>
      <c r="D1" s="248"/>
      <c r="E1" s="248"/>
      <c r="F1" s="5"/>
    </row>
    <row r="2" spans="1:5" ht="11.25" customHeight="1">
      <c r="A2" s="3" t="s">
        <v>139</v>
      </c>
      <c r="B2" s="3"/>
      <c r="C2" s="248"/>
      <c r="D2" s="248"/>
      <c r="E2" s="248"/>
    </row>
    <row r="3" spans="1:5" ht="11.25" customHeight="1">
      <c r="A3" s="3"/>
      <c r="B3" s="3"/>
      <c r="C3" s="248"/>
      <c r="D3" s="248"/>
      <c r="E3" s="248"/>
    </row>
    <row r="4" ht="11.25" customHeight="1"/>
    <row r="5" spans="1:6" ht="11.25" customHeight="1">
      <c r="A5" s="310" t="s">
        <v>329</v>
      </c>
      <c r="B5" s="310"/>
      <c r="C5" s="307"/>
      <c r="D5" s="307"/>
      <c r="E5" s="307"/>
      <c r="F5" s="190" t="s">
        <v>326</v>
      </c>
    </row>
    <row r="6" spans="1:5" s="8" customFormat="1" ht="11.25">
      <c r="A6" s="17"/>
      <c r="B6" s="17"/>
      <c r="C6" s="307"/>
      <c r="D6" s="307"/>
      <c r="E6" s="307"/>
    </row>
    <row r="7" spans="1:6" ht="15" customHeight="1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309</v>
      </c>
    </row>
    <row r="8" spans="1:6" ht="11.25">
      <c r="A8" s="284">
        <v>125105911</v>
      </c>
      <c r="B8" s="284" t="s">
        <v>759</v>
      </c>
      <c r="C8" s="221">
        <v>3536847.98</v>
      </c>
      <c r="D8" s="303">
        <v>3536847.98</v>
      </c>
      <c r="E8" s="303">
        <v>0</v>
      </c>
      <c r="F8" s="302"/>
    </row>
    <row r="9" spans="1:6" ht="11.25">
      <c r="A9" s="284">
        <v>125415971</v>
      </c>
      <c r="B9" s="284" t="s">
        <v>760</v>
      </c>
      <c r="C9" s="221">
        <v>1521396.7</v>
      </c>
      <c r="D9" s="303">
        <v>1521396.7</v>
      </c>
      <c r="E9" s="303">
        <v>0</v>
      </c>
      <c r="F9" s="302"/>
    </row>
    <row r="10" spans="1:6" ht="11.25">
      <c r="A10" s="284"/>
      <c r="B10" s="284"/>
      <c r="C10" s="221"/>
      <c r="D10" s="303"/>
      <c r="E10" s="303"/>
      <c r="F10" s="302"/>
    </row>
    <row r="11" spans="1:6" ht="11.25">
      <c r="A11" s="284"/>
      <c r="B11" s="284"/>
      <c r="C11" s="221"/>
      <c r="D11" s="303"/>
      <c r="E11" s="303"/>
      <c r="F11" s="302"/>
    </row>
    <row r="12" spans="1:6" ht="11.25">
      <c r="A12" s="284"/>
      <c r="B12" s="284"/>
      <c r="C12" s="221"/>
      <c r="D12" s="303"/>
      <c r="E12" s="303"/>
      <c r="F12" s="302"/>
    </row>
    <row r="13" spans="1:6" ht="11.25">
      <c r="A13" s="62"/>
      <c r="B13" s="62" t="s">
        <v>328</v>
      </c>
      <c r="C13" s="243">
        <f>SUM(C8:C12)</f>
        <v>5058244.68</v>
      </c>
      <c r="D13" s="243">
        <f>SUM(D8:D12)</f>
        <v>5058244.68</v>
      </c>
      <c r="E13" s="243">
        <f>SUM(E8:E12)</f>
        <v>0</v>
      </c>
      <c r="F13" s="62"/>
    </row>
    <row r="14" spans="1:6" ht="11.25">
      <c r="A14" s="60"/>
      <c r="B14" s="60"/>
      <c r="C14" s="230"/>
      <c r="D14" s="230"/>
      <c r="E14" s="230"/>
      <c r="F14" s="60"/>
    </row>
    <row r="15" spans="1:6" ht="11.25">
      <c r="A15" s="60"/>
      <c r="B15" s="60"/>
      <c r="C15" s="230"/>
      <c r="D15" s="230"/>
      <c r="E15" s="230"/>
      <c r="F15" s="60"/>
    </row>
    <row r="16" spans="1:6" ht="11.25" customHeight="1">
      <c r="A16" s="309" t="s">
        <v>327</v>
      </c>
      <c r="B16" s="308"/>
      <c r="C16" s="307"/>
      <c r="D16" s="307"/>
      <c r="E16" s="307"/>
      <c r="F16" s="190" t="s">
        <v>326</v>
      </c>
    </row>
    <row r="17" spans="1:5" ht="11.25">
      <c r="A17" s="287"/>
      <c r="B17" s="287"/>
      <c r="C17" s="288"/>
      <c r="D17" s="288"/>
      <c r="E17" s="288"/>
    </row>
    <row r="18" spans="1:6" ht="15" customHeight="1">
      <c r="A18" s="227" t="s">
        <v>45</v>
      </c>
      <c r="B18" s="226" t="s">
        <v>46</v>
      </c>
      <c r="C18" s="292" t="s">
        <v>47</v>
      </c>
      <c r="D18" s="292" t="s">
        <v>48</v>
      </c>
      <c r="E18" s="292" t="s">
        <v>49</v>
      </c>
      <c r="F18" s="291" t="s">
        <v>309</v>
      </c>
    </row>
    <row r="19" spans="1:6" ht="11.25" customHeight="1">
      <c r="A19" s="222" t="s">
        <v>761</v>
      </c>
      <c r="B19" s="284" t="s">
        <v>762</v>
      </c>
      <c r="C19" s="221">
        <v>-381009.16</v>
      </c>
      <c r="D19" s="221">
        <v>-381009.16</v>
      </c>
      <c r="E19" s="221">
        <v>0</v>
      </c>
      <c r="F19" s="302"/>
    </row>
    <row r="20" spans="1:6" ht="11.25" customHeight="1">
      <c r="A20" s="222" t="s">
        <v>763</v>
      </c>
      <c r="B20" s="284" t="s">
        <v>764</v>
      </c>
      <c r="C20" s="221">
        <v>-419032.76</v>
      </c>
      <c r="D20" s="221">
        <v>-419032.76</v>
      </c>
      <c r="E20" s="221">
        <v>0</v>
      </c>
      <c r="F20" s="302"/>
    </row>
    <row r="21" spans="1:6" ht="11.25">
      <c r="A21" s="222"/>
      <c r="B21" s="284"/>
      <c r="C21" s="221"/>
      <c r="D21" s="221"/>
      <c r="E21" s="221"/>
      <c r="F21" s="302"/>
    </row>
    <row r="22" spans="1:6" ht="11.25">
      <c r="A22" s="62"/>
      <c r="B22" s="62" t="s">
        <v>325</v>
      </c>
      <c r="C22" s="243">
        <f>SUM(C19:C21)</f>
        <v>-800041.9199999999</v>
      </c>
      <c r="D22" s="243">
        <f>SUM(D19:D21)</f>
        <v>-800041.9199999999</v>
      </c>
      <c r="E22" s="243">
        <f>SUM(E19:E21)</f>
        <v>0</v>
      </c>
      <c r="F22" s="62"/>
    </row>
    <row r="23" spans="1:6" ht="11.25">
      <c r="A23" s="60"/>
      <c r="B23" s="60"/>
      <c r="C23" s="230"/>
      <c r="D23" s="230"/>
      <c r="E23" s="230"/>
      <c r="F23" s="60"/>
    </row>
    <row r="24" spans="1:6" ht="11.25">
      <c r="A24" s="60"/>
      <c r="B24" s="60"/>
      <c r="C24" s="230"/>
      <c r="D24" s="230"/>
      <c r="E24" s="230"/>
      <c r="F24" s="60"/>
    </row>
    <row r="25" spans="1:6" ht="11.25" customHeight="1">
      <c r="A25" s="306" t="s">
        <v>324</v>
      </c>
      <c r="B25" s="305"/>
      <c r="C25" s="304"/>
      <c r="D25" s="304"/>
      <c r="E25" s="293"/>
      <c r="F25" s="269" t="s">
        <v>323</v>
      </c>
    </row>
    <row r="26" spans="1:3" ht="11.25">
      <c r="A26" s="280"/>
      <c r="B26" s="280"/>
      <c r="C26" s="228"/>
    </row>
    <row r="27" spans="1:6" ht="15" customHeight="1">
      <c r="A27" s="227" t="s">
        <v>45</v>
      </c>
      <c r="B27" s="226" t="s">
        <v>46</v>
      </c>
      <c r="C27" s="292" t="s">
        <v>47</v>
      </c>
      <c r="D27" s="292" t="s">
        <v>48</v>
      </c>
      <c r="E27" s="292" t="s">
        <v>49</v>
      </c>
      <c r="F27" s="291" t="s">
        <v>309</v>
      </c>
    </row>
    <row r="28" spans="1:6" ht="11.25">
      <c r="A28" s="284">
        <v>127900001</v>
      </c>
      <c r="B28" s="284" t="s">
        <v>765</v>
      </c>
      <c r="C28" s="221">
        <v>749972.6</v>
      </c>
      <c r="D28" s="303">
        <v>798429.6</v>
      </c>
      <c r="E28" s="303">
        <v>48457</v>
      </c>
      <c r="F28" s="302"/>
    </row>
    <row r="29" spans="1:6" ht="11.25">
      <c r="A29" s="284"/>
      <c r="B29" s="284"/>
      <c r="C29" s="221"/>
      <c r="D29" s="303"/>
      <c r="E29" s="303"/>
      <c r="F29" s="302"/>
    </row>
    <row r="30" spans="1:6" ht="11.25">
      <c r="A30" s="284"/>
      <c r="B30" s="284"/>
      <c r="C30" s="221"/>
      <c r="D30" s="303"/>
      <c r="E30" s="303"/>
      <c r="F30" s="302"/>
    </row>
    <row r="31" spans="1:6" ht="11.25">
      <c r="A31" s="284"/>
      <c r="B31" s="284"/>
      <c r="C31" s="221"/>
      <c r="D31" s="303"/>
      <c r="E31" s="303"/>
      <c r="F31" s="302"/>
    </row>
    <row r="32" spans="1:6" ht="11.25">
      <c r="A32" s="284"/>
      <c r="B32" s="284"/>
      <c r="C32" s="221"/>
      <c r="D32" s="303"/>
      <c r="E32" s="303"/>
      <c r="F32" s="302"/>
    </row>
    <row r="33" spans="1:6" ht="11.25">
      <c r="A33" s="284"/>
      <c r="B33" s="284"/>
      <c r="C33" s="221"/>
      <c r="D33" s="303"/>
      <c r="E33" s="303"/>
      <c r="F33" s="302"/>
    </row>
    <row r="34" spans="1:6" ht="11.25">
      <c r="A34" s="301"/>
      <c r="B34" s="301" t="s">
        <v>322</v>
      </c>
      <c r="C34" s="300">
        <f>SUM(C28:C33)</f>
        <v>749972.6</v>
      </c>
      <c r="D34" s="300">
        <f>SUM(D28:D33)</f>
        <v>798429.6</v>
      </c>
      <c r="E34" s="300">
        <f>SUM(E28:E33)</f>
        <v>48457</v>
      </c>
      <c r="F34" s="300"/>
    </row>
    <row r="35" spans="1:6" ht="11.25">
      <c r="A35" s="299"/>
      <c r="B35" s="297"/>
      <c r="C35" s="298"/>
      <c r="D35" s="298"/>
      <c r="E35" s="298"/>
      <c r="F35" s="297"/>
    </row>
  </sheetData>
  <sheetProtection/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55" t="s">
        <v>143</v>
      </c>
      <c r="B2" s="456"/>
      <c r="C2" s="101"/>
      <c r="D2" s="101"/>
      <c r="E2" s="101"/>
      <c r="F2" s="10"/>
    </row>
    <row r="3" spans="1:6" ht="12" thickBot="1">
      <c r="A3" s="102"/>
      <c r="B3" s="102"/>
      <c r="C3" s="101"/>
      <c r="D3" s="101"/>
      <c r="E3" s="101"/>
      <c r="F3" s="10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59" t="s">
        <v>168</v>
      </c>
      <c r="B6" s="104"/>
      <c r="C6" s="104"/>
      <c r="D6" s="104"/>
      <c r="E6" s="104"/>
      <c r="F6" s="96"/>
    </row>
    <row r="7" spans="1:6" ht="13.5" customHeight="1">
      <c r="A7" s="159" t="s">
        <v>169</v>
      </c>
      <c r="B7" s="105"/>
      <c r="C7" s="105"/>
      <c r="D7" s="105"/>
      <c r="E7" s="105"/>
      <c r="F7" s="106"/>
    </row>
    <row r="8" spans="1:6" ht="13.5" customHeight="1">
      <c r="A8" s="159" t="s">
        <v>170</v>
      </c>
      <c r="B8" s="12"/>
      <c r="C8" s="22"/>
      <c r="D8" s="22"/>
      <c r="E8" s="22"/>
      <c r="F8" s="96"/>
    </row>
    <row r="9" spans="1:6" ht="13.5" customHeight="1" thickBot="1">
      <c r="A9" s="160" t="s">
        <v>172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89"/>
    </row>
    <row r="3" spans="1:8" ht="11.25">
      <c r="A3" s="3"/>
      <c r="B3" s="3"/>
      <c r="C3" s="3"/>
      <c r="D3" s="3"/>
      <c r="E3" s="3"/>
      <c r="F3" s="3"/>
      <c r="G3" s="3"/>
      <c r="H3" s="89"/>
    </row>
    <row r="4" spans="1:8" ht="11.25" customHeight="1">
      <c r="A4" s="89"/>
      <c r="B4" s="89"/>
      <c r="C4" s="89"/>
      <c r="D4" s="89"/>
      <c r="E4" s="89"/>
      <c r="F4" s="89"/>
      <c r="G4" s="3"/>
      <c r="H4" s="89"/>
    </row>
    <row r="5" spans="1:8" ht="11.25" customHeight="1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ht="11.25">
      <c r="A6" s="18" t="s">
        <v>608</v>
      </c>
      <c r="B6" s="18" t="s">
        <v>608</v>
      </c>
      <c r="J6" s="465"/>
      <c r="K6" s="465"/>
      <c r="L6" s="465"/>
      <c r="M6" s="465"/>
      <c r="N6" s="465"/>
      <c r="O6" s="465"/>
      <c r="P6" s="465"/>
      <c r="Q6" s="465"/>
    </row>
    <row r="7" ht="11.25">
      <c r="A7" s="3" t="s">
        <v>52</v>
      </c>
    </row>
    <row r="8" spans="1:8" ht="52.5" customHeight="1">
      <c r="A8" s="466" t="s">
        <v>53</v>
      </c>
      <c r="B8" s="466"/>
      <c r="C8" s="466"/>
      <c r="D8" s="466"/>
      <c r="E8" s="466"/>
      <c r="F8" s="466"/>
      <c r="G8" s="466"/>
      <c r="H8" s="466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zoomScaleSheetLayoutView="90" zoomScalePageLayoutView="0" workbookViewId="0" topLeftCell="A35">
      <selection activeCell="A51" sqref="A51:J5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1875" style="8" customWidth="1"/>
  </cols>
  <sheetData>
    <row r="1" spans="1:6" s="89" customFormat="1" ht="11.25">
      <c r="A1" s="3" t="s">
        <v>43</v>
      </c>
      <c r="B1" s="3"/>
      <c r="C1" s="248"/>
      <c r="D1" s="240"/>
      <c r="E1" s="4"/>
      <c r="F1" s="5"/>
    </row>
    <row r="2" spans="1:5" s="89" customFormat="1" ht="11.25">
      <c r="A2" s="3" t="s">
        <v>139</v>
      </c>
      <c r="B2" s="3"/>
      <c r="C2" s="248"/>
      <c r="D2" s="240"/>
      <c r="E2" s="4"/>
    </row>
    <row r="3" spans="3:5" s="89" customFormat="1" ht="11.25">
      <c r="C3" s="7"/>
      <c r="D3" s="240"/>
      <c r="E3" s="4"/>
    </row>
    <row r="4" spans="3:5" s="89" customFormat="1" ht="11.25">
      <c r="C4" s="7"/>
      <c r="D4" s="240"/>
      <c r="E4" s="4"/>
    </row>
    <row r="5" spans="1:5" s="89" customFormat="1" ht="11.25" customHeight="1">
      <c r="A5" s="216" t="s">
        <v>252</v>
      </c>
      <c r="B5" s="229"/>
      <c r="C5" s="7"/>
      <c r="D5" s="248"/>
      <c r="E5" s="190" t="s">
        <v>245</v>
      </c>
    </row>
    <row r="6" spans="1:6" s="89" customFormat="1" ht="11.25">
      <c r="A6" s="250"/>
      <c r="B6" s="250"/>
      <c r="C6" s="249"/>
      <c r="D6" s="3"/>
      <c r="E6" s="248"/>
      <c r="F6" s="3"/>
    </row>
    <row r="7" spans="1:5" ht="15" customHeight="1">
      <c r="A7" s="227" t="s">
        <v>45</v>
      </c>
      <c r="B7" s="226" t="s">
        <v>46</v>
      </c>
      <c r="C7" s="224" t="s">
        <v>244</v>
      </c>
      <c r="D7" s="225" t="s">
        <v>243</v>
      </c>
      <c r="E7" s="224" t="s">
        <v>242</v>
      </c>
    </row>
    <row r="8" spans="1:5" ht="11.25" customHeight="1">
      <c r="A8" s="222" t="s">
        <v>519</v>
      </c>
      <c r="B8" s="222" t="s">
        <v>520</v>
      </c>
      <c r="C8" s="221">
        <v>3323390.57</v>
      </c>
      <c r="D8" s="246"/>
      <c r="E8" s="221"/>
    </row>
    <row r="9" spans="1:5" ht="11.25" customHeight="1">
      <c r="A9" s="222" t="s">
        <v>521</v>
      </c>
      <c r="B9" s="222" t="s">
        <v>522</v>
      </c>
      <c r="C9" s="221">
        <v>239672.8</v>
      </c>
      <c r="D9" s="246"/>
      <c r="E9" s="221"/>
    </row>
    <row r="10" spans="1:5" ht="11.25" customHeight="1">
      <c r="A10" s="222" t="s">
        <v>523</v>
      </c>
      <c r="B10" s="222" t="s">
        <v>524</v>
      </c>
      <c r="C10" s="221">
        <v>4856865.59</v>
      </c>
      <c r="D10" s="246"/>
      <c r="E10" s="221"/>
    </row>
    <row r="11" spans="1:5" ht="11.25" customHeight="1">
      <c r="A11" s="222" t="s">
        <v>525</v>
      </c>
      <c r="B11" s="222" t="s">
        <v>526</v>
      </c>
      <c r="C11" s="221">
        <v>1502871.16</v>
      </c>
      <c r="D11" s="246"/>
      <c r="E11" s="221"/>
    </row>
    <row r="12" spans="1:5" ht="11.25" customHeight="1">
      <c r="A12" s="222" t="s">
        <v>527</v>
      </c>
      <c r="B12" s="222" t="s">
        <v>528</v>
      </c>
      <c r="C12" s="221">
        <v>1441.12</v>
      </c>
      <c r="D12" s="246"/>
      <c r="E12" s="221"/>
    </row>
    <row r="13" spans="1:5" ht="11.25" customHeight="1">
      <c r="A13" s="222" t="s">
        <v>529</v>
      </c>
      <c r="B13" s="222" t="s">
        <v>530</v>
      </c>
      <c r="C13" s="221">
        <v>4764.39</v>
      </c>
      <c r="D13" s="246"/>
      <c r="E13" s="221"/>
    </row>
    <row r="14" spans="1:5" ht="11.25" customHeight="1">
      <c r="A14" s="222" t="s">
        <v>531</v>
      </c>
      <c r="B14" s="222" t="s">
        <v>532</v>
      </c>
      <c r="C14" s="221">
        <v>1314581.71</v>
      </c>
      <c r="D14" s="246"/>
      <c r="E14" s="221"/>
    </row>
    <row r="15" spans="1:5" ht="11.25" customHeight="1">
      <c r="A15" s="222" t="s">
        <v>533</v>
      </c>
      <c r="B15" s="222" t="s">
        <v>534</v>
      </c>
      <c r="C15" s="221">
        <v>500294.12</v>
      </c>
      <c r="D15" s="246"/>
      <c r="E15" s="221"/>
    </row>
    <row r="16" spans="1:5" ht="11.25" customHeight="1">
      <c r="A16" s="222" t="s">
        <v>535</v>
      </c>
      <c r="B16" s="222" t="s">
        <v>536</v>
      </c>
      <c r="C16" s="221">
        <v>6629149.4</v>
      </c>
      <c r="D16" s="246"/>
      <c r="E16" s="221"/>
    </row>
    <row r="17" spans="1:5" ht="11.25" customHeight="1">
      <c r="A17" s="222" t="s">
        <v>537</v>
      </c>
      <c r="B17" s="222" t="s">
        <v>538</v>
      </c>
      <c r="C17" s="221">
        <v>1506346.77</v>
      </c>
      <c r="D17" s="246"/>
      <c r="E17" s="221"/>
    </row>
    <row r="18" spans="1:5" ht="11.25">
      <c r="A18" s="222" t="s">
        <v>539</v>
      </c>
      <c r="B18" s="222" t="s">
        <v>540</v>
      </c>
      <c r="C18" s="221">
        <v>930.35</v>
      </c>
      <c r="D18" s="246"/>
      <c r="E18" s="221"/>
    </row>
    <row r="19" spans="1:5" ht="11.25">
      <c r="A19" s="222" t="s">
        <v>541</v>
      </c>
      <c r="B19" s="222" t="s">
        <v>542</v>
      </c>
      <c r="C19" s="221">
        <v>774789.82</v>
      </c>
      <c r="D19" s="246"/>
      <c r="E19" s="221"/>
    </row>
    <row r="20" spans="1:5" ht="11.25">
      <c r="A20" s="222" t="s">
        <v>543</v>
      </c>
      <c r="B20" s="222" t="s">
        <v>544</v>
      </c>
      <c r="C20" s="221">
        <v>6415.43</v>
      </c>
      <c r="D20" s="246"/>
      <c r="E20" s="221"/>
    </row>
    <row r="21" spans="1:5" ht="11.25">
      <c r="A21" s="222" t="s">
        <v>545</v>
      </c>
      <c r="B21" s="222" t="s">
        <v>546</v>
      </c>
      <c r="C21" s="221">
        <v>3105569.34</v>
      </c>
      <c r="D21" s="246"/>
      <c r="E21" s="221"/>
    </row>
    <row r="22" spans="1:5" ht="11.25">
      <c r="A22" s="222" t="s">
        <v>547</v>
      </c>
      <c r="B22" s="222" t="s">
        <v>548</v>
      </c>
      <c r="C22" s="221">
        <v>12221.69</v>
      </c>
      <c r="D22" s="246"/>
      <c r="E22" s="221"/>
    </row>
    <row r="23" spans="1:5" ht="11.25">
      <c r="A23" s="222" t="s">
        <v>549</v>
      </c>
      <c r="B23" s="222" t="s">
        <v>550</v>
      </c>
      <c r="C23" s="221">
        <v>685857.31</v>
      </c>
      <c r="D23" s="246"/>
      <c r="E23" s="221"/>
    </row>
    <row r="24" spans="1:5" ht="11.25">
      <c r="A24" s="222" t="s">
        <v>551</v>
      </c>
      <c r="B24" s="222" t="s">
        <v>552</v>
      </c>
      <c r="C24" s="221">
        <v>2074011.91</v>
      </c>
      <c r="D24" s="246"/>
      <c r="E24" s="221"/>
    </row>
    <row r="25" spans="1:5" ht="11.25">
      <c r="A25" s="222" t="s">
        <v>553</v>
      </c>
      <c r="B25" s="222" t="s">
        <v>554</v>
      </c>
      <c r="C25" s="221">
        <v>2694187.48</v>
      </c>
      <c r="D25" s="246"/>
      <c r="E25" s="221"/>
    </row>
    <row r="26" spans="1:5" ht="11.25">
      <c r="A26" s="222" t="s">
        <v>555</v>
      </c>
      <c r="B26" s="222" t="s">
        <v>556</v>
      </c>
      <c r="C26" s="221">
        <v>0.56</v>
      </c>
      <c r="D26" s="246"/>
      <c r="E26" s="221"/>
    </row>
    <row r="27" spans="1:5" ht="11.25">
      <c r="A27" s="222" t="s">
        <v>557</v>
      </c>
      <c r="B27" s="222" t="s">
        <v>558</v>
      </c>
      <c r="C27" s="221">
        <v>6144208.69</v>
      </c>
      <c r="D27" s="246"/>
      <c r="E27" s="221"/>
    </row>
    <row r="28" spans="1:5" ht="11.25">
      <c r="A28" s="222" t="s">
        <v>559</v>
      </c>
      <c r="B28" s="222" t="s">
        <v>560</v>
      </c>
      <c r="C28" s="221">
        <v>85.58</v>
      </c>
      <c r="D28" s="246"/>
      <c r="E28" s="221"/>
    </row>
    <row r="29" spans="1:5" ht="11.25">
      <c r="A29" s="222" t="s">
        <v>561</v>
      </c>
      <c r="B29" s="222" t="s">
        <v>562</v>
      </c>
      <c r="C29" s="221">
        <v>2036.36</v>
      </c>
      <c r="D29" s="246"/>
      <c r="E29" s="221"/>
    </row>
    <row r="30" spans="1:5" ht="11.25">
      <c r="A30" s="222" t="s">
        <v>563</v>
      </c>
      <c r="B30" s="222" t="s">
        <v>564</v>
      </c>
      <c r="C30" s="221">
        <v>0.24</v>
      </c>
      <c r="D30" s="246"/>
      <c r="E30" s="221"/>
    </row>
    <row r="31" spans="1:5" ht="11.25">
      <c r="A31" s="222" t="s">
        <v>565</v>
      </c>
      <c r="B31" s="222" t="s">
        <v>566</v>
      </c>
      <c r="C31" s="221">
        <v>6.14</v>
      </c>
      <c r="D31" s="246"/>
      <c r="E31" s="221"/>
    </row>
    <row r="32" spans="1:5" ht="11.25">
      <c r="A32" s="222" t="s">
        <v>567</v>
      </c>
      <c r="B32" s="222" t="s">
        <v>568</v>
      </c>
      <c r="C32" s="221">
        <v>9384706.54</v>
      </c>
      <c r="D32" s="246"/>
      <c r="E32" s="221"/>
    </row>
    <row r="33" spans="1:5" ht="11.25">
      <c r="A33" s="222" t="s">
        <v>569</v>
      </c>
      <c r="B33" s="222" t="s">
        <v>570</v>
      </c>
      <c r="C33" s="221">
        <v>20043.93</v>
      </c>
      <c r="D33" s="246"/>
      <c r="E33" s="221"/>
    </row>
    <row r="34" spans="1:5" ht="11.25">
      <c r="A34" s="222" t="s">
        <v>571</v>
      </c>
      <c r="B34" s="222" t="s">
        <v>572</v>
      </c>
      <c r="C34" s="221">
        <v>365596.92</v>
      </c>
      <c r="D34" s="246"/>
      <c r="E34" s="221"/>
    </row>
    <row r="35" spans="1:5" ht="11.25">
      <c r="A35" s="222" t="s">
        <v>573</v>
      </c>
      <c r="B35" s="222" t="s">
        <v>574</v>
      </c>
      <c r="C35" s="221">
        <v>1738674.25</v>
      </c>
      <c r="D35" s="246"/>
      <c r="E35" s="221"/>
    </row>
    <row r="36" spans="1:5" ht="11.25">
      <c r="A36" s="222" t="s">
        <v>575</v>
      </c>
      <c r="B36" s="222" t="s">
        <v>576</v>
      </c>
      <c r="C36" s="221">
        <v>25870.89</v>
      </c>
      <c r="D36" s="246"/>
      <c r="E36" s="221"/>
    </row>
    <row r="37" spans="1:5" ht="11.25">
      <c r="A37" s="222" t="s">
        <v>577</v>
      </c>
      <c r="B37" s="222" t="s">
        <v>578</v>
      </c>
      <c r="C37" s="221">
        <v>251.09</v>
      </c>
      <c r="D37" s="246"/>
      <c r="E37" s="221"/>
    </row>
    <row r="38" spans="1:5" ht="11.25">
      <c r="A38" s="222" t="s">
        <v>579</v>
      </c>
      <c r="B38" s="222" t="s">
        <v>580</v>
      </c>
      <c r="C38" s="221">
        <v>188.42</v>
      </c>
      <c r="D38" s="246"/>
      <c r="E38" s="221"/>
    </row>
    <row r="39" spans="1:5" ht="11.25">
      <c r="A39" s="222" t="s">
        <v>581</v>
      </c>
      <c r="B39" s="222" t="s">
        <v>582</v>
      </c>
      <c r="C39" s="221">
        <v>35932.3</v>
      </c>
      <c r="D39" s="246"/>
      <c r="E39" s="221"/>
    </row>
    <row r="40" spans="1:5" ht="11.25">
      <c r="A40" s="222" t="s">
        <v>583</v>
      </c>
      <c r="B40" s="222" t="s">
        <v>584</v>
      </c>
      <c r="C40" s="221">
        <v>2852.02</v>
      </c>
      <c r="D40" s="246"/>
      <c r="E40" s="221"/>
    </row>
    <row r="41" spans="1:5" ht="11.25">
      <c r="A41" s="222" t="s">
        <v>585</v>
      </c>
      <c r="B41" s="222" t="s">
        <v>586</v>
      </c>
      <c r="C41" s="221">
        <v>37393952.33</v>
      </c>
      <c r="D41" s="246"/>
      <c r="E41" s="221"/>
    </row>
    <row r="42" spans="1:5" ht="11.25">
      <c r="A42" s="222" t="s">
        <v>587</v>
      </c>
      <c r="B42" s="222" t="s">
        <v>588</v>
      </c>
      <c r="C42" s="221">
        <v>-2437.88</v>
      </c>
      <c r="D42" s="246"/>
      <c r="E42" s="221"/>
    </row>
    <row r="43" spans="1:5" ht="11.25">
      <c r="A43" s="222" t="s">
        <v>589</v>
      </c>
      <c r="B43" s="222" t="s">
        <v>590</v>
      </c>
      <c r="C43" s="221">
        <v>2066954.57</v>
      </c>
      <c r="D43" s="246"/>
      <c r="E43" s="221"/>
    </row>
    <row r="44" spans="1:5" ht="11.25">
      <c r="A44" s="222" t="s">
        <v>591</v>
      </c>
      <c r="B44" s="222" t="s">
        <v>592</v>
      </c>
      <c r="C44" s="221">
        <v>2.66</v>
      </c>
      <c r="D44" s="246"/>
      <c r="E44" s="221"/>
    </row>
    <row r="45" spans="1:5" ht="11.25">
      <c r="A45" s="222" t="s">
        <v>593</v>
      </c>
      <c r="B45" s="222" t="s">
        <v>594</v>
      </c>
      <c r="C45" s="221">
        <v>0.67</v>
      </c>
      <c r="D45" s="246"/>
      <c r="E45" s="221"/>
    </row>
    <row r="46" spans="1:5" ht="11.25">
      <c r="A46" s="222" t="s">
        <v>595</v>
      </c>
      <c r="B46" s="222" t="s">
        <v>596</v>
      </c>
      <c r="C46" s="221">
        <v>7837.68</v>
      </c>
      <c r="D46" s="246"/>
      <c r="E46" s="221"/>
    </row>
    <row r="47" spans="1:5" ht="11.25">
      <c r="A47" s="222" t="s">
        <v>597</v>
      </c>
      <c r="B47" s="222" t="s">
        <v>598</v>
      </c>
      <c r="C47" s="221">
        <v>3412.9</v>
      </c>
      <c r="D47" s="246"/>
      <c r="E47" s="221"/>
    </row>
    <row r="48" spans="1:5" ht="11.25">
      <c r="A48" s="222" t="s">
        <v>599</v>
      </c>
      <c r="B48" s="222" t="s">
        <v>600</v>
      </c>
      <c r="C48" s="221">
        <v>16580000</v>
      </c>
      <c r="D48" s="246"/>
      <c r="E48" s="221"/>
    </row>
    <row r="49" spans="1:5" ht="11.25">
      <c r="A49" s="222" t="s">
        <v>601</v>
      </c>
      <c r="B49" s="222" t="s">
        <v>602</v>
      </c>
      <c r="C49" s="221">
        <v>17000000</v>
      </c>
      <c r="D49" s="246"/>
      <c r="E49" s="221"/>
    </row>
    <row r="50" spans="1:5" ht="11.25">
      <c r="A50" s="222" t="s">
        <v>603</v>
      </c>
      <c r="B50" s="222" t="s">
        <v>604</v>
      </c>
      <c r="C50" s="221">
        <v>7188770.44</v>
      </c>
      <c r="D50" s="246"/>
      <c r="E50" s="221"/>
    </row>
    <row r="51" spans="1:5" ht="11.25">
      <c r="A51" s="222" t="s">
        <v>605</v>
      </c>
      <c r="B51" s="222" t="s">
        <v>606</v>
      </c>
      <c r="C51" s="221">
        <v>1120951.57</v>
      </c>
      <c r="D51" s="246"/>
      <c r="E51" s="221"/>
    </row>
    <row r="52" spans="1:5" ht="11.25">
      <c r="A52" s="222"/>
      <c r="B52" s="222"/>
      <c r="C52" s="221"/>
      <c r="D52" s="246"/>
      <c r="E52" s="221"/>
    </row>
    <row r="53" spans="1:5" ht="11.25">
      <c r="A53" s="247"/>
      <c r="B53" s="247"/>
      <c r="C53" s="245"/>
      <c r="D53" s="246"/>
      <c r="E53" s="245"/>
    </row>
    <row r="54" spans="1:5" ht="11.25">
      <c r="A54" s="244"/>
      <c r="B54" s="244" t="s">
        <v>251</v>
      </c>
      <c r="C54" s="231">
        <f>SUM(C8:C53)</f>
        <v>128313259.83</v>
      </c>
      <c r="D54" s="243"/>
      <c r="E54" s="231"/>
    </row>
    <row r="55" spans="1:5" ht="11.25">
      <c r="A55" s="242"/>
      <c r="B55" s="242"/>
      <c r="C55" s="241"/>
      <c r="D55" s="242"/>
      <c r="E55" s="241"/>
    </row>
    <row r="56" spans="1:5" ht="11.25">
      <c r="A56" s="242"/>
      <c r="B56" s="242"/>
      <c r="C56" s="241"/>
      <c r="D56" s="242"/>
      <c r="E56" s="241"/>
    </row>
    <row r="57" spans="1:4" ht="11.25" customHeight="1">
      <c r="A57" s="216" t="s">
        <v>250</v>
      </c>
      <c r="B57" s="229"/>
      <c r="C57" s="228"/>
      <c r="D57" s="190" t="s">
        <v>245</v>
      </c>
    </row>
    <row r="58" spans="1:6" ht="11.25">
      <c r="A58" s="89"/>
      <c r="B58" s="89"/>
      <c r="C58" s="7"/>
      <c r="D58" s="240"/>
      <c r="E58" s="4"/>
      <c r="F58" s="89"/>
    </row>
    <row r="59" spans="1:5" ht="15" customHeight="1">
      <c r="A59" s="227" t="s">
        <v>45</v>
      </c>
      <c r="B59" s="226" t="s">
        <v>46</v>
      </c>
      <c r="C59" s="224" t="s">
        <v>244</v>
      </c>
      <c r="D59" s="225" t="s">
        <v>243</v>
      </c>
      <c r="E59" s="239"/>
    </row>
    <row r="60" spans="1:5" ht="11.25" customHeight="1">
      <c r="A60" s="237" t="s">
        <v>608</v>
      </c>
      <c r="B60" s="236" t="s">
        <v>608</v>
      </c>
      <c r="C60" s="235"/>
      <c r="D60" s="221"/>
      <c r="E60" s="10"/>
    </row>
    <row r="61" spans="1:5" ht="11.25" customHeight="1">
      <c r="A61" s="237"/>
      <c r="B61" s="236"/>
      <c r="C61" s="235"/>
      <c r="D61" s="221"/>
      <c r="E61" s="10"/>
    </row>
    <row r="62" spans="1:5" ht="11.25" customHeight="1">
      <c r="A62" s="237"/>
      <c r="B62" s="236"/>
      <c r="C62" s="235"/>
      <c r="D62" s="221"/>
      <c r="E62" s="10"/>
    </row>
    <row r="63" spans="1:5" ht="11.25" customHeight="1">
      <c r="A63" s="237"/>
      <c r="B63" s="236"/>
      <c r="C63" s="235"/>
      <c r="D63" s="221"/>
      <c r="E63" s="10"/>
    </row>
    <row r="64" spans="1:5" ht="11.25" customHeight="1">
      <c r="A64" s="237"/>
      <c r="B64" s="236"/>
      <c r="C64" s="235"/>
      <c r="D64" s="221"/>
      <c r="E64" s="10"/>
    </row>
    <row r="65" spans="1:5" ht="11.25" customHeight="1">
      <c r="A65" s="237"/>
      <c r="B65" s="236"/>
      <c r="C65" s="235"/>
      <c r="D65" s="221"/>
      <c r="E65" s="10"/>
    </row>
    <row r="66" spans="1:5" ht="11.25" customHeight="1">
      <c r="A66" s="237"/>
      <c r="B66" s="236"/>
      <c r="C66" s="235"/>
      <c r="D66" s="221"/>
      <c r="E66" s="10"/>
    </row>
    <row r="67" spans="1:5" ht="11.25" customHeight="1">
      <c r="A67" s="237"/>
      <c r="B67" s="236"/>
      <c r="C67" s="235"/>
      <c r="D67" s="221"/>
      <c r="E67" s="10"/>
    </row>
    <row r="68" spans="1:5" ht="11.25" customHeight="1">
      <c r="A68" s="237"/>
      <c r="B68" s="236"/>
      <c r="C68" s="235"/>
      <c r="D68" s="221"/>
      <c r="E68" s="10"/>
    </row>
    <row r="69" spans="1:5" ht="11.25" customHeight="1">
      <c r="A69" s="237"/>
      <c r="B69" s="236"/>
      <c r="C69" s="235"/>
      <c r="D69" s="221"/>
      <c r="E69" s="10"/>
    </row>
    <row r="70" spans="1:5" ht="11.25" customHeight="1">
      <c r="A70" s="237"/>
      <c r="B70" s="236"/>
      <c r="C70" s="235"/>
      <c r="D70" s="221"/>
      <c r="E70" s="10"/>
    </row>
    <row r="71" spans="1:5" ht="11.25" customHeight="1">
      <c r="A71" s="237"/>
      <c r="B71" s="236"/>
      <c r="C71" s="235"/>
      <c r="D71" s="221"/>
      <c r="E71" s="10"/>
    </row>
    <row r="72" spans="1:5" ht="11.25" customHeight="1">
      <c r="A72" s="237"/>
      <c r="B72" s="236"/>
      <c r="C72" s="235"/>
      <c r="D72" s="221"/>
      <c r="E72" s="10"/>
    </row>
    <row r="73" spans="1:5" ht="11.25" customHeight="1">
      <c r="A73" s="237"/>
      <c r="B73" s="236"/>
      <c r="C73" s="235"/>
      <c r="D73" s="221"/>
      <c r="E73" s="10"/>
    </row>
    <row r="74" spans="1:5" ht="11.25" customHeight="1">
      <c r="A74" s="237"/>
      <c r="B74" s="236"/>
      <c r="C74" s="235"/>
      <c r="D74" s="221"/>
      <c r="E74" s="10"/>
    </row>
    <row r="75" spans="1:5" ht="11.25" customHeight="1">
      <c r="A75" s="237"/>
      <c r="B75" s="236"/>
      <c r="C75" s="235"/>
      <c r="D75" s="221"/>
      <c r="E75" s="10"/>
    </row>
    <row r="76" spans="1:5" ht="11.25" customHeight="1">
      <c r="A76" s="237"/>
      <c r="B76" s="236"/>
      <c r="C76" s="235"/>
      <c r="D76" s="221"/>
      <c r="E76" s="10"/>
    </row>
    <row r="77" spans="1:5" ht="11.25" customHeight="1">
      <c r="A77" s="237"/>
      <c r="B77" s="236"/>
      <c r="C77" s="235"/>
      <c r="D77" s="221"/>
      <c r="E77" s="10"/>
    </row>
    <row r="78" spans="1:5" ht="11.25" customHeight="1">
      <c r="A78" s="237"/>
      <c r="B78" s="236"/>
      <c r="C78" s="235"/>
      <c r="D78" s="221"/>
      <c r="E78" s="10"/>
    </row>
    <row r="79" spans="1:5" ht="11.25" customHeight="1">
      <c r="A79" s="237"/>
      <c r="B79" s="236"/>
      <c r="C79" s="235"/>
      <c r="D79" s="221"/>
      <c r="E79" s="10"/>
    </row>
    <row r="80" spans="1:5" ht="11.25" customHeight="1">
      <c r="A80" s="237"/>
      <c r="B80" s="236"/>
      <c r="C80" s="235"/>
      <c r="D80" s="221"/>
      <c r="E80" s="10"/>
    </row>
    <row r="81" spans="1:5" ht="11.25" customHeight="1">
      <c r="A81" s="237"/>
      <c r="B81" s="236"/>
      <c r="C81" s="235"/>
      <c r="D81" s="221"/>
      <c r="E81" s="10"/>
    </row>
    <row r="82" spans="1:5" ht="11.25" customHeight="1">
      <c r="A82" s="237"/>
      <c r="B82" s="236"/>
      <c r="C82" s="235"/>
      <c r="D82" s="221"/>
      <c r="E82" s="10"/>
    </row>
    <row r="83" spans="1:5" ht="11.25" customHeight="1">
      <c r="A83" s="237"/>
      <c r="B83" s="236"/>
      <c r="C83" s="235"/>
      <c r="D83" s="221"/>
      <c r="E83" s="10"/>
    </row>
    <row r="84" spans="1:5" ht="11.25" customHeight="1">
      <c r="A84" s="237"/>
      <c r="B84" s="236"/>
      <c r="C84" s="235"/>
      <c r="D84" s="221"/>
      <c r="E84" s="10"/>
    </row>
    <row r="85" spans="1:5" ht="11.25">
      <c r="A85" s="234"/>
      <c r="B85" s="234" t="s">
        <v>249</v>
      </c>
      <c r="C85" s="233">
        <f>SUM(C60:C84)</f>
        <v>0</v>
      </c>
      <c r="D85" s="238"/>
      <c r="E85" s="11"/>
    </row>
    <row r="86" spans="1:6" ht="11.25">
      <c r="A86" s="60"/>
      <c r="B86" s="60"/>
      <c r="C86" s="230"/>
      <c r="D86" s="60"/>
      <c r="E86" s="230"/>
      <c r="F86" s="89"/>
    </row>
    <row r="87" spans="1:6" ht="11.25">
      <c r="A87" s="60"/>
      <c r="B87" s="60"/>
      <c r="C87" s="230"/>
      <c r="D87" s="60"/>
      <c r="E87" s="230"/>
      <c r="F87" s="89"/>
    </row>
    <row r="88" spans="1:5" ht="11.25" customHeight="1">
      <c r="A88" s="216" t="s">
        <v>248</v>
      </c>
      <c r="B88" s="229"/>
      <c r="C88" s="228"/>
      <c r="D88" s="89"/>
      <c r="E88" s="190" t="s">
        <v>245</v>
      </c>
    </row>
    <row r="89" spans="1:6" ht="11.25">
      <c r="A89" s="89"/>
      <c r="B89" s="89"/>
      <c r="C89" s="7"/>
      <c r="D89" s="89"/>
      <c r="E89" s="7"/>
      <c r="F89" s="89"/>
    </row>
    <row r="90" spans="1:6" ht="15" customHeight="1">
      <c r="A90" s="227" t="s">
        <v>45</v>
      </c>
      <c r="B90" s="226" t="s">
        <v>46</v>
      </c>
      <c r="C90" s="224" t="s">
        <v>244</v>
      </c>
      <c r="D90" s="225" t="s">
        <v>243</v>
      </c>
      <c r="E90" s="224" t="s">
        <v>242</v>
      </c>
      <c r="F90" s="223"/>
    </row>
    <row r="91" spans="1:6" ht="11.25">
      <c r="A91" s="237" t="s">
        <v>608</v>
      </c>
      <c r="B91" s="236" t="s">
        <v>608</v>
      </c>
      <c r="C91" s="235"/>
      <c r="D91" s="235"/>
      <c r="E91" s="221"/>
      <c r="F91" s="10"/>
    </row>
    <row r="92" spans="1:6" ht="11.25">
      <c r="A92" s="237"/>
      <c r="B92" s="236"/>
      <c r="C92" s="235"/>
      <c r="D92" s="235"/>
      <c r="E92" s="221"/>
      <c r="F92" s="10"/>
    </row>
    <row r="93" spans="1:6" ht="11.25">
      <c r="A93" s="237"/>
      <c r="B93" s="236"/>
      <c r="C93" s="235"/>
      <c r="D93" s="235"/>
      <c r="E93" s="221"/>
      <c r="F93" s="10"/>
    </row>
    <row r="94" spans="1:6" ht="11.25">
      <c r="A94" s="237"/>
      <c r="B94" s="236"/>
      <c r="C94" s="235"/>
      <c r="D94" s="235"/>
      <c r="E94" s="221"/>
      <c r="F94" s="10"/>
    </row>
    <row r="95" spans="1:6" ht="11.25">
      <c r="A95" s="237"/>
      <c r="B95" s="236"/>
      <c r="C95" s="235"/>
      <c r="D95" s="235"/>
      <c r="E95" s="221"/>
      <c r="F95" s="10"/>
    </row>
    <row r="96" spans="1:6" ht="11.25">
      <c r="A96" s="237"/>
      <c r="B96" s="236"/>
      <c r="C96" s="235"/>
      <c r="D96" s="235"/>
      <c r="E96" s="221"/>
      <c r="F96" s="10"/>
    </row>
    <row r="97" spans="1:6" ht="11.25">
      <c r="A97" s="237"/>
      <c r="B97" s="236"/>
      <c r="C97" s="235"/>
      <c r="D97" s="235"/>
      <c r="E97" s="221"/>
      <c r="F97" s="10"/>
    </row>
    <row r="98" spans="1:6" ht="11.25">
      <c r="A98" s="234"/>
      <c r="B98" s="234" t="s">
        <v>247</v>
      </c>
      <c r="C98" s="233">
        <f>SUM(C91:C97)</f>
        <v>0</v>
      </c>
      <c r="D98" s="232"/>
      <c r="E98" s="231"/>
      <c r="F98" s="11"/>
    </row>
    <row r="99" spans="1:6" ht="11.25">
      <c r="A99" s="60"/>
      <c r="B99" s="60"/>
      <c r="C99" s="230"/>
      <c r="D99" s="60"/>
      <c r="E99" s="230"/>
      <c r="F99" s="89"/>
    </row>
    <row r="100" spans="1:6" ht="11.25">
      <c r="A100" s="60"/>
      <c r="B100" s="60"/>
      <c r="C100" s="230"/>
      <c r="D100" s="60"/>
      <c r="E100" s="230"/>
      <c r="F100" s="89"/>
    </row>
    <row r="101" spans="1:5" ht="11.25" customHeight="1">
      <c r="A101" s="216" t="s">
        <v>246</v>
      </c>
      <c r="B101" s="229"/>
      <c r="C101" s="228"/>
      <c r="D101" s="89"/>
      <c r="E101" s="190" t="s">
        <v>245</v>
      </c>
    </row>
    <row r="102" spans="1:6" ht="11.25">
      <c r="A102" s="89"/>
      <c r="B102" s="89"/>
      <c r="C102" s="7"/>
      <c r="D102" s="89"/>
      <c r="E102" s="7"/>
      <c r="F102" s="89"/>
    </row>
    <row r="103" spans="1:6" ht="15" customHeight="1">
      <c r="A103" s="227" t="s">
        <v>45</v>
      </c>
      <c r="B103" s="226" t="s">
        <v>46</v>
      </c>
      <c r="C103" s="224" t="s">
        <v>244</v>
      </c>
      <c r="D103" s="225" t="s">
        <v>243</v>
      </c>
      <c r="E103" s="224" t="s">
        <v>242</v>
      </c>
      <c r="F103" s="223"/>
    </row>
    <row r="104" spans="1:6" ht="11.25">
      <c r="A104" s="222" t="s">
        <v>608</v>
      </c>
      <c r="B104" s="222" t="s">
        <v>608</v>
      </c>
      <c r="C104" s="221"/>
      <c r="D104" s="221"/>
      <c r="E104" s="221"/>
      <c r="F104" s="10"/>
    </row>
    <row r="105" spans="1:6" ht="11.25">
      <c r="A105" s="222"/>
      <c r="B105" s="222"/>
      <c r="C105" s="221"/>
      <c r="D105" s="221"/>
      <c r="E105" s="221"/>
      <c r="F105" s="10"/>
    </row>
    <row r="106" spans="1:6" ht="11.25">
      <c r="A106" s="222"/>
      <c r="B106" s="222"/>
      <c r="C106" s="221"/>
      <c r="D106" s="221"/>
      <c r="E106" s="221"/>
      <c r="F106" s="10"/>
    </row>
    <row r="107" spans="1:6" ht="11.25">
      <c r="A107" s="222"/>
      <c r="B107" s="222"/>
      <c r="C107" s="221"/>
      <c r="D107" s="221"/>
      <c r="E107" s="221"/>
      <c r="F107" s="10"/>
    </row>
    <row r="108" spans="1:6" ht="11.25">
      <c r="A108" s="222"/>
      <c r="B108" s="222"/>
      <c r="C108" s="221"/>
      <c r="D108" s="221"/>
      <c r="E108" s="221"/>
      <c r="F108" s="10"/>
    </row>
    <row r="109" spans="1:6" ht="11.25">
      <c r="A109" s="222"/>
      <c r="B109" s="222"/>
      <c r="C109" s="221"/>
      <c r="D109" s="221"/>
      <c r="E109" s="221"/>
      <c r="F109" s="10"/>
    </row>
    <row r="110" spans="1:6" ht="11.25">
      <c r="A110" s="222"/>
      <c r="B110" s="222"/>
      <c r="C110" s="221"/>
      <c r="D110" s="221"/>
      <c r="E110" s="221"/>
      <c r="F110" s="10"/>
    </row>
    <row r="111" spans="1:6" ht="11.25">
      <c r="A111" s="220"/>
      <c r="B111" s="220" t="s">
        <v>241</v>
      </c>
      <c r="C111" s="219">
        <f>SUM(C104:C110)</f>
        <v>0</v>
      </c>
      <c r="D111" s="218"/>
      <c r="E111" s="217"/>
      <c r="F111" s="11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59 C90 C103"/>
    <dataValidation allowBlank="1" showInputMessage="1" showErrorMessage="1" prompt="Corresponde al número de la cuenta de acuerdo al Plan de Cuentas emitido por el CONAC (DOF 23/12/2015)." sqref="A7 A59 A90 A103"/>
    <dataValidation allowBlank="1" showInputMessage="1" showErrorMessage="1" prompt="Corresponde al nombre o descripción de la cuenta de acuerdo al Plan de Cuentas emitido por el CONAC." sqref="B7 B59 B90 B103"/>
    <dataValidation allowBlank="1" showInputMessage="1" showErrorMessage="1" prompt="Especificar el tipo de instrumento de inversión: Bondes, Petrobonos, Cetes, Mesa de dinero, etc." sqref="D7 D59 D90 D103"/>
    <dataValidation allowBlank="1" showInputMessage="1" showErrorMessage="1" prompt="En los casos en que la inversión se localice en dos o mas tipos de instrumentos, se detallará cada una de ellas y el importe invertido." sqref="E7 E90 E103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view="pageBreakPreview" zoomScale="120" zoomScaleSheetLayoutView="120" zoomScalePageLayoutView="0" workbookViewId="0" topLeftCell="A1">
      <selection activeCell="A5" sqref="A5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6"/>
    </row>
    <row r="3" spans="1:8" ht="11.25">
      <c r="A3" s="3"/>
      <c r="B3" s="3"/>
      <c r="C3" s="3"/>
      <c r="D3" s="3"/>
      <c r="E3" s="3"/>
      <c r="F3" s="3"/>
      <c r="G3" s="3"/>
      <c r="H3" s="6"/>
    </row>
    <row r="4" spans="1:8" ht="11.25" customHeight="1">
      <c r="A4" s="6"/>
      <c r="B4" s="6"/>
      <c r="C4" s="6"/>
      <c r="D4" s="6"/>
      <c r="E4" s="6"/>
      <c r="F4" s="6"/>
      <c r="G4" s="3"/>
      <c r="H4" s="87"/>
    </row>
    <row r="5" spans="1:8" ht="11.25" customHeight="1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0:17" ht="11.25">
      <c r="J6" s="465"/>
      <c r="K6" s="465"/>
      <c r="L6" s="465"/>
      <c r="M6" s="465"/>
      <c r="N6" s="465"/>
      <c r="O6" s="465"/>
      <c r="P6" s="465"/>
      <c r="Q6" s="465"/>
    </row>
    <row r="7" ht="11.25">
      <c r="A7" s="3" t="s">
        <v>52</v>
      </c>
    </row>
    <row r="8" spans="1:8" ht="52.5" customHeight="1">
      <c r="A8" s="466" t="s">
        <v>53</v>
      </c>
      <c r="B8" s="466"/>
      <c r="C8" s="466"/>
      <c r="D8" s="466"/>
      <c r="E8" s="466"/>
      <c r="F8" s="466"/>
      <c r="G8" s="466"/>
      <c r="H8" s="466"/>
    </row>
  </sheetData>
  <sheetProtection/>
  <mergeCells count="2">
    <mergeCell ref="J6:Q6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1"/>
  <headerFooter>
    <oddHeader>&amp;CNOTAS A LOS ESTADOS FINANCIEROS</oddHeader>
    <oddFooter>&amp;L&amp;F&amp;R&amp;A</oddFooter>
  </headerFooter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1875" style="89" customWidth="1"/>
  </cols>
  <sheetData>
    <row r="1" spans="1:4" ht="11.25">
      <c r="A1" s="21" t="s">
        <v>43</v>
      </c>
      <c r="B1" s="21"/>
      <c r="C1" s="4"/>
      <c r="D1" s="5"/>
    </row>
    <row r="2" spans="1:3" ht="11.25">
      <c r="A2" s="21" t="s">
        <v>139</v>
      </c>
      <c r="B2" s="21"/>
      <c r="C2" s="4"/>
    </row>
    <row r="3" spans="1:4" ht="11.25">
      <c r="A3" s="12"/>
      <c r="B3" s="12"/>
      <c r="C3" s="22"/>
      <c r="D3" s="12"/>
    </row>
    <row r="4" spans="1:4" ht="11.25">
      <c r="A4" s="12"/>
      <c r="B4" s="12"/>
      <c r="C4" s="22"/>
      <c r="D4" s="12"/>
    </row>
    <row r="5" spans="1:4" s="257" customFormat="1" ht="11.25" customHeight="1">
      <c r="A5" s="310" t="s">
        <v>334</v>
      </c>
      <c r="B5" s="320"/>
      <c r="C5" s="319"/>
      <c r="D5" s="318" t="s">
        <v>331</v>
      </c>
    </row>
    <row r="6" spans="1:4" ht="11.25">
      <c r="A6" s="316"/>
      <c r="B6" s="316"/>
      <c r="C6" s="317"/>
      <c r="D6" s="316"/>
    </row>
    <row r="7" spans="1:4" ht="15" customHeight="1">
      <c r="A7" s="227" t="s">
        <v>45</v>
      </c>
      <c r="B7" s="226" t="s">
        <v>46</v>
      </c>
      <c r="C7" s="224" t="s">
        <v>244</v>
      </c>
      <c r="D7" s="315" t="s">
        <v>263</v>
      </c>
    </row>
    <row r="8" spans="1:4" ht="11.25">
      <c r="A8" s="286">
        <v>119100001</v>
      </c>
      <c r="B8" s="286" t="s">
        <v>766</v>
      </c>
      <c r="C8" s="230">
        <v>34130</v>
      </c>
      <c r="D8" s="314"/>
    </row>
    <row r="9" spans="1:4" ht="11.25">
      <c r="A9" s="286"/>
      <c r="B9" s="286"/>
      <c r="C9" s="313"/>
      <c r="D9" s="314"/>
    </row>
    <row r="10" spans="1:4" ht="11.25">
      <c r="A10" s="286"/>
      <c r="B10" s="286"/>
      <c r="C10" s="313"/>
      <c r="D10" s="312"/>
    </row>
    <row r="11" spans="1:4" ht="11.25">
      <c r="A11" s="252"/>
      <c r="B11" s="252" t="s">
        <v>333</v>
      </c>
      <c r="C11" s="232">
        <f>SUM(C8:C10)</f>
        <v>34130</v>
      </c>
      <c r="D11" s="311"/>
    </row>
    <row r="14" spans="1:4" ht="11.25" customHeight="1">
      <c r="A14" s="310" t="s">
        <v>332</v>
      </c>
      <c r="B14" s="320"/>
      <c r="C14" s="319"/>
      <c r="D14" s="318" t="s">
        <v>331</v>
      </c>
    </row>
    <row r="15" spans="1:4" ht="11.25">
      <c r="A15" s="316"/>
      <c r="B15" s="316"/>
      <c r="C15" s="317"/>
      <c r="D15" s="316"/>
    </row>
    <row r="16" spans="1:4" ht="15" customHeight="1">
      <c r="A16" s="227" t="s">
        <v>45</v>
      </c>
      <c r="B16" s="226" t="s">
        <v>46</v>
      </c>
      <c r="C16" s="224" t="s">
        <v>244</v>
      </c>
      <c r="D16" s="315" t="s">
        <v>263</v>
      </c>
    </row>
    <row r="17" spans="1:4" ht="11.25">
      <c r="A17" s="286" t="s">
        <v>608</v>
      </c>
      <c r="B17" s="286" t="s">
        <v>608</v>
      </c>
      <c r="C17" s="230"/>
      <c r="D17" s="314"/>
    </row>
    <row r="18" spans="1:4" ht="11.25">
      <c r="A18" s="286"/>
      <c r="B18" s="286"/>
      <c r="C18" s="313"/>
      <c r="D18" s="314"/>
    </row>
    <row r="19" spans="1:4" ht="11.25">
      <c r="A19" s="286"/>
      <c r="B19" s="286"/>
      <c r="C19" s="313"/>
      <c r="D19" s="312"/>
    </row>
    <row r="20" spans="1:4" ht="11.25">
      <c r="A20" s="252"/>
      <c r="B20" s="252" t="s">
        <v>330</v>
      </c>
      <c r="C20" s="232">
        <f>SUM(C17:C19)</f>
        <v>0</v>
      </c>
      <c r="D20" s="311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2" spans="1:4" ht="15" customHeight="1">
      <c r="A2" s="455" t="s">
        <v>143</v>
      </c>
      <c r="B2" s="456"/>
      <c r="C2" s="88"/>
      <c r="D2" s="88"/>
    </row>
    <row r="3" spans="1:4" ht="12" thickBot="1">
      <c r="A3" s="88"/>
      <c r="B3" s="88"/>
      <c r="C3" s="88"/>
      <c r="D3" s="88"/>
    </row>
    <row r="4" spans="1:4" ht="13.5" customHeight="1">
      <c r="A4" s="137" t="s">
        <v>234</v>
      </c>
      <c r="B4" s="94"/>
      <c r="C4" s="94"/>
      <c r="D4" s="95"/>
    </row>
    <row r="5" spans="1:4" ht="13.5" customHeight="1">
      <c r="A5" s="139" t="s">
        <v>144</v>
      </c>
      <c r="B5" s="12"/>
      <c r="C5" s="12"/>
      <c r="D5" s="96"/>
    </row>
    <row r="6" spans="1:4" ht="13.5" customHeight="1">
      <c r="A6" s="139" t="s">
        <v>173</v>
      </c>
      <c r="B6" s="105"/>
      <c r="C6" s="105"/>
      <c r="D6" s="106"/>
    </row>
    <row r="7" spans="1:4" ht="13.5" customHeight="1" thickBot="1">
      <c r="A7" s="144" t="s">
        <v>174</v>
      </c>
      <c r="B7" s="97"/>
      <c r="C7" s="97"/>
      <c r="D7" s="98"/>
    </row>
    <row r="8" spans="1:4" ht="11.25">
      <c r="A8" s="88"/>
      <c r="B8" s="88"/>
      <c r="C8" s="88"/>
      <c r="D8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88"/>
  <sheetViews>
    <sheetView zoomScaleSheetLayoutView="100" zoomScalePageLayoutView="0" workbookViewId="0" topLeftCell="A35">
      <selection activeCell="A66" sqref="A66:J66"/>
    </sheetView>
  </sheetViews>
  <sheetFormatPr defaultColWidth="13.7109375" defaultRowHeight="15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 customWidth="1"/>
  </cols>
  <sheetData>
    <row r="1" spans="1:8" ht="11.25" customHeight="1">
      <c r="A1" s="3" t="s">
        <v>43</v>
      </c>
      <c r="B1" s="3"/>
      <c r="C1" s="248"/>
      <c r="D1" s="248"/>
      <c r="E1" s="248"/>
      <c r="F1" s="248"/>
      <c r="G1" s="248"/>
      <c r="H1" s="5"/>
    </row>
    <row r="2" spans="1:8" ht="11.25">
      <c r="A2" s="3" t="s">
        <v>139</v>
      </c>
      <c r="B2" s="3"/>
      <c r="C2" s="248"/>
      <c r="D2" s="248"/>
      <c r="E2" s="248"/>
      <c r="F2" s="248"/>
      <c r="G2" s="248"/>
      <c r="H2" s="7"/>
    </row>
    <row r="3" ht="11.25">
      <c r="H3" s="7"/>
    </row>
    <row r="4" ht="11.25">
      <c r="H4" s="7"/>
    </row>
    <row r="5" spans="1:8" ht="11.25" customHeight="1">
      <c r="A5" s="216" t="s">
        <v>339</v>
      </c>
      <c r="B5" s="190"/>
      <c r="C5" s="23"/>
      <c r="D5" s="23"/>
      <c r="E5" s="23"/>
      <c r="F5" s="23"/>
      <c r="G5" s="23"/>
      <c r="H5" s="324" t="s">
        <v>336</v>
      </c>
    </row>
    <row r="6" ht="11.25">
      <c r="A6" s="287"/>
    </row>
    <row r="7" spans="1:8" ht="15" customHeight="1">
      <c r="A7" s="227" t="s">
        <v>45</v>
      </c>
      <c r="B7" s="226" t="s">
        <v>46</v>
      </c>
      <c r="C7" s="224" t="s">
        <v>244</v>
      </c>
      <c r="D7" s="266" t="s">
        <v>267</v>
      </c>
      <c r="E7" s="266" t="s">
        <v>266</v>
      </c>
      <c r="F7" s="266" t="s">
        <v>265</v>
      </c>
      <c r="G7" s="265" t="s">
        <v>264</v>
      </c>
      <c r="H7" s="226" t="s">
        <v>263</v>
      </c>
    </row>
    <row r="8" spans="1:8" ht="11.25">
      <c r="A8" s="222" t="s">
        <v>767</v>
      </c>
      <c r="B8" s="222" t="s">
        <v>768</v>
      </c>
      <c r="C8" s="221">
        <v>299142.86</v>
      </c>
      <c r="D8" s="221">
        <v>299142.86</v>
      </c>
      <c r="E8" s="221"/>
      <c r="F8" s="221"/>
      <c r="G8" s="221"/>
      <c r="H8" s="323"/>
    </row>
    <row r="9" spans="1:8" ht="11.25">
      <c r="A9" s="222" t="s">
        <v>769</v>
      </c>
      <c r="B9" s="222" t="s">
        <v>770</v>
      </c>
      <c r="C9" s="221">
        <v>-3393414.49</v>
      </c>
      <c r="D9" s="221">
        <v>-3393414.49</v>
      </c>
      <c r="E9" s="221"/>
      <c r="F9" s="221"/>
      <c r="G9" s="221"/>
      <c r="H9" s="323"/>
    </row>
    <row r="10" spans="1:8" ht="11.25">
      <c r="A10" s="222" t="s">
        <v>771</v>
      </c>
      <c r="B10" s="222" t="s">
        <v>772</v>
      </c>
      <c r="C10" s="221">
        <v>-1715205.17</v>
      </c>
      <c r="D10" s="221">
        <v>-1715205.17</v>
      </c>
      <c r="E10" s="221"/>
      <c r="F10" s="221"/>
      <c r="G10" s="221"/>
      <c r="H10" s="323"/>
    </row>
    <row r="11" spans="1:8" ht="11.25">
      <c r="A11" s="222" t="s">
        <v>773</v>
      </c>
      <c r="B11" s="222" t="s">
        <v>774</v>
      </c>
      <c r="C11" s="221">
        <v>-1910309.05</v>
      </c>
      <c r="D11" s="221">
        <v>-1910309.05</v>
      </c>
      <c r="E11" s="221"/>
      <c r="F11" s="221"/>
      <c r="G11" s="221"/>
      <c r="H11" s="323"/>
    </row>
    <row r="12" spans="1:8" ht="11.25">
      <c r="A12" s="222" t="s">
        <v>775</v>
      </c>
      <c r="B12" s="222" t="s">
        <v>776</v>
      </c>
      <c r="C12" s="221">
        <v>-12741277</v>
      </c>
      <c r="D12" s="221">
        <v>-12741277</v>
      </c>
      <c r="E12" s="221"/>
      <c r="F12" s="221"/>
      <c r="G12" s="221"/>
      <c r="H12" s="323"/>
    </row>
    <row r="13" spans="1:8" ht="11.25">
      <c r="A13" s="222" t="s">
        <v>777</v>
      </c>
      <c r="B13" s="222" t="s">
        <v>778</v>
      </c>
      <c r="C13" s="221">
        <v>-7792</v>
      </c>
      <c r="D13" s="221">
        <v>-7792</v>
      </c>
      <c r="E13" s="221"/>
      <c r="F13" s="221"/>
      <c r="G13" s="221"/>
      <c r="H13" s="323"/>
    </row>
    <row r="14" spans="1:8" ht="11.25">
      <c r="A14" s="222" t="s">
        <v>779</v>
      </c>
      <c r="B14" s="222" t="s">
        <v>780</v>
      </c>
      <c r="C14" s="221">
        <v>-3744317.62</v>
      </c>
      <c r="D14" s="221">
        <v>-3744317.62</v>
      </c>
      <c r="E14" s="221"/>
      <c r="F14" s="221"/>
      <c r="G14" s="221"/>
      <c r="H14" s="323"/>
    </row>
    <row r="15" spans="1:8" ht="11.25">
      <c r="A15" s="222" t="s">
        <v>781</v>
      </c>
      <c r="B15" s="222" t="s">
        <v>782</v>
      </c>
      <c r="C15" s="221">
        <v>-135607.19</v>
      </c>
      <c r="D15" s="221">
        <v>-135607.19</v>
      </c>
      <c r="E15" s="221"/>
      <c r="F15" s="221"/>
      <c r="G15" s="221"/>
      <c r="H15" s="323"/>
    </row>
    <row r="16" spans="1:8" ht="11.25">
      <c r="A16" s="222" t="s">
        <v>783</v>
      </c>
      <c r="B16" s="222" t="s">
        <v>784</v>
      </c>
      <c r="C16" s="221">
        <v>-15238899.4</v>
      </c>
      <c r="D16" s="221">
        <v>-15238899.4</v>
      </c>
      <c r="E16" s="221"/>
      <c r="F16" s="221"/>
      <c r="G16" s="221"/>
      <c r="H16" s="323"/>
    </row>
    <row r="17" spans="1:8" ht="11.25">
      <c r="A17" s="222" t="s">
        <v>785</v>
      </c>
      <c r="B17" s="222" t="s">
        <v>786</v>
      </c>
      <c r="C17" s="221">
        <v>-519913.68</v>
      </c>
      <c r="D17" s="221">
        <v>-519913.68</v>
      </c>
      <c r="E17" s="221"/>
      <c r="F17" s="221"/>
      <c r="G17" s="221"/>
      <c r="H17" s="323"/>
    </row>
    <row r="18" spans="1:8" ht="11.25">
      <c r="A18" s="222" t="s">
        <v>787</v>
      </c>
      <c r="B18" s="222" t="s">
        <v>788</v>
      </c>
      <c r="C18" s="221">
        <v>-7001701.87</v>
      </c>
      <c r="D18" s="221">
        <v>-7001701.87</v>
      </c>
      <c r="E18" s="221"/>
      <c r="F18" s="221"/>
      <c r="G18" s="221"/>
      <c r="H18" s="323"/>
    </row>
    <row r="19" spans="1:8" ht="11.25">
      <c r="A19" s="222" t="s">
        <v>789</v>
      </c>
      <c r="B19" s="222" t="s">
        <v>790</v>
      </c>
      <c r="C19" s="221">
        <v>-8497515.86</v>
      </c>
      <c r="D19" s="221">
        <v>-8497515.86</v>
      </c>
      <c r="E19" s="221"/>
      <c r="F19" s="221"/>
      <c r="G19" s="221"/>
      <c r="H19" s="323"/>
    </row>
    <row r="20" spans="1:8" ht="11.25">
      <c r="A20" s="222" t="s">
        <v>791</v>
      </c>
      <c r="B20" s="222" t="s">
        <v>792</v>
      </c>
      <c r="C20" s="221">
        <v>-2442415.55</v>
      </c>
      <c r="D20" s="221">
        <v>-2442415.55</v>
      </c>
      <c r="E20" s="221"/>
      <c r="F20" s="221"/>
      <c r="G20" s="221"/>
      <c r="H20" s="323"/>
    </row>
    <row r="21" spans="1:8" ht="11.25">
      <c r="A21" s="222" t="s">
        <v>793</v>
      </c>
      <c r="B21" s="222" t="s">
        <v>794</v>
      </c>
      <c r="C21" s="221">
        <v>-2038593.75</v>
      </c>
      <c r="D21" s="221">
        <v>-2038593.75</v>
      </c>
      <c r="E21" s="221"/>
      <c r="F21" s="221"/>
      <c r="G21" s="221"/>
      <c r="H21" s="323"/>
    </row>
    <row r="22" spans="1:8" ht="11.25">
      <c r="A22" s="222" t="s">
        <v>795</v>
      </c>
      <c r="B22" s="222" t="s">
        <v>796</v>
      </c>
      <c r="C22" s="221">
        <v>-91952.23</v>
      </c>
      <c r="D22" s="221">
        <v>-91952.23</v>
      </c>
      <c r="E22" s="221"/>
      <c r="F22" s="221"/>
      <c r="G22" s="221"/>
      <c r="H22" s="323"/>
    </row>
    <row r="23" spans="1:8" ht="11.25">
      <c r="A23" s="222" t="s">
        <v>797</v>
      </c>
      <c r="B23" s="222" t="s">
        <v>798</v>
      </c>
      <c r="C23" s="221">
        <v>53624.42</v>
      </c>
      <c r="D23" s="221">
        <v>53624.42</v>
      </c>
      <c r="E23" s="221"/>
      <c r="F23" s="221"/>
      <c r="G23" s="221"/>
      <c r="H23" s="323"/>
    </row>
    <row r="24" spans="1:8" ht="11.25">
      <c r="A24" s="222" t="s">
        <v>799</v>
      </c>
      <c r="B24" s="222" t="s">
        <v>800</v>
      </c>
      <c r="C24" s="221">
        <v>-49011.86</v>
      </c>
      <c r="D24" s="221">
        <v>-49011.86</v>
      </c>
      <c r="E24" s="221"/>
      <c r="F24" s="221"/>
      <c r="G24" s="221"/>
      <c r="H24" s="323"/>
    </row>
    <row r="25" spans="1:8" ht="11.25">
      <c r="A25" s="222" t="s">
        <v>801</v>
      </c>
      <c r="B25" s="222" t="s">
        <v>802</v>
      </c>
      <c r="C25" s="221">
        <v>-120370.94</v>
      </c>
      <c r="D25" s="221">
        <v>-120370.94</v>
      </c>
      <c r="E25" s="221"/>
      <c r="F25" s="221"/>
      <c r="G25" s="221"/>
      <c r="H25" s="323"/>
    </row>
    <row r="26" spans="1:8" ht="11.25">
      <c r="A26" s="222" t="s">
        <v>803</v>
      </c>
      <c r="B26" s="222" t="s">
        <v>804</v>
      </c>
      <c r="C26" s="221">
        <v>-3647922.07</v>
      </c>
      <c r="D26" s="221">
        <v>-3647922.07</v>
      </c>
      <c r="E26" s="221"/>
      <c r="F26" s="221"/>
      <c r="G26" s="221"/>
      <c r="H26" s="323"/>
    </row>
    <row r="27" spans="1:8" ht="11.25">
      <c r="A27" s="222" t="s">
        <v>805</v>
      </c>
      <c r="B27" s="222" t="s">
        <v>806</v>
      </c>
      <c r="C27" s="221">
        <v>10594.79</v>
      </c>
      <c r="D27" s="221">
        <v>10594.79</v>
      </c>
      <c r="E27" s="221"/>
      <c r="F27" s="221"/>
      <c r="G27" s="221"/>
      <c r="H27" s="323"/>
    </row>
    <row r="28" spans="1:8" ht="11.25">
      <c r="A28" s="222" t="s">
        <v>807</v>
      </c>
      <c r="B28" s="222" t="s">
        <v>808</v>
      </c>
      <c r="C28" s="221">
        <v>672.33</v>
      </c>
      <c r="D28" s="221">
        <v>672.33</v>
      </c>
      <c r="E28" s="221"/>
      <c r="F28" s="221"/>
      <c r="G28" s="221"/>
      <c r="H28" s="323"/>
    </row>
    <row r="29" spans="1:8" ht="11.25">
      <c r="A29" s="222" t="s">
        <v>809</v>
      </c>
      <c r="B29" s="222" t="s">
        <v>810</v>
      </c>
      <c r="C29" s="221">
        <v>15909.66</v>
      </c>
      <c r="D29" s="221">
        <v>15909.66</v>
      </c>
      <c r="E29" s="221"/>
      <c r="F29" s="221"/>
      <c r="G29" s="221"/>
      <c r="H29" s="323"/>
    </row>
    <row r="30" spans="1:8" ht="11.25">
      <c r="A30" s="222" t="s">
        <v>811</v>
      </c>
      <c r="B30" s="222" t="s">
        <v>812</v>
      </c>
      <c r="C30" s="221">
        <v>-165336.72</v>
      </c>
      <c r="D30" s="221">
        <v>-165336.72</v>
      </c>
      <c r="E30" s="221"/>
      <c r="F30" s="221"/>
      <c r="G30" s="221"/>
      <c r="H30" s="323"/>
    </row>
    <row r="31" spans="1:8" ht="11.25">
      <c r="A31" s="222" t="s">
        <v>813</v>
      </c>
      <c r="B31" s="222" t="s">
        <v>814</v>
      </c>
      <c r="C31" s="221">
        <v>-516804.85</v>
      </c>
      <c r="D31" s="221">
        <v>-516804.85</v>
      </c>
      <c r="E31" s="221"/>
      <c r="F31" s="221"/>
      <c r="G31" s="221"/>
      <c r="H31" s="323"/>
    </row>
    <row r="32" spans="1:8" ht="11.25">
      <c r="A32" s="222" t="s">
        <v>815</v>
      </c>
      <c r="B32" s="222" t="s">
        <v>816</v>
      </c>
      <c r="C32" s="221">
        <v>9791.1</v>
      </c>
      <c r="D32" s="221">
        <v>9791.1</v>
      </c>
      <c r="E32" s="221"/>
      <c r="F32" s="221"/>
      <c r="G32" s="221"/>
      <c r="H32" s="323"/>
    </row>
    <row r="33" spans="1:8" ht="11.25">
      <c r="A33" s="222" t="s">
        <v>817</v>
      </c>
      <c r="B33" s="222" t="s">
        <v>818</v>
      </c>
      <c r="C33" s="221">
        <v>-2797</v>
      </c>
      <c r="D33" s="221">
        <v>-2797</v>
      </c>
      <c r="E33" s="221"/>
      <c r="F33" s="221"/>
      <c r="G33" s="221"/>
      <c r="H33" s="323"/>
    </row>
    <row r="34" spans="1:8" ht="11.25">
      <c r="A34" s="222" t="s">
        <v>819</v>
      </c>
      <c r="B34" s="222" t="s">
        <v>820</v>
      </c>
      <c r="C34" s="221">
        <v>-20</v>
      </c>
      <c r="D34" s="221">
        <v>-20</v>
      </c>
      <c r="E34" s="221"/>
      <c r="F34" s="221"/>
      <c r="G34" s="221"/>
      <c r="H34" s="323"/>
    </row>
    <row r="35" spans="1:8" ht="11.25">
      <c r="A35" s="222" t="s">
        <v>821</v>
      </c>
      <c r="B35" s="222" t="s">
        <v>822</v>
      </c>
      <c r="C35" s="221">
        <v>-209309.5</v>
      </c>
      <c r="D35" s="221">
        <v>-209309.5</v>
      </c>
      <c r="E35" s="221"/>
      <c r="F35" s="221"/>
      <c r="G35" s="221"/>
      <c r="H35" s="323"/>
    </row>
    <row r="36" spans="1:8" ht="11.25">
      <c r="A36" s="222" t="s">
        <v>823</v>
      </c>
      <c r="B36" s="222" t="s">
        <v>824</v>
      </c>
      <c r="C36" s="221">
        <v>-8207.05</v>
      </c>
      <c r="D36" s="221">
        <v>-8207.05</v>
      </c>
      <c r="E36" s="221"/>
      <c r="F36" s="221"/>
      <c r="G36" s="221"/>
      <c r="H36" s="323"/>
    </row>
    <row r="37" spans="1:8" ht="11.25">
      <c r="A37" s="222" t="s">
        <v>825</v>
      </c>
      <c r="B37" s="222" t="s">
        <v>826</v>
      </c>
      <c r="C37" s="221">
        <v>-4573133.7</v>
      </c>
      <c r="D37" s="221">
        <v>-4573133.7</v>
      </c>
      <c r="E37" s="221"/>
      <c r="F37" s="221"/>
      <c r="G37" s="221"/>
      <c r="H37" s="323"/>
    </row>
    <row r="38" spans="1:8" ht="11.25">
      <c r="A38" s="222" t="s">
        <v>827</v>
      </c>
      <c r="B38" s="222" t="s">
        <v>828</v>
      </c>
      <c r="C38" s="221">
        <v>-440.26</v>
      </c>
      <c r="D38" s="221">
        <v>-440.26</v>
      </c>
      <c r="E38" s="221"/>
      <c r="F38" s="221"/>
      <c r="G38" s="221"/>
      <c r="H38" s="323"/>
    </row>
    <row r="39" spans="1:8" ht="11.25">
      <c r="A39" s="222" t="s">
        <v>829</v>
      </c>
      <c r="B39" s="222" t="s">
        <v>830</v>
      </c>
      <c r="C39" s="221">
        <v>-184271.11</v>
      </c>
      <c r="D39" s="221">
        <v>-184271.11</v>
      </c>
      <c r="E39" s="221"/>
      <c r="F39" s="221"/>
      <c r="G39" s="221"/>
      <c r="H39" s="323"/>
    </row>
    <row r="40" spans="1:8" ht="11.25">
      <c r="A40" s="222" t="s">
        <v>831</v>
      </c>
      <c r="B40" s="222" t="s">
        <v>832</v>
      </c>
      <c r="C40" s="221">
        <v>-350947.24</v>
      </c>
      <c r="D40" s="221">
        <v>-350947.24</v>
      </c>
      <c r="E40" s="221"/>
      <c r="F40" s="221"/>
      <c r="G40" s="221"/>
      <c r="H40" s="323"/>
    </row>
    <row r="41" spans="1:8" ht="11.25">
      <c r="A41" s="222" t="s">
        <v>833</v>
      </c>
      <c r="B41" s="222" t="s">
        <v>834</v>
      </c>
      <c r="C41" s="221">
        <v>-106067.9</v>
      </c>
      <c r="D41" s="221">
        <v>-106067.9</v>
      </c>
      <c r="E41" s="221"/>
      <c r="F41" s="221"/>
      <c r="G41" s="221"/>
      <c r="H41" s="323"/>
    </row>
    <row r="42" spans="1:8" ht="11.25">
      <c r="A42" s="222" t="s">
        <v>835</v>
      </c>
      <c r="B42" s="222" t="s">
        <v>836</v>
      </c>
      <c r="C42" s="221">
        <v>-119813.88</v>
      </c>
      <c r="D42" s="221">
        <v>-119813.88</v>
      </c>
      <c r="E42" s="221"/>
      <c r="F42" s="221"/>
      <c r="G42" s="221"/>
      <c r="H42" s="323"/>
    </row>
    <row r="43" spans="1:8" ht="11.25">
      <c r="A43" s="222" t="s">
        <v>837</v>
      </c>
      <c r="B43" s="222" t="s">
        <v>838</v>
      </c>
      <c r="C43" s="221">
        <v>-512473.94</v>
      </c>
      <c r="D43" s="221">
        <v>-512473.94</v>
      </c>
      <c r="E43" s="221"/>
      <c r="F43" s="221"/>
      <c r="G43" s="221"/>
      <c r="H43" s="323"/>
    </row>
    <row r="44" spans="1:8" ht="11.25">
      <c r="A44" s="222" t="s">
        <v>839</v>
      </c>
      <c r="B44" s="222" t="s">
        <v>840</v>
      </c>
      <c r="C44" s="221">
        <v>-1266990.97</v>
      </c>
      <c r="D44" s="221">
        <v>-1266990.97</v>
      </c>
      <c r="E44" s="221"/>
      <c r="F44" s="221"/>
      <c r="G44" s="221"/>
      <c r="H44" s="323"/>
    </row>
    <row r="45" spans="1:8" ht="11.25">
      <c r="A45" s="222" t="s">
        <v>841</v>
      </c>
      <c r="B45" s="222" t="s">
        <v>842</v>
      </c>
      <c r="C45" s="221">
        <v>-4786.38</v>
      </c>
      <c r="D45" s="221">
        <v>-4786.38</v>
      </c>
      <c r="E45" s="221"/>
      <c r="F45" s="221"/>
      <c r="G45" s="221"/>
      <c r="H45" s="323"/>
    </row>
    <row r="46" spans="1:8" ht="11.25">
      <c r="A46" s="222" t="s">
        <v>843</v>
      </c>
      <c r="B46" s="222" t="s">
        <v>844</v>
      </c>
      <c r="C46" s="221">
        <v>-36322.52</v>
      </c>
      <c r="D46" s="221">
        <v>-36322.52</v>
      </c>
      <c r="E46" s="221"/>
      <c r="F46" s="221"/>
      <c r="G46" s="221"/>
      <c r="H46" s="323"/>
    </row>
    <row r="47" spans="1:8" ht="11.25">
      <c r="A47" s="222" t="s">
        <v>845</v>
      </c>
      <c r="B47" s="222" t="s">
        <v>846</v>
      </c>
      <c r="C47" s="221">
        <v>-3500</v>
      </c>
      <c r="D47" s="221">
        <v>-3500</v>
      </c>
      <c r="E47" s="221"/>
      <c r="F47" s="221"/>
      <c r="G47" s="221"/>
      <c r="H47" s="323"/>
    </row>
    <row r="48" spans="1:8" ht="11.25">
      <c r="A48" s="222" t="s">
        <v>847</v>
      </c>
      <c r="B48" s="222" t="s">
        <v>848</v>
      </c>
      <c r="C48" s="221">
        <v>-3412629.65</v>
      </c>
      <c r="D48" s="221">
        <v>-3412629.65</v>
      </c>
      <c r="E48" s="221"/>
      <c r="F48" s="221"/>
      <c r="G48" s="221"/>
      <c r="H48" s="323"/>
    </row>
    <row r="49" spans="1:8" ht="11.25">
      <c r="A49" s="222" t="s">
        <v>849</v>
      </c>
      <c r="B49" s="222" t="s">
        <v>850</v>
      </c>
      <c r="C49" s="221">
        <v>-111641.49</v>
      </c>
      <c r="D49" s="221">
        <v>-111641.49</v>
      </c>
      <c r="E49" s="221"/>
      <c r="F49" s="221"/>
      <c r="G49" s="221"/>
      <c r="H49" s="323"/>
    </row>
    <row r="50" spans="1:8" ht="11.25">
      <c r="A50" s="222" t="s">
        <v>851</v>
      </c>
      <c r="B50" s="222" t="s">
        <v>852</v>
      </c>
      <c r="C50" s="221">
        <v>-196552.12</v>
      </c>
      <c r="D50" s="221">
        <v>-196552.12</v>
      </c>
      <c r="E50" s="221"/>
      <c r="F50" s="221"/>
      <c r="G50" s="221"/>
      <c r="H50" s="323"/>
    </row>
    <row r="51" spans="1:8" ht="11.25">
      <c r="A51" s="222" t="s">
        <v>853</v>
      </c>
      <c r="B51" s="222" t="s">
        <v>854</v>
      </c>
      <c r="C51" s="221">
        <v>-11913.81</v>
      </c>
      <c r="D51" s="221">
        <v>-11913.81</v>
      </c>
      <c r="E51" s="221"/>
      <c r="F51" s="221"/>
      <c r="G51" s="221"/>
      <c r="H51" s="323"/>
    </row>
    <row r="52" spans="1:8" ht="11.25">
      <c r="A52" s="222" t="s">
        <v>855</v>
      </c>
      <c r="B52" s="222" t="s">
        <v>856</v>
      </c>
      <c r="C52" s="221">
        <v>-20784.37</v>
      </c>
      <c r="D52" s="221">
        <v>-20784.37</v>
      </c>
      <c r="E52" s="221"/>
      <c r="F52" s="221"/>
      <c r="G52" s="221"/>
      <c r="H52" s="323"/>
    </row>
    <row r="53" spans="1:8" ht="11.25">
      <c r="A53" s="222" t="s">
        <v>857</v>
      </c>
      <c r="B53" s="222" t="s">
        <v>858</v>
      </c>
      <c r="C53" s="221">
        <v>-459912.06</v>
      </c>
      <c r="D53" s="221">
        <v>-459912.06</v>
      </c>
      <c r="E53" s="221"/>
      <c r="F53" s="221"/>
      <c r="G53" s="221"/>
      <c r="H53" s="323"/>
    </row>
    <row r="54" spans="1:8" ht="11.25">
      <c r="A54" s="222" t="s">
        <v>859</v>
      </c>
      <c r="B54" s="222" t="s">
        <v>860</v>
      </c>
      <c r="C54" s="221">
        <v>-87446.28</v>
      </c>
      <c r="D54" s="221">
        <v>-87446.28</v>
      </c>
      <c r="E54" s="221"/>
      <c r="F54" s="221"/>
      <c r="G54" s="221"/>
      <c r="H54" s="323"/>
    </row>
    <row r="55" spans="1:8" ht="11.25">
      <c r="A55" s="222" t="s">
        <v>861</v>
      </c>
      <c r="B55" s="222" t="s">
        <v>862</v>
      </c>
      <c r="C55" s="221">
        <v>-16468.8</v>
      </c>
      <c r="D55" s="221">
        <v>-16468.8</v>
      </c>
      <c r="E55" s="221"/>
      <c r="F55" s="221"/>
      <c r="G55" s="221"/>
      <c r="H55" s="323"/>
    </row>
    <row r="56" spans="1:8" ht="11.25">
      <c r="A56" s="222" t="s">
        <v>863</v>
      </c>
      <c r="B56" s="222" t="s">
        <v>864</v>
      </c>
      <c r="C56" s="221">
        <v>-1855636.22</v>
      </c>
      <c r="D56" s="221">
        <v>-1855636.22</v>
      </c>
      <c r="E56" s="221"/>
      <c r="F56" s="221"/>
      <c r="G56" s="221"/>
      <c r="H56" s="323"/>
    </row>
    <row r="57" spans="1:8" ht="11.25">
      <c r="A57" s="222" t="s">
        <v>865</v>
      </c>
      <c r="B57" s="222" t="s">
        <v>866</v>
      </c>
      <c r="C57" s="221">
        <v>-65864.95</v>
      </c>
      <c r="D57" s="221">
        <v>-65864.95</v>
      </c>
      <c r="E57" s="221"/>
      <c r="F57" s="221"/>
      <c r="G57" s="221"/>
      <c r="H57" s="323"/>
    </row>
    <row r="58" spans="1:8" ht="11.25">
      <c r="A58" s="222" t="s">
        <v>867</v>
      </c>
      <c r="B58" s="222" t="s">
        <v>868</v>
      </c>
      <c r="C58" s="221">
        <v>-35954.93</v>
      </c>
      <c r="D58" s="221">
        <v>-35954.93</v>
      </c>
      <c r="E58" s="221"/>
      <c r="F58" s="221"/>
      <c r="G58" s="221"/>
      <c r="H58" s="323"/>
    </row>
    <row r="59" spans="1:8" ht="11.25">
      <c r="A59" s="222" t="s">
        <v>869</v>
      </c>
      <c r="B59" s="222" t="s">
        <v>870</v>
      </c>
      <c r="C59" s="221">
        <v>-26113.2</v>
      </c>
      <c r="D59" s="221">
        <v>-26113.2</v>
      </c>
      <c r="E59" s="221"/>
      <c r="F59" s="221"/>
      <c r="G59" s="221"/>
      <c r="H59" s="323"/>
    </row>
    <row r="60" spans="1:8" ht="11.25">
      <c r="A60" s="222" t="s">
        <v>871</v>
      </c>
      <c r="B60" s="222" t="s">
        <v>872</v>
      </c>
      <c r="C60" s="221">
        <v>225</v>
      </c>
      <c r="D60" s="221">
        <v>225</v>
      </c>
      <c r="E60" s="221"/>
      <c r="F60" s="221"/>
      <c r="G60" s="221"/>
      <c r="H60" s="323"/>
    </row>
    <row r="61" spans="1:8" ht="11.25">
      <c r="A61" s="222" t="s">
        <v>873</v>
      </c>
      <c r="B61" s="222" t="s">
        <v>874</v>
      </c>
      <c r="C61" s="221">
        <v>-346237.37</v>
      </c>
      <c r="D61" s="221">
        <v>-346237.37</v>
      </c>
      <c r="E61" s="221"/>
      <c r="F61" s="221"/>
      <c r="G61" s="221"/>
      <c r="H61" s="323"/>
    </row>
    <row r="62" spans="1:8" ht="11.25">
      <c r="A62" s="222" t="s">
        <v>875</v>
      </c>
      <c r="B62" s="222" t="s">
        <v>876</v>
      </c>
      <c r="C62" s="221">
        <v>-101360.37</v>
      </c>
      <c r="D62" s="221">
        <v>-101360.37</v>
      </c>
      <c r="E62" s="221"/>
      <c r="F62" s="221"/>
      <c r="G62" s="221"/>
      <c r="H62" s="323"/>
    </row>
    <row r="63" spans="1:8" ht="11.25">
      <c r="A63" s="222" t="s">
        <v>877</v>
      </c>
      <c r="B63" s="222" t="s">
        <v>878</v>
      </c>
      <c r="C63" s="221">
        <v>84844.88</v>
      </c>
      <c r="D63" s="221">
        <v>84844.88</v>
      </c>
      <c r="E63" s="221"/>
      <c r="F63" s="221"/>
      <c r="G63" s="221"/>
      <c r="H63" s="323"/>
    </row>
    <row r="64" spans="1:8" ht="11.25">
      <c r="A64" s="222" t="s">
        <v>879</v>
      </c>
      <c r="B64" s="222" t="s">
        <v>880</v>
      </c>
      <c r="C64" s="221">
        <v>1124.7</v>
      </c>
      <c r="D64" s="221">
        <v>1124.7</v>
      </c>
      <c r="E64" s="221"/>
      <c r="F64" s="221"/>
      <c r="G64" s="221"/>
      <c r="H64" s="323"/>
    </row>
    <row r="65" spans="1:8" ht="11.25">
      <c r="A65" s="222" t="s">
        <v>881</v>
      </c>
      <c r="B65" s="222" t="s">
        <v>882</v>
      </c>
      <c r="C65" s="221">
        <v>-644.42</v>
      </c>
      <c r="D65" s="221">
        <v>-644.42</v>
      </c>
      <c r="E65" s="221"/>
      <c r="F65" s="221"/>
      <c r="G65" s="221"/>
      <c r="H65" s="323"/>
    </row>
    <row r="66" spans="1:8" ht="11.25">
      <c r="A66" s="222" t="s">
        <v>883</v>
      </c>
      <c r="B66" s="222" t="s">
        <v>884</v>
      </c>
      <c r="C66" s="221">
        <v>2077674.99</v>
      </c>
      <c r="D66" s="221">
        <v>2077674.99</v>
      </c>
      <c r="E66" s="221"/>
      <c r="F66" s="221"/>
      <c r="G66" s="221"/>
      <c r="H66" s="323"/>
    </row>
    <row r="67" spans="1:8" ht="11.25">
      <c r="A67" s="222"/>
      <c r="B67" s="222"/>
      <c r="C67" s="221"/>
      <c r="D67" s="221"/>
      <c r="E67" s="221"/>
      <c r="F67" s="221"/>
      <c r="G67" s="221"/>
      <c r="H67" s="323"/>
    </row>
    <row r="68" spans="1:8" ht="11.25">
      <c r="A68" s="322"/>
      <c r="B68" s="322" t="s">
        <v>338</v>
      </c>
      <c r="C68" s="321">
        <f>SUM(C8:C67)</f>
        <v>-75552998.06000002</v>
      </c>
      <c r="D68" s="321">
        <f>SUM(D8:D67)</f>
        <v>-75552998.06000002</v>
      </c>
      <c r="E68" s="321">
        <f>SUM(E8:E67)</f>
        <v>0</v>
      </c>
      <c r="F68" s="321">
        <f>SUM(F8:F67)</f>
        <v>0</v>
      </c>
      <c r="G68" s="321">
        <f>SUM(G8:G67)</f>
        <v>0</v>
      </c>
      <c r="H68" s="321"/>
    </row>
    <row r="71" spans="1:8" ht="11.25">
      <c r="A71" s="216" t="s">
        <v>337</v>
      </c>
      <c r="B71" s="190"/>
      <c r="C71" s="23"/>
      <c r="D71" s="23"/>
      <c r="E71" s="23"/>
      <c r="F71" s="23"/>
      <c r="G71" s="23"/>
      <c r="H71" s="324" t="s">
        <v>336</v>
      </c>
    </row>
    <row r="72" ht="11.25">
      <c r="A72" s="287"/>
    </row>
    <row r="73" spans="1:8" ht="15" customHeight="1">
      <c r="A73" s="227" t="s">
        <v>45</v>
      </c>
      <c r="B73" s="226" t="s">
        <v>46</v>
      </c>
      <c r="C73" s="224" t="s">
        <v>244</v>
      </c>
      <c r="D73" s="266" t="s">
        <v>267</v>
      </c>
      <c r="E73" s="266" t="s">
        <v>266</v>
      </c>
      <c r="F73" s="266" t="s">
        <v>265</v>
      </c>
      <c r="G73" s="265" t="s">
        <v>264</v>
      </c>
      <c r="H73" s="226" t="s">
        <v>263</v>
      </c>
    </row>
    <row r="74" spans="1:8" ht="11.25">
      <c r="A74" s="222" t="s">
        <v>607</v>
      </c>
      <c r="B74" s="222" t="s">
        <v>607</v>
      </c>
      <c r="C74" s="221"/>
      <c r="D74" s="221"/>
      <c r="E74" s="221"/>
      <c r="F74" s="221"/>
      <c r="G74" s="221"/>
      <c r="H74" s="323"/>
    </row>
    <row r="75" spans="1:8" ht="11.25">
      <c r="A75" s="222"/>
      <c r="B75" s="222"/>
      <c r="C75" s="221"/>
      <c r="D75" s="221"/>
      <c r="E75" s="221"/>
      <c r="F75" s="221"/>
      <c r="G75" s="221"/>
      <c r="H75" s="323"/>
    </row>
    <row r="76" spans="1:8" ht="11.25">
      <c r="A76" s="222"/>
      <c r="B76" s="222"/>
      <c r="C76" s="221"/>
      <c r="D76" s="221"/>
      <c r="E76" s="221"/>
      <c r="F76" s="221"/>
      <c r="G76" s="221"/>
      <c r="H76" s="323"/>
    </row>
    <row r="77" spans="1:8" ht="11.25">
      <c r="A77" s="222"/>
      <c r="B77" s="222"/>
      <c r="C77" s="221"/>
      <c r="D77" s="221"/>
      <c r="E77" s="221"/>
      <c r="F77" s="221"/>
      <c r="G77" s="221"/>
      <c r="H77" s="323"/>
    </row>
    <row r="78" spans="1:8" ht="11.25">
      <c r="A78" s="222"/>
      <c r="B78" s="222"/>
      <c r="C78" s="221"/>
      <c r="D78" s="221"/>
      <c r="E78" s="221"/>
      <c r="F78" s="221"/>
      <c r="G78" s="221"/>
      <c r="H78" s="323"/>
    </row>
    <row r="79" spans="1:8" ht="11.25">
      <c r="A79" s="222"/>
      <c r="B79" s="222"/>
      <c r="C79" s="221"/>
      <c r="D79" s="221"/>
      <c r="E79" s="221"/>
      <c r="F79" s="221"/>
      <c r="G79" s="221"/>
      <c r="H79" s="323"/>
    </row>
    <row r="80" spans="1:8" ht="11.25">
      <c r="A80" s="222"/>
      <c r="B80" s="222"/>
      <c r="C80" s="221"/>
      <c r="D80" s="221"/>
      <c r="E80" s="221"/>
      <c r="F80" s="221"/>
      <c r="G80" s="221"/>
      <c r="H80" s="323"/>
    </row>
    <row r="81" spans="1:8" ht="11.25">
      <c r="A81" s="222"/>
      <c r="B81" s="222"/>
      <c r="C81" s="221"/>
      <c r="D81" s="221"/>
      <c r="E81" s="221"/>
      <c r="F81" s="221"/>
      <c r="G81" s="221"/>
      <c r="H81" s="323"/>
    </row>
    <row r="82" spans="1:8" ht="11.25">
      <c r="A82" s="222"/>
      <c r="B82" s="222"/>
      <c r="C82" s="221"/>
      <c r="D82" s="221"/>
      <c r="E82" s="221"/>
      <c r="F82" s="221"/>
      <c r="G82" s="221"/>
      <c r="H82" s="323"/>
    </row>
    <row r="83" spans="1:8" ht="11.25">
      <c r="A83" s="222"/>
      <c r="B83" s="222"/>
      <c r="C83" s="221"/>
      <c r="D83" s="221"/>
      <c r="E83" s="221"/>
      <c r="F83" s="221"/>
      <c r="G83" s="221"/>
      <c r="H83" s="323"/>
    </row>
    <row r="84" spans="1:8" ht="11.25">
      <c r="A84" s="222"/>
      <c r="B84" s="222"/>
      <c r="C84" s="221"/>
      <c r="D84" s="221"/>
      <c r="E84" s="221"/>
      <c r="F84" s="221"/>
      <c r="G84" s="221"/>
      <c r="H84" s="323"/>
    </row>
    <row r="85" spans="1:8" ht="11.25">
      <c r="A85" s="222"/>
      <c r="B85" s="222"/>
      <c r="C85" s="221"/>
      <c r="D85" s="221"/>
      <c r="E85" s="221"/>
      <c r="F85" s="221"/>
      <c r="G85" s="221"/>
      <c r="H85" s="323"/>
    </row>
    <row r="86" spans="1:8" ht="11.25">
      <c r="A86" s="222"/>
      <c r="B86" s="222"/>
      <c r="C86" s="221"/>
      <c r="D86" s="221"/>
      <c r="E86" s="221"/>
      <c r="F86" s="221"/>
      <c r="G86" s="221"/>
      <c r="H86" s="323"/>
    </row>
    <row r="87" spans="1:8" ht="11.25">
      <c r="A87" s="222"/>
      <c r="B87" s="222"/>
      <c r="C87" s="221"/>
      <c r="D87" s="221"/>
      <c r="E87" s="221"/>
      <c r="F87" s="221"/>
      <c r="G87" s="221"/>
      <c r="H87" s="323"/>
    </row>
    <row r="88" spans="1:8" ht="11.25">
      <c r="A88" s="322"/>
      <c r="B88" s="322" t="s">
        <v>335</v>
      </c>
      <c r="C88" s="321">
        <f>SUM(C74:C87)</f>
        <v>0</v>
      </c>
      <c r="D88" s="321">
        <f>SUM(D74:D87)</f>
        <v>0</v>
      </c>
      <c r="E88" s="321">
        <f>SUM(E74:E87)</f>
        <v>0</v>
      </c>
      <c r="F88" s="321">
        <f>SUM(F74:F87)</f>
        <v>0</v>
      </c>
      <c r="G88" s="321">
        <f>SUM(G74:G87)</f>
        <v>0</v>
      </c>
      <c r="H88" s="321"/>
    </row>
  </sheetData>
  <sheetProtection/>
  <dataValidations count="8">
    <dataValidation allowBlank="1" showInputMessage="1" showErrorMessage="1" prompt="Saldo final de la Información Financiera Trimestral que se presenta (trimestral: 1er, 2do, 3ro. o 4to.)." sqref="C7 C73"/>
    <dataValidation allowBlank="1" showInputMessage="1" showErrorMessage="1" prompt="Corresponde al número de la cuenta de acuerdo al Plan de Cuentas emitido por el CONAC (DOF 23/12/2015)." sqref="A7 A73"/>
    <dataValidation allowBlank="1" showInputMessage="1" showErrorMessage="1" prompt="Informar sobre la factibilidad de pago." sqref="H7 H73"/>
    <dataValidation allowBlank="1" showInputMessage="1" showErrorMessage="1" prompt="Importe de la cuentas por cobrar con vencimiento mayor a 365 días." sqref="G7 G73"/>
    <dataValidation allowBlank="1" showInputMessage="1" showErrorMessage="1" prompt="Importe de la cuentas por cobrar con fecha de vencimiento de 181 a 365 días." sqref="F7 F73"/>
    <dataValidation allowBlank="1" showInputMessage="1" showErrorMessage="1" prompt="Importe de la cuentas por cobrar con fecha de vencimiento de 91 a 180 días." sqref="E7 E73"/>
    <dataValidation allowBlank="1" showInputMessage="1" showErrorMessage="1" prompt="Importe de la cuentas por cobrar con fecha de vencimiento de 1 a 90 días." sqref="D7 D73"/>
    <dataValidation allowBlank="1" showInputMessage="1" showErrorMessage="1" prompt="Corresponde al nombre o descripción de la cuenta de acuerdo al Plan de Cuentas emitido por el CONAC." sqref="B7 B73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G13" sqref="G13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 customWidth="1"/>
  </cols>
  <sheetData>
    <row r="2" spans="1:8" ht="15" customHeight="1">
      <c r="A2" s="455" t="s">
        <v>143</v>
      </c>
      <c r="B2" s="456"/>
      <c r="C2" s="88"/>
      <c r="D2" s="88"/>
      <c r="E2" s="88"/>
      <c r="F2" s="88"/>
      <c r="G2" s="88"/>
      <c r="H2" s="88"/>
    </row>
    <row r="3" spans="1:8" ht="12" thickBot="1">
      <c r="A3" s="88"/>
      <c r="B3" s="88"/>
      <c r="C3" s="88"/>
      <c r="D3" s="88"/>
      <c r="E3" s="88"/>
      <c r="F3" s="88"/>
      <c r="G3" s="88"/>
      <c r="H3" s="88"/>
    </row>
    <row r="4" spans="1:8" ht="13.5" customHeight="1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3.5" customHeight="1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3.5" customHeight="1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3.5" customHeight="1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3.5" customHeight="1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3.5" customHeight="1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3.5" customHeight="1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3.5" customHeight="1" thickBot="1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ht="11.25">
      <c r="A12" s="88"/>
      <c r="B12" s="88"/>
      <c r="C12" s="88"/>
      <c r="D12" s="88"/>
      <c r="E12" s="88"/>
      <c r="F12" s="88"/>
      <c r="G12" s="88"/>
      <c r="H12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A5" sqref="A5"/>
    </sheetView>
  </sheetViews>
  <sheetFormatPr defaultColWidth="13.71093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 customWidth="1"/>
  </cols>
  <sheetData>
    <row r="1" spans="1:4" ht="11.25">
      <c r="A1" s="3" t="s">
        <v>43</v>
      </c>
      <c r="B1" s="3"/>
      <c r="D1" s="7"/>
    </row>
    <row r="2" spans="1:5" ht="11.25">
      <c r="A2" s="3" t="s">
        <v>139</v>
      </c>
      <c r="B2" s="3"/>
      <c r="D2" s="7"/>
      <c r="E2" s="5" t="s">
        <v>44</v>
      </c>
    </row>
    <row r="5" spans="1:5" ht="11.25" customHeight="1">
      <c r="A5" s="333" t="s">
        <v>345</v>
      </c>
      <c r="B5" s="333"/>
      <c r="E5" s="324" t="s">
        <v>342</v>
      </c>
    </row>
    <row r="6" ht="11.25">
      <c r="D6" s="23"/>
    </row>
    <row r="7" spans="1:5" ht="15" customHeight="1">
      <c r="A7" s="227" t="s">
        <v>45</v>
      </c>
      <c r="B7" s="226" t="s">
        <v>46</v>
      </c>
      <c r="C7" s="224" t="s">
        <v>244</v>
      </c>
      <c r="D7" s="224" t="s">
        <v>341</v>
      </c>
      <c r="E7" s="224" t="s">
        <v>263</v>
      </c>
    </row>
    <row r="8" spans="1:5" ht="11.25" customHeight="1">
      <c r="A8" s="222" t="s">
        <v>608</v>
      </c>
      <c r="B8" s="222" t="s">
        <v>608</v>
      </c>
      <c r="C8" s="323"/>
      <c r="D8" s="323"/>
      <c r="E8" s="302"/>
    </row>
    <row r="9" spans="1:5" ht="11.25">
      <c r="A9" s="222"/>
      <c r="B9" s="222"/>
      <c r="C9" s="323"/>
      <c r="D9" s="323"/>
      <c r="E9" s="302"/>
    </row>
    <row r="10" spans="1:5" ht="11.25">
      <c r="A10" s="332"/>
      <c r="B10" s="332" t="s">
        <v>344</v>
      </c>
      <c r="C10" s="331">
        <f>SUM(C8:C9)</f>
        <v>0</v>
      </c>
      <c r="D10" s="325"/>
      <c r="E10" s="325"/>
    </row>
    <row r="13" spans="1:5" ht="11.25" customHeight="1">
      <c r="A13" s="216" t="s">
        <v>343</v>
      </c>
      <c r="B13" s="190"/>
      <c r="E13" s="324" t="s">
        <v>342</v>
      </c>
    </row>
    <row r="14" ht="11.25">
      <c r="A14" s="287"/>
    </row>
    <row r="15" spans="1:5" ht="15" customHeight="1">
      <c r="A15" s="227" t="s">
        <v>45</v>
      </c>
      <c r="B15" s="226" t="s">
        <v>46</v>
      </c>
      <c r="C15" s="224" t="s">
        <v>244</v>
      </c>
      <c r="D15" s="224" t="s">
        <v>341</v>
      </c>
      <c r="E15" s="224" t="s">
        <v>263</v>
      </c>
    </row>
    <row r="16" spans="1:5" ht="11.25">
      <c r="A16" s="330" t="s">
        <v>608</v>
      </c>
      <c r="B16" s="329" t="s">
        <v>608</v>
      </c>
      <c r="C16" s="328"/>
      <c r="D16" s="323"/>
      <c r="E16" s="302"/>
    </row>
    <row r="17" spans="1:5" ht="11.25">
      <c r="A17" s="222"/>
      <c r="B17" s="327"/>
      <c r="C17" s="323"/>
      <c r="D17" s="323"/>
      <c r="E17" s="302"/>
    </row>
    <row r="18" spans="1:5" ht="11.25">
      <c r="A18" s="322"/>
      <c r="B18" s="322" t="s">
        <v>340</v>
      </c>
      <c r="C18" s="326">
        <f>SUM(C16:C17)</f>
        <v>0</v>
      </c>
      <c r="D18" s="325"/>
      <c r="E18" s="325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3.71093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 customWidth="1"/>
  </cols>
  <sheetData>
    <row r="2" spans="1:5" ht="15" customHeight="1">
      <c r="A2" s="455" t="s">
        <v>143</v>
      </c>
      <c r="B2" s="456"/>
      <c r="D2" s="88"/>
      <c r="E2" s="88"/>
    </row>
    <row r="3" spans="1:5" ht="12" thickBot="1">
      <c r="A3" s="88"/>
      <c r="B3" s="88"/>
      <c r="D3" s="88"/>
      <c r="E3" s="88"/>
    </row>
    <row r="4" spans="1:5" ht="13.5" customHeight="1">
      <c r="A4" s="137" t="s">
        <v>234</v>
      </c>
      <c r="B4" s="94"/>
      <c r="C4" s="107"/>
      <c r="D4" s="94"/>
      <c r="E4" s="95"/>
    </row>
    <row r="5" spans="1:5" ht="13.5" customHeight="1">
      <c r="A5" s="139" t="s">
        <v>144</v>
      </c>
      <c r="B5" s="12"/>
      <c r="C5" s="13"/>
      <c r="D5" s="12"/>
      <c r="E5" s="96"/>
    </row>
    <row r="6" spans="1:5" ht="13.5" customHeight="1">
      <c r="A6" s="139" t="s">
        <v>173</v>
      </c>
      <c r="B6" s="92"/>
      <c r="C6" s="108"/>
      <c r="D6" s="92"/>
      <c r="E6" s="93"/>
    </row>
    <row r="7" spans="1:5" ht="13.5" customHeight="1">
      <c r="A7" s="156" t="s">
        <v>180</v>
      </c>
      <c r="B7" s="12"/>
      <c r="C7" s="13"/>
      <c r="D7" s="12"/>
      <c r="E7" s="96"/>
    </row>
    <row r="8" spans="1:5" ht="13.5" customHeight="1" thickBot="1">
      <c r="A8" s="144" t="s">
        <v>174</v>
      </c>
      <c r="B8" s="97"/>
      <c r="C8" s="109"/>
      <c r="D8" s="97"/>
      <c r="E8" s="98"/>
    </row>
    <row r="9" spans="1:5" ht="11.25">
      <c r="A9" s="88"/>
      <c r="B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1875" style="89" customWidth="1"/>
  </cols>
  <sheetData>
    <row r="1" spans="1:5" s="12" customFormat="1" ht="11.25">
      <c r="A1" s="21" t="s">
        <v>43</v>
      </c>
      <c r="B1" s="21"/>
      <c r="C1" s="336"/>
      <c r="D1" s="24"/>
      <c r="E1" s="5"/>
    </row>
    <row r="2" spans="1:3" s="12" customFormat="1" ht="11.25">
      <c r="A2" s="21" t="s">
        <v>139</v>
      </c>
      <c r="B2" s="21"/>
      <c r="C2" s="13"/>
    </row>
    <row r="3" s="12" customFormat="1" ht="11.25">
      <c r="C3" s="13"/>
    </row>
    <row r="4" s="12" customFormat="1" ht="11.25">
      <c r="C4" s="13"/>
    </row>
    <row r="5" spans="1:5" s="12" customFormat="1" ht="11.25">
      <c r="A5" s="216" t="s">
        <v>353</v>
      </c>
      <c r="B5" s="190"/>
      <c r="C5" s="7"/>
      <c r="D5" s="89"/>
      <c r="E5" s="324" t="s">
        <v>347</v>
      </c>
    </row>
    <row r="6" spans="1:5" s="12" customFormat="1" ht="11.25">
      <c r="A6" s="287"/>
      <c r="B6" s="89"/>
      <c r="C6" s="7"/>
      <c r="D6" s="89"/>
      <c r="E6" s="89"/>
    </row>
    <row r="7" spans="1:5" s="12" customFormat="1" ht="15" customHeight="1">
      <c r="A7" s="227" t="s">
        <v>45</v>
      </c>
      <c r="B7" s="226" t="s">
        <v>46</v>
      </c>
      <c r="C7" s="224" t="s">
        <v>244</v>
      </c>
      <c r="D7" s="224" t="s">
        <v>341</v>
      </c>
      <c r="E7" s="224" t="s">
        <v>263</v>
      </c>
    </row>
    <row r="8" spans="1:5" s="12" customFormat="1" ht="11.25">
      <c r="A8" s="330" t="s">
        <v>608</v>
      </c>
      <c r="B8" s="329" t="s">
        <v>608</v>
      </c>
      <c r="C8" s="328"/>
      <c r="D8" s="323"/>
      <c r="E8" s="302"/>
    </row>
    <row r="9" spans="1:5" s="12" customFormat="1" ht="11.25">
      <c r="A9" s="222"/>
      <c r="B9" s="327"/>
      <c r="C9" s="323"/>
      <c r="D9" s="323"/>
      <c r="E9" s="302"/>
    </row>
    <row r="10" spans="1:5" s="12" customFormat="1" ht="11.25">
      <c r="A10" s="322"/>
      <c r="B10" s="322" t="s">
        <v>352</v>
      </c>
      <c r="C10" s="326">
        <f>SUM(C8:C9)</f>
        <v>0</v>
      </c>
      <c r="D10" s="325"/>
      <c r="E10" s="325"/>
    </row>
    <row r="11" s="12" customFormat="1" ht="11.25">
      <c r="C11" s="13"/>
    </row>
    <row r="12" s="12" customFormat="1" ht="11.25">
      <c r="C12" s="13"/>
    </row>
    <row r="13" spans="1:5" s="12" customFormat="1" ht="11.25" customHeight="1">
      <c r="A13" s="216" t="s">
        <v>351</v>
      </c>
      <c r="B13" s="216"/>
      <c r="C13" s="13"/>
      <c r="D13" s="25"/>
      <c r="E13" s="190" t="s">
        <v>350</v>
      </c>
    </row>
    <row r="14" spans="1:4" s="24" customFormat="1" ht="11.25">
      <c r="A14" s="280"/>
      <c r="B14" s="280"/>
      <c r="C14" s="23"/>
      <c r="D14" s="25"/>
    </row>
    <row r="15" spans="1:5" ht="15" customHeight="1">
      <c r="A15" s="227" t="s">
        <v>45</v>
      </c>
      <c r="B15" s="226" t="s">
        <v>46</v>
      </c>
      <c r="C15" s="224" t="s">
        <v>244</v>
      </c>
      <c r="D15" s="224" t="s">
        <v>341</v>
      </c>
      <c r="E15" s="224" t="s">
        <v>263</v>
      </c>
    </row>
    <row r="16" spans="1:5" ht="11.25" customHeight="1">
      <c r="A16" s="237" t="s">
        <v>608</v>
      </c>
      <c r="B16" s="275" t="s">
        <v>608</v>
      </c>
      <c r="C16" s="221"/>
      <c r="D16" s="221"/>
      <c r="E16" s="302"/>
    </row>
    <row r="17" spans="1:5" ht="11.25">
      <c r="A17" s="237"/>
      <c r="B17" s="275"/>
      <c r="C17" s="221"/>
      <c r="D17" s="221"/>
      <c r="E17" s="302"/>
    </row>
    <row r="18" spans="1:5" ht="11.25">
      <c r="A18" s="335"/>
      <c r="B18" s="335" t="s">
        <v>349</v>
      </c>
      <c r="C18" s="334">
        <f>SUM(C16:C17)</f>
        <v>0</v>
      </c>
      <c r="D18" s="243"/>
      <c r="E18" s="243"/>
    </row>
    <row r="21" spans="1:5" ht="11.25">
      <c r="A21" s="216" t="s">
        <v>348</v>
      </c>
      <c r="B21" s="190"/>
      <c r="E21" s="324" t="s">
        <v>347</v>
      </c>
    </row>
    <row r="22" ht="11.25">
      <c r="A22" s="287"/>
    </row>
    <row r="23" spans="1:5" ht="15" customHeight="1">
      <c r="A23" s="227" t="s">
        <v>45</v>
      </c>
      <c r="B23" s="226" t="s">
        <v>46</v>
      </c>
      <c r="C23" s="224" t="s">
        <v>244</v>
      </c>
      <c r="D23" s="224" t="s">
        <v>341</v>
      </c>
      <c r="E23" s="224" t="s">
        <v>263</v>
      </c>
    </row>
    <row r="24" spans="1:5" ht="11.25">
      <c r="A24" s="330" t="s">
        <v>608</v>
      </c>
      <c r="B24" s="329" t="s">
        <v>608</v>
      </c>
      <c r="C24" s="328"/>
      <c r="D24" s="323"/>
      <c r="E24" s="302"/>
    </row>
    <row r="25" spans="1:5" ht="11.25">
      <c r="A25" s="222"/>
      <c r="B25" s="327"/>
      <c r="C25" s="323"/>
      <c r="D25" s="323"/>
      <c r="E25" s="302"/>
    </row>
    <row r="26" spans="1:5" ht="11.25">
      <c r="A26" s="322"/>
      <c r="B26" s="322" t="s">
        <v>346</v>
      </c>
      <c r="C26" s="326">
        <f>SUM(C24:C25)</f>
        <v>0</v>
      </c>
      <c r="D26" s="325"/>
      <c r="E26" s="325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1875" style="6" customWidth="1"/>
  </cols>
  <sheetData>
    <row r="2" spans="1:5" ht="15" customHeight="1">
      <c r="A2" s="455" t="s">
        <v>143</v>
      </c>
      <c r="B2" s="456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12"/>
      <c r="C5" s="12"/>
      <c r="D5" s="12"/>
      <c r="E5" s="96"/>
    </row>
    <row r="6" spans="1:5" ht="13.5" customHeight="1">
      <c r="A6" s="139" t="s">
        <v>173</v>
      </c>
      <c r="B6" s="105"/>
      <c r="C6" s="105"/>
      <c r="D6" s="105"/>
      <c r="E6" s="106"/>
    </row>
    <row r="7" spans="1:5" ht="13.5" customHeight="1">
      <c r="A7" s="162" t="s">
        <v>180</v>
      </c>
      <c r="B7" s="12"/>
      <c r="C7" s="12"/>
      <c r="D7" s="12"/>
      <c r="E7" s="96"/>
    </row>
    <row r="8" spans="1:5" ht="13.5" customHeight="1" thickBot="1">
      <c r="A8" s="163" t="s">
        <v>174</v>
      </c>
      <c r="B8" s="97"/>
      <c r="C8" s="97"/>
      <c r="D8" s="97"/>
      <c r="E8" s="98"/>
    </row>
    <row r="9" spans="1:5" ht="11.25">
      <c r="A9" s="88"/>
      <c r="B9" s="88"/>
      <c r="C9" s="88"/>
      <c r="D9" s="88"/>
      <c r="E9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SheetLayoutView="100" zoomScalePageLayoutView="0" workbookViewId="0" topLeftCell="A1">
      <selection activeCell="A4" sqref="A4"/>
    </sheetView>
  </sheetViews>
  <sheetFormatPr defaultColWidth="11.421875" defaultRowHeight="15"/>
  <cols>
    <col min="1" max="1" width="8.7109375" style="189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7" width="12.28125" style="27" customWidth="1"/>
    <col min="8" max="8" width="14.28125" style="27" customWidth="1"/>
    <col min="9" max="9" width="13.421875" style="27" customWidth="1"/>
    <col min="10" max="10" width="9.42187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93" customWidth="1"/>
    <col min="29" max="16384" width="11.421875" style="192" customWidth="1"/>
  </cols>
  <sheetData>
    <row r="1" spans="1:28" s="24" customFormat="1" ht="18" customHeight="1">
      <c r="A1" s="469" t="s">
        <v>240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5"/>
      <c r="AB1" s="12"/>
    </row>
    <row r="2" spans="1:28" s="24" customFormat="1" ht="11.25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ht="11.25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>
      <c r="A4" s="216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0" t="s">
        <v>54</v>
      </c>
      <c r="Q4" s="470"/>
      <c r="R4" s="470"/>
      <c r="S4" s="470"/>
      <c r="T4" s="470"/>
      <c r="U4" s="89"/>
      <c r="V4" s="89"/>
      <c r="W4" s="89"/>
      <c r="X4" s="89"/>
      <c r="Y4" s="89"/>
      <c r="Z4" s="89"/>
      <c r="AA4" s="89"/>
      <c r="AB4" s="12"/>
    </row>
    <row r="5" spans="1:27" s="24" customFormat="1" ht="11.25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7" ht="15.75" customHeight="1">
      <c r="A6" s="77"/>
      <c r="B6" s="471" t="s">
        <v>55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2"/>
    </row>
    <row r="7" spans="1:27" ht="12.75" customHeight="1">
      <c r="A7" s="211"/>
      <c r="B7" s="211"/>
      <c r="C7" s="211"/>
      <c r="D7" s="211"/>
      <c r="E7" s="211"/>
      <c r="F7" s="214" t="s">
        <v>120</v>
      </c>
      <c r="G7" s="213"/>
      <c r="H7" s="215" t="s">
        <v>239</v>
      </c>
      <c r="I7" s="212"/>
      <c r="J7" s="211"/>
      <c r="K7" s="214" t="s">
        <v>121</v>
      </c>
      <c r="L7" s="213"/>
      <c r="M7" s="212"/>
      <c r="N7" s="212"/>
      <c r="O7" s="212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8" s="206" customFormat="1" ht="33.75" customHeight="1">
      <c r="A8" s="208" t="s">
        <v>125</v>
      </c>
      <c r="B8" s="208" t="s">
        <v>56</v>
      </c>
      <c r="C8" s="208" t="s">
        <v>57</v>
      </c>
      <c r="D8" s="208" t="s">
        <v>134</v>
      </c>
      <c r="E8" s="208" t="s">
        <v>126</v>
      </c>
      <c r="F8" s="210" t="s">
        <v>69</v>
      </c>
      <c r="G8" s="210" t="s">
        <v>70</v>
      </c>
      <c r="H8" s="210" t="s">
        <v>70</v>
      </c>
      <c r="I8" s="209" t="s">
        <v>127</v>
      </c>
      <c r="J8" s="208" t="s">
        <v>58</v>
      </c>
      <c r="K8" s="210" t="s">
        <v>69</v>
      </c>
      <c r="L8" s="210" t="s">
        <v>70</v>
      </c>
      <c r="M8" s="209" t="s">
        <v>122</v>
      </c>
      <c r="N8" s="209" t="s">
        <v>123</v>
      </c>
      <c r="O8" s="209" t="s">
        <v>59</v>
      </c>
      <c r="P8" s="208" t="s">
        <v>128</v>
      </c>
      <c r="Q8" s="208" t="s">
        <v>129</v>
      </c>
      <c r="R8" s="208" t="s">
        <v>60</v>
      </c>
      <c r="S8" s="208" t="s">
        <v>61</v>
      </c>
      <c r="T8" s="208" t="s">
        <v>62</v>
      </c>
      <c r="U8" s="208" t="s">
        <v>63</v>
      </c>
      <c r="V8" s="208" t="s">
        <v>64</v>
      </c>
      <c r="W8" s="208" t="s">
        <v>65</v>
      </c>
      <c r="X8" s="208" t="s">
        <v>66</v>
      </c>
      <c r="Y8" s="208" t="s">
        <v>124</v>
      </c>
      <c r="Z8" s="208" t="s">
        <v>67</v>
      </c>
      <c r="AA8" s="208" t="s">
        <v>68</v>
      </c>
      <c r="AB8" s="207"/>
    </row>
    <row r="9" spans="1:27" ht="11.25">
      <c r="A9" s="203" t="s">
        <v>71</v>
      </c>
      <c r="B9" s="198"/>
      <c r="C9" s="196"/>
      <c r="D9" s="196"/>
      <c r="E9" s="196"/>
      <c r="F9" s="200"/>
      <c r="G9" s="200"/>
      <c r="H9" s="202"/>
      <c r="I9" s="202"/>
      <c r="J9" s="201"/>
      <c r="K9" s="200"/>
      <c r="L9" s="200"/>
      <c r="M9" s="200"/>
      <c r="N9" s="200"/>
      <c r="O9" s="200"/>
      <c r="P9" s="199"/>
      <c r="Q9" s="199"/>
      <c r="R9" s="197"/>
      <c r="S9" s="197"/>
      <c r="T9" s="196"/>
      <c r="U9" s="196"/>
      <c r="V9" s="198"/>
      <c r="W9" s="198"/>
      <c r="X9" s="196"/>
      <c r="Y9" s="196"/>
      <c r="Z9" s="197"/>
      <c r="AA9" s="196"/>
    </row>
    <row r="10" spans="1:28" s="204" customFormat="1" ht="11.25">
      <c r="A10" s="203" t="s">
        <v>72</v>
      </c>
      <c r="B10" s="198"/>
      <c r="C10" s="196"/>
      <c r="D10" s="196"/>
      <c r="E10" s="196"/>
      <c r="F10" s="200"/>
      <c r="G10" s="200"/>
      <c r="H10" s="202"/>
      <c r="I10" s="202"/>
      <c r="J10" s="201"/>
      <c r="K10" s="200"/>
      <c r="L10" s="200"/>
      <c r="M10" s="200"/>
      <c r="N10" s="200"/>
      <c r="O10" s="200"/>
      <c r="P10" s="199"/>
      <c r="Q10" s="199"/>
      <c r="R10" s="197"/>
      <c r="S10" s="197"/>
      <c r="T10" s="196"/>
      <c r="U10" s="196"/>
      <c r="V10" s="198"/>
      <c r="W10" s="198"/>
      <c r="X10" s="196"/>
      <c r="Y10" s="196"/>
      <c r="Z10" s="197"/>
      <c r="AA10" s="196"/>
      <c r="AB10" s="205"/>
    </row>
    <row r="11" spans="1:27" s="193" customFormat="1" ht="11.25">
      <c r="A11" s="203" t="s">
        <v>73</v>
      </c>
      <c r="B11" s="198"/>
      <c r="C11" s="196"/>
      <c r="D11" s="196"/>
      <c r="E11" s="196"/>
      <c r="F11" s="200"/>
      <c r="G11" s="200"/>
      <c r="H11" s="202"/>
      <c r="I11" s="202"/>
      <c r="J11" s="201"/>
      <c r="K11" s="200"/>
      <c r="L11" s="200"/>
      <c r="M11" s="200"/>
      <c r="N11" s="200"/>
      <c r="O11" s="200"/>
      <c r="P11" s="199"/>
      <c r="Q11" s="199"/>
      <c r="R11" s="197"/>
      <c r="S11" s="197"/>
      <c r="T11" s="196"/>
      <c r="U11" s="196"/>
      <c r="V11" s="198"/>
      <c r="W11" s="198"/>
      <c r="X11" s="196"/>
      <c r="Y11" s="196"/>
      <c r="Z11" s="197"/>
      <c r="AA11" s="196"/>
    </row>
    <row r="12" spans="1:27" s="193" customFormat="1" ht="11.25">
      <c r="A12" s="203" t="s">
        <v>74</v>
      </c>
      <c r="B12" s="198"/>
      <c r="C12" s="196"/>
      <c r="D12" s="196"/>
      <c r="E12" s="196"/>
      <c r="F12" s="200"/>
      <c r="G12" s="200"/>
      <c r="H12" s="202"/>
      <c r="I12" s="202"/>
      <c r="J12" s="201"/>
      <c r="K12" s="200"/>
      <c r="L12" s="200"/>
      <c r="M12" s="200"/>
      <c r="N12" s="200"/>
      <c r="O12" s="200"/>
      <c r="P12" s="199"/>
      <c r="Q12" s="199"/>
      <c r="R12" s="197"/>
      <c r="S12" s="197"/>
      <c r="T12" s="196"/>
      <c r="U12" s="196"/>
      <c r="V12" s="198"/>
      <c r="W12" s="198"/>
      <c r="X12" s="196"/>
      <c r="Y12" s="196"/>
      <c r="Z12" s="197"/>
      <c r="AA12" s="196"/>
    </row>
    <row r="13" spans="1:27" s="193" customFormat="1" ht="11.25">
      <c r="A13" s="203"/>
      <c r="B13" s="198"/>
      <c r="C13" s="196"/>
      <c r="D13" s="196"/>
      <c r="E13" s="196"/>
      <c r="F13" s="200"/>
      <c r="G13" s="200"/>
      <c r="H13" s="202"/>
      <c r="I13" s="202"/>
      <c r="J13" s="201"/>
      <c r="K13" s="200"/>
      <c r="L13" s="200"/>
      <c r="M13" s="200"/>
      <c r="N13" s="200"/>
      <c r="O13" s="200"/>
      <c r="P13" s="199"/>
      <c r="Q13" s="199"/>
      <c r="R13" s="197"/>
      <c r="S13" s="197"/>
      <c r="T13" s="196"/>
      <c r="U13" s="196"/>
      <c r="V13" s="198"/>
      <c r="W13" s="198"/>
      <c r="X13" s="196"/>
      <c r="Y13" s="196"/>
      <c r="Z13" s="197"/>
      <c r="AA13" s="196"/>
    </row>
    <row r="14" spans="1:27" s="193" customFormat="1" ht="11.25">
      <c r="A14" s="203"/>
      <c r="B14" s="198"/>
      <c r="C14" s="196"/>
      <c r="D14" s="196"/>
      <c r="E14" s="196"/>
      <c r="F14" s="200"/>
      <c r="G14" s="200"/>
      <c r="H14" s="202"/>
      <c r="I14" s="202"/>
      <c r="J14" s="201"/>
      <c r="K14" s="200"/>
      <c r="L14" s="200"/>
      <c r="M14" s="200"/>
      <c r="N14" s="200"/>
      <c r="O14" s="200"/>
      <c r="P14" s="199"/>
      <c r="Q14" s="199"/>
      <c r="R14" s="197"/>
      <c r="S14" s="197"/>
      <c r="T14" s="196"/>
      <c r="U14" s="196"/>
      <c r="V14" s="198"/>
      <c r="W14" s="198"/>
      <c r="X14" s="196"/>
      <c r="Y14" s="196"/>
      <c r="Z14" s="197"/>
      <c r="AA14" s="196"/>
    </row>
    <row r="15" spans="1:27" s="193" customFormat="1" ht="11.25">
      <c r="A15" s="203"/>
      <c r="B15" s="198"/>
      <c r="C15" s="196"/>
      <c r="D15" s="196"/>
      <c r="E15" s="196"/>
      <c r="F15" s="200"/>
      <c r="G15" s="200"/>
      <c r="H15" s="202"/>
      <c r="I15" s="202"/>
      <c r="J15" s="201"/>
      <c r="K15" s="200"/>
      <c r="L15" s="200"/>
      <c r="M15" s="200"/>
      <c r="N15" s="200"/>
      <c r="O15" s="200"/>
      <c r="P15" s="199"/>
      <c r="Q15" s="199"/>
      <c r="R15" s="197"/>
      <c r="S15" s="197"/>
      <c r="T15" s="196"/>
      <c r="U15" s="196"/>
      <c r="V15" s="198"/>
      <c r="W15" s="198"/>
      <c r="X15" s="196"/>
      <c r="Y15" s="196"/>
      <c r="Z15" s="197"/>
      <c r="AA15" s="196"/>
    </row>
    <row r="16" spans="1:27" s="193" customFormat="1" ht="11.25">
      <c r="A16" s="203"/>
      <c r="B16" s="198"/>
      <c r="C16" s="196"/>
      <c r="D16" s="196"/>
      <c r="E16" s="196"/>
      <c r="F16" s="200"/>
      <c r="G16" s="200"/>
      <c r="H16" s="202"/>
      <c r="I16" s="202"/>
      <c r="J16" s="201"/>
      <c r="K16" s="200"/>
      <c r="L16" s="200"/>
      <c r="M16" s="200"/>
      <c r="N16" s="200"/>
      <c r="O16" s="200"/>
      <c r="P16" s="199"/>
      <c r="Q16" s="199"/>
      <c r="R16" s="197"/>
      <c r="S16" s="197"/>
      <c r="T16" s="196"/>
      <c r="U16" s="196"/>
      <c r="V16" s="198"/>
      <c r="W16" s="198"/>
      <c r="X16" s="196"/>
      <c r="Y16" s="196"/>
      <c r="Z16" s="197"/>
      <c r="AA16" s="196"/>
    </row>
    <row r="17" spans="1:27" ht="11.25">
      <c r="A17" s="203"/>
      <c r="B17" s="198"/>
      <c r="C17" s="196"/>
      <c r="D17" s="196"/>
      <c r="E17" s="196"/>
      <c r="F17" s="200"/>
      <c r="G17" s="200"/>
      <c r="H17" s="202"/>
      <c r="I17" s="202"/>
      <c r="J17" s="201"/>
      <c r="K17" s="200"/>
      <c r="L17" s="200"/>
      <c r="M17" s="200"/>
      <c r="N17" s="200"/>
      <c r="O17" s="200"/>
      <c r="P17" s="199"/>
      <c r="Q17" s="199"/>
      <c r="R17" s="197"/>
      <c r="S17" s="197"/>
      <c r="T17" s="196"/>
      <c r="U17" s="196"/>
      <c r="V17" s="198"/>
      <c r="W17" s="198"/>
      <c r="X17" s="196"/>
      <c r="Y17" s="196"/>
      <c r="Z17" s="197"/>
      <c r="AA17" s="196"/>
    </row>
    <row r="18" spans="1:27" s="194" customFormat="1" ht="11.25">
      <c r="A18" s="195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4" customFormat="1" ht="11.25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4" customFormat="1" ht="11.25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110"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B17" sqref="B1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1875" style="8" customWidth="1"/>
  </cols>
  <sheetData>
    <row r="2" spans="1:5" ht="15" customHeight="1">
      <c r="A2" s="455" t="s">
        <v>143</v>
      </c>
      <c r="B2" s="456"/>
      <c r="C2" s="8"/>
      <c r="D2" s="90"/>
      <c r="E2" s="90"/>
    </row>
    <row r="3" spans="1:6" ht="12" thickBot="1">
      <c r="A3" s="91"/>
      <c r="B3" s="24"/>
      <c r="C3" s="24"/>
      <c r="D3" s="29"/>
      <c r="E3" s="29"/>
      <c r="F3" s="24"/>
    </row>
    <row r="4" spans="1:6" ht="13.5" customHeight="1">
      <c r="A4" s="137" t="s">
        <v>234</v>
      </c>
      <c r="B4" s="138"/>
      <c r="C4" s="138"/>
      <c r="D4" s="138"/>
      <c r="E4" s="138"/>
      <c r="F4" s="103"/>
    </row>
    <row r="5" spans="1:6" ht="13.5" customHeight="1">
      <c r="A5" s="139" t="s">
        <v>144</v>
      </c>
      <c r="B5" s="140"/>
      <c r="C5" s="140"/>
      <c r="D5" s="140"/>
      <c r="E5" s="140"/>
      <c r="F5" s="103"/>
    </row>
    <row r="6" spans="1:6" ht="13.5" customHeight="1">
      <c r="A6" s="457" t="s">
        <v>228</v>
      </c>
      <c r="B6" s="458"/>
      <c r="C6" s="458"/>
      <c r="D6" s="458"/>
      <c r="E6" s="458"/>
      <c r="F6" s="136"/>
    </row>
    <row r="7" spans="1:6" ht="13.5" customHeight="1">
      <c r="A7" s="139" t="s">
        <v>145</v>
      </c>
      <c r="B7" s="140"/>
      <c r="C7" s="140"/>
      <c r="D7" s="140"/>
      <c r="E7" s="140"/>
      <c r="F7" s="103"/>
    </row>
    <row r="8" spans="1:6" ht="13.5" customHeight="1" thickBot="1">
      <c r="A8" s="141" t="s">
        <v>146</v>
      </c>
      <c r="B8" s="142"/>
      <c r="C8" s="142"/>
      <c r="D8" s="142"/>
      <c r="E8" s="142"/>
      <c r="F8" s="103"/>
    </row>
    <row r="9" spans="3:5" ht="11.25">
      <c r="C9" s="8"/>
      <c r="D9" s="90"/>
      <c r="E9" s="90"/>
    </row>
  </sheetData>
  <sheetProtection/>
  <mergeCells count="2">
    <mergeCell ref="A2:B2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1" sqref="K11"/>
    </sheetView>
  </sheetViews>
  <sheetFormatPr defaultColWidth="11.421875" defaultRowHeight="15"/>
  <cols>
    <col min="1" max="1" width="8.7109375" style="189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27" customWidth="1"/>
    <col min="9" max="9" width="13.421875" style="27" customWidth="1"/>
    <col min="10" max="10" width="9.42187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12" customWidth="1"/>
    <col min="29" max="16384" width="11.421875" style="24" customWidth="1"/>
  </cols>
  <sheetData>
    <row r="1" spans="1:27" s="21" customFormat="1" ht="11.25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>
      <c r="A2" s="456" t="s">
        <v>143</v>
      </c>
      <c r="B2" s="456"/>
      <c r="C2" s="456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3.5" customHeight="1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3.5" customHeight="1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3.5" customHeight="1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3.5" customHeight="1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3.5" customHeight="1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3.5" customHeight="1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3.5" customHeight="1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3.5" customHeight="1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3.5" customHeight="1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3.5" customHeight="1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3.5" customHeight="1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3.5" customHeight="1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3.5" customHeight="1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3.5" customHeight="1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3.5" customHeight="1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3.5" customHeight="1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3.5" customHeight="1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3.5" customHeight="1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3.5" customHeight="1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3.5" customHeight="1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3.5" customHeight="1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3.5" customHeight="1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3.5" customHeight="1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3.5" customHeight="1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3.5" customHeight="1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3.5" customHeight="1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3.5" customHeight="1" thickBot="1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7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128"/>
  <sheetViews>
    <sheetView zoomScaleSheetLayoutView="100" zoomScalePageLayoutView="0" workbookViewId="0" topLeftCell="A10">
      <selection activeCell="A65" sqref="A65:J65"/>
    </sheetView>
  </sheetViews>
  <sheetFormatPr defaultColWidth="12.421875" defaultRowHeight="15"/>
  <cols>
    <col min="1" max="1" width="19.7109375" style="89" customWidth="1"/>
    <col min="2" max="2" width="50.7109375" style="89" customWidth="1"/>
    <col min="3" max="4" width="17.7109375" style="4" customWidth="1"/>
    <col min="5" max="16384" width="12.421875" style="89" customWidth="1"/>
  </cols>
  <sheetData>
    <row r="1" spans="1:4" ht="11.25">
      <c r="A1" s="21" t="s">
        <v>43</v>
      </c>
      <c r="B1" s="21"/>
      <c r="D1" s="5"/>
    </row>
    <row r="2" spans="1:2" ht="11.25">
      <c r="A2" s="21" t="s">
        <v>0</v>
      </c>
      <c r="B2" s="21"/>
    </row>
    <row r="3" spans="3:4" s="12" customFormat="1" ht="11.25">
      <c r="C3" s="22"/>
      <c r="D3" s="22"/>
    </row>
    <row r="4" spans="3:4" s="12" customFormat="1" ht="11.25">
      <c r="C4" s="22"/>
      <c r="D4" s="22"/>
    </row>
    <row r="5" spans="1:4" s="12" customFormat="1" ht="11.25" customHeight="1">
      <c r="A5" s="310" t="s">
        <v>359</v>
      </c>
      <c r="B5" s="310"/>
      <c r="C5" s="13"/>
      <c r="D5" s="190" t="s">
        <v>358</v>
      </c>
    </row>
    <row r="6" spans="1:4" ht="11.25" customHeight="1">
      <c r="A6" s="316"/>
      <c r="B6" s="316"/>
      <c r="C6" s="317"/>
      <c r="D6" s="337"/>
    </row>
    <row r="7" spans="1:4" ht="15" customHeight="1">
      <c r="A7" s="227" t="s">
        <v>45</v>
      </c>
      <c r="B7" s="226" t="s">
        <v>46</v>
      </c>
      <c r="C7" s="224" t="s">
        <v>244</v>
      </c>
      <c r="D7" s="224" t="s">
        <v>263</v>
      </c>
    </row>
    <row r="8" spans="1:4" ht="11.25">
      <c r="A8" s="237" t="s">
        <v>885</v>
      </c>
      <c r="B8" s="237" t="s">
        <v>886</v>
      </c>
      <c r="C8" s="235">
        <v>-62519448.37</v>
      </c>
      <c r="D8" s="221"/>
    </row>
    <row r="9" spans="1:4" ht="11.25">
      <c r="A9" s="237" t="s">
        <v>887</v>
      </c>
      <c r="B9" s="237" t="s">
        <v>888</v>
      </c>
      <c r="C9" s="235">
        <v>-2349167</v>
      </c>
      <c r="D9" s="221"/>
    </row>
    <row r="10" spans="1:4" ht="11.25">
      <c r="A10" s="237" t="s">
        <v>889</v>
      </c>
      <c r="B10" s="237" t="s">
        <v>890</v>
      </c>
      <c r="C10" s="235">
        <v>-859532.49</v>
      </c>
      <c r="D10" s="221"/>
    </row>
    <row r="11" spans="1:4" ht="11.25">
      <c r="A11" s="237" t="s">
        <v>891</v>
      </c>
      <c r="B11" s="237" t="s">
        <v>892</v>
      </c>
      <c r="C11" s="235">
        <v>-9802</v>
      </c>
      <c r="D11" s="221"/>
    </row>
    <row r="12" spans="1:4" ht="11.25">
      <c r="A12" s="237" t="s">
        <v>893</v>
      </c>
      <c r="B12" s="237" t="s">
        <v>894</v>
      </c>
      <c r="C12" s="235">
        <v>-48935.59</v>
      </c>
      <c r="D12" s="221"/>
    </row>
    <row r="13" spans="1:4" ht="11.25">
      <c r="A13" s="237" t="s">
        <v>895</v>
      </c>
      <c r="B13" s="237" t="s">
        <v>896</v>
      </c>
      <c r="C13" s="235">
        <v>-336981</v>
      </c>
      <c r="D13" s="221"/>
    </row>
    <row r="14" spans="1:4" ht="11.25">
      <c r="A14" s="237" t="s">
        <v>897</v>
      </c>
      <c r="B14" s="237" t="s">
        <v>898</v>
      </c>
      <c r="C14" s="235">
        <v>-19141</v>
      </c>
      <c r="D14" s="221"/>
    </row>
    <row r="15" spans="1:4" ht="11.25">
      <c r="A15" s="237" t="s">
        <v>899</v>
      </c>
      <c r="B15" s="237" t="s">
        <v>900</v>
      </c>
      <c r="C15" s="235">
        <v>-859719</v>
      </c>
      <c r="D15" s="221"/>
    </row>
    <row r="16" spans="1:4" ht="11.25">
      <c r="A16" s="237" t="s">
        <v>901</v>
      </c>
      <c r="B16" s="237" t="s">
        <v>902</v>
      </c>
      <c r="C16" s="235">
        <v>-78345.36</v>
      </c>
      <c r="D16" s="221"/>
    </row>
    <row r="17" spans="1:4" ht="11.25">
      <c r="A17" s="237" t="s">
        <v>903</v>
      </c>
      <c r="B17" s="237" t="s">
        <v>904</v>
      </c>
      <c r="C17" s="235">
        <v>-1230871</v>
      </c>
      <c r="D17" s="221"/>
    </row>
    <row r="18" spans="1:4" ht="11.25">
      <c r="A18" s="237" t="s">
        <v>905</v>
      </c>
      <c r="B18" s="237" t="s">
        <v>906</v>
      </c>
      <c r="C18" s="235">
        <v>-1933226.71</v>
      </c>
      <c r="D18" s="221"/>
    </row>
    <row r="19" spans="1:4" ht="11.25">
      <c r="A19" s="237" t="s">
        <v>907</v>
      </c>
      <c r="B19" s="237" t="s">
        <v>908</v>
      </c>
      <c r="C19" s="235">
        <v>-51498.59</v>
      </c>
      <c r="D19" s="221"/>
    </row>
    <row r="20" spans="1:4" ht="11.25">
      <c r="A20" s="237" t="s">
        <v>909</v>
      </c>
      <c r="B20" s="237" t="s">
        <v>910</v>
      </c>
      <c r="C20" s="235">
        <v>-375160.53</v>
      </c>
      <c r="D20" s="221"/>
    </row>
    <row r="21" spans="1:4" ht="11.25">
      <c r="A21" s="237" t="s">
        <v>911</v>
      </c>
      <c r="B21" s="237" t="s">
        <v>912</v>
      </c>
      <c r="C21" s="235">
        <v>-1812947</v>
      </c>
      <c r="D21" s="221"/>
    </row>
    <row r="22" spans="1:4" ht="11.25">
      <c r="A22" s="237" t="s">
        <v>913</v>
      </c>
      <c r="B22" s="237" t="s">
        <v>914</v>
      </c>
      <c r="C22" s="235">
        <v>-271364</v>
      </c>
      <c r="D22" s="221"/>
    </row>
    <row r="23" spans="1:4" ht="11.25">
      <c r="A23" s="237" t="s">
        <v>915</v>
      </c>
      <c r="B23" s="237" t="s">
        <v>916</v>
      </c>
      <c r="C23" s="235">
        <v>-91713</v>
      </c>
      <c r="D23" s="221"/>
    </row>
    <row r="24" spans="1:4" ht="11.25">
      <c r="A24" s="237" t="s">
        <v>917</v>
      </c>
      <c r="B24" s="237" t="s">
        <v>918</v>
      </c>
      <c r="C24" s="235">
        <v>-226350.2</v>
      </c>
      <c r="D24" s="221"/>
    </row>
    <row r="25" spans="1:4" ht="11.25">
      <c r="A25" s="237" t="s">
        <v>919</v>
      </c>
      <c r="B25" s="237" t="s">
        <v>920</v>
      </c>
      <c r="C25" s="235">
        <v>-100650.78</v>
      </c>
      <c r="D25" s="221"/>
    </row>
    <row r="26" spans="1:4" ht="11.25">
      <c r="A26" s="237" t="s">
        <v>921</v>
      </c>
      <c r="B26" s="237" t="s">
        <v>922</v>
      </c>
      <c r="C26" s="235">
        <v>-398913.02</v>
      </c>
      <c r="D26" s="221"/>
    </row>
    <row r="27" spans="1:4" ht="11.25">
      <c r="A27" s="237" t="s">
        <v>923</v>
      </c>
      <c r="B27" s="237" t="s">
        <v>924</v>
      </c>
      <c r="C27" s="235">
        <v>-7882.25</v>
      </c>
      <c r="D27" s="221"/>
    </row>
    <row r="28" spans="1:4" ht="11.25">
      <c r="A28" s="237" t="s">
        <v>925</v>
      </c>
      <c r="B28" s="237" t="s">
        <v>926</v>
      </c>
      <c r="C28" s="235">
        <v>-411846.46</v>
      </c>
      <c r="D28" s="221"/>
    </row>
    <row r="29" spans="1:4" ht="11.25">
      <c r="A29" s="237" t="s">
        <v>927</v>
      </c>
      <c r="B29" s="237" t="s">
        <v>928</v>
      </c>
      <c r="C29" s="235">
        <v>-18749</v>
      </c>
      <c r="D29" s="221"/>
    </row>
    <row r="30" spans="1:4" ht="11.25">
      <c r="A30" s="237" t="s">
        <v>929</v>
      </c>
      <c r="B30" s="237" t="s">
        <v>930</v>
      </c>
      <c r="C30" s="235">
        <v>-453391</v>
      </c>
      <c r="D30" s="221"/>
    </row>
    <row r="31" spans="1:4" ht="11.25">
      <c r="A31" s="237" t="s">
        <v>931</v>
      </c>
      <c r="B31" s="237" t="s">
        <v>932</v>
      </c>
      <c r="C31" s="235">
        <v>-679456.4</v>
      </c>
      <c r="D31" s="221"/>
    </row>
    <row r="32" spans="1:4" ht="11.25">
      <c r="A32" s="237" t="s">
        <v>933</v>
      </c>
      <c r="B32" s="237" t="s">
        <v>934</v>
      </c>
      <c r="C32" s="235">
        <v>-979</v>
      </c>
      <c r="D32" s="221"/>
    </row>
    <row r="33" spans="1:4" ht="11.25">
      <c r="A33" s="237" t="s">
        <v>935</v>
      </c>
      <c r="B33" s="237" t="s">
        <v>936</v>
      </c>
      <c r="C33" s="235">
        <v>-487229.58</v>
      </c>
      <c r="D33" s="221"/>
    </row>
    <row r="34" spans="1:4" ht="11.25">
      <c r="A34" s="237" t="s">
        <v>937</v>
      </c>
      <c r="B34" s="237" t="s">
        <v>938</v>
      </c>
      <c r="C34" s="235">
        <v>-27</v>
      </c>
      <c r="D34" s="221"/>
    </row>
    <row r="35" spans="1:4" ht="11.25">
      <c r="A35" s="237" t="s">
        <v>939</v>
      </c>
      <c r="B35" s="237" t="s">
        <v>940</v>
      </c>
      <c r="C35" s="235">
        <v>-995759</v>
      </c>
      <c r="D35" s="221"/>
    </row>
    <row r="36" spans="1:4" ht="11.25">
      <c r="A36" s="237" t="s">
        <v>941</v>
      </c>
      <c r="B36" s="237" t="s">
        <v>942</v>
      </c>
      <c r="C36" s="235">
        <v>-268665</v>
      </c>
      <c r="D36" s="221"/>
    </row>
    <row r="37" spans="1:4" ht="11.25">
      <c r="A37" s="237" t="s">
        <v>943</v>
      </c>
      <c r="B37" s="237" t="s">
        <v>944</v>
      </c>
      <c r="C37" s="235">
        <v>-10841</v>
      </c>
      <c r="D37" s="221"/>
    </row>
    <row r="38" spans="1:4" ht="11.25">
      <c r="A38" s="237" t="s">
        <v>945</v>
      </c>
      <c r="B38" s="237" t="s">
        <v>946</v>
      </c>
      <c r="C38" s="235">
        <v>-38922</v>
      </c>
      <c r="D38" s="221"/>
    </row>
    <row r="39" spans="1:4" ht="11.25">
      <c r="A39" s="237" t="s">
        <v>947</v>
      </c>
      <c r="B39" s="237" t="s">
        <v>948</v>
      </c>
      <c r="C39" s="235">
        <v>-210042</v>
      </c>
      <c r="D39" s="221"/>
    </row>
    <row r="40" spans="1:4" ht="11.25">
      <c r="A40" s="237" t="s">
        <v>949</v>
      </c>
      <c r="B40" s="237" t="s">
        <v>950</v>
      </c>
      <c r="C40" s="235">
        <v>-71781.06</v>
      </c>
      <c r="D40" s="221"/>
    </row>
    <row r="41" spans="1:4" ht="11.25">
      <c r="A41" s="237" t="s">
        <v>951</v>
      </c>
      <c r="B41" s="237" t="s">
        <v>952</v>
      </c>
      <c r="C41" s="235">
        <v>-221704</v>
      </c>
      <c r="D41" s="221"/>
    </row>
    <row r="42" spans="1:4" ht="11.25">
      <c r="A42" s="237" t="s">
        <v>953</v>
      </c>
      <c r="B42" s="237" t="s">
        <v>954</v>
      </c>
      <c r="C42" s="235">
        <v>-1047</v>
      </c>
      <c r="D42" s="221"/>
    </row>
    <row r="43" spans="1:4" ht="11.25">
      <c r="A43" s="237" t="s">
        <v>955</v>
      </c>
      <c r="B43" s="237" t="s">
        <v>956</v>
      </c>
      <c r="C43" s="235">
        <v>-86914</v>
      </c>
      <c r="D43" s="221"/>
    </row>
    <row r="44" spans="1:4" ht="11.25">
      <c r="A44" s="237" t="s">
        <v>957</v>
      </c>
      <c r="B44" s="237" t="s">
        <v>958</v>
      </c>
      <c r="C44" s="235">
        <v>-42298</v>
      </c>
      <c r="D44" s="221"/>
    </row>
    <row r="45" spans="1:4" ht="11.25">
      <c r="A45" s="237" t="s">
        <v>959</v>
      </c>
      <c r="B45" s="237" t="s">
        <v>960</v>
      </c>
      <c r="C45" s="235">
        <v>-1180</v>
      </c>
      <c r="D45" s="221"/>
    </row>
    <row r="46" spans="1:4" ht="11.25">
      <c r="A46" s="237" t="s">
        <v>961</v>
      </c>
      <c r="B46" s="237" t="s">
        <v>962</v>
      </c>
      <c r="C46" s="235">
        <v>-24285</v>
      </c>
      <c r="D46" s="221"/>
    </row>
    <row r="47" spans="1:4" ht="11.25">
      <c r="A47" s="237" t="s">
        <v>963</v>
      </c>
      <c r="B47" s="237" t="s">
        <v>572</v>
      </c>
      <c r="C47" s="235">
        <v>-16.21</v>
      </c>
      <c r="D47" s="221"/>
    </row>
    <row r="48" spans="1:4" ht="11.25">
      <c r="A48" s="237" t="s">
        <v>964</v>
      </c>
      <c r="B48" s="237" t="s">
        <v>965</v>
      </c>
      <c r="C48" s="235">
        <v>-136713.52</v>
      </c>
      <c r="D48" s="221"/>
    </row>
    <row r="49" spans="1:4" ht="11.25">
      <c r="A49" s="237" t="s">
        <v>966</v>
      </c>
      <c r="B49" s="237" t="s">
        <v>967</v>
      </c>
      <c r="C49" s="235">
        <v>-162970.62</v>
      </c>
      <c r="D49" s="221"/>
    </row>
    <row r="50" spans="1:4" ht="11.25">
      <c r="A50" s="237" t="s">
        <v>968</v>
      </c>
      <c r="B50" s="237" t="s">
        <v>969</v>
      </c>
      <c r="C50" s="235">
        <v>-2380.03</v>
      </c>
      <c r="D50" s="221"/>
    </row>
    <row r="51" spans="1:4" ht="11.25">
      <c r="A51" s="237" t="s">
        <v>970</v>
      </c>
      <c r="B51" s="237" t="s">
        <v>971</v>
      </c>
      <c r="C51" s="235">
        <v>-8216.39</v>
      </c>
      <c r="D51" s="221"/>
    </row>
    <row r="52" spans="1:4" ht="11.25">
      <c r="A52" s="237" t="s">
        <v>972</v>
      </c>
      <c r="B52" s="237" t="s">
        <v>973</v>
      </c>
      <c r="C52" s="235">
        <v>-148757.44</v>
      </c>
      <c r="D52" s="221"/>
    </row>
    <row r="53" spans="1:4" ht="11.25">
      <c r="A53" s="237" t="s">
        <v>974</v>
      </c>
      <c r="B53" s="237" t="s">
        <v>975</v>
      </c>
      <c r="C53" s="235">
        <v>-254846.33</v>
      </c>
      <c r="D53" s="221"/>
    </row>
    <row r="54" spans="1:4" ht="11.25">
      <c r="A54" s="237" t="s">
        <v>976</v>
      </c>
      <c r="B54" s="237" t="s">
        <v>977</v>
      </c>
      <c r="C54" s="235">
        <v>-165257</v>
      </c>
      <c r="D54" s="221"/>
    </row>
    <row r="55" spans="1:4" ht="11.25">
      <c r="A55" s="237" t="s">
        <v>978</v>
      </c>
      <c r="B55" s="237" t="s">
        <v>979</v>
      </c>
      <c r="C55" s="235">
        <v>-2756311</v>
      </c>
      <c r="D55" s="221"/>
    </row>
    <row r="56" spans="1:4" ht="11.25">
      <c r="A56" s="237" t="s">
        <v>980</v>
      </c>
      <c r="B56" s="237" t="s">
        <v>981</v>
      </c>
      <c r="C56" s="235">
        <v>-98528</v>
      </c>
      <c r="D56" s="221"/>
    </row>
    <row r="57" spans="1:4" ht="11.25">
      <c r="A57" s="237" t="s">
        <v>982</v>
      </c>
      <c r="B57" s="237" t="s">
        <v>983</v>
      </c>
      <c r="C57" s="235">
        <v>-10881</v>
      </c>
      <c r="D57" s="221"/>
    </row>
    <row r="58" spans="1:4" ht="11.25">
      <c r="A58" s="237" t="s">
        <v>984</v>
      </c>
      <c r="B58" s="237" t="s">
        <v>985</v>
      </c>
      <c r="C58" s="235">
        <v>-5602</v>
      </c>
      <c r="D58" s="221"/>
    </row>
    <row r="59" spans="1:4" ht="11.25">
      <c r="A59" s="237" t="s">
        <v>986</v>
      </c>
      <c r="B59" s="237" t="s">
        <v>987</v>
      </c>
      <c r="C59" s="235">
        <v>-259997</v>
      </c>
      <c r="D59" s="221"/>
    </row>
    <row r="60" spans="1:4" ht="11.25">
      <c r="A60" s="237" t="s">
        <v>988</v>
      </c>
      <c r="B60" s="237" t="s">
        <v>989</v>
      </c>
      <c r="C60" s="235">
        <v>-37136</v>
      </c>
      <c r="D60" s="221"/>
    </row>
    <row r="61" spans="1:4" ht="11.25">
      <c r="A61" s="237" t="s">
        <v>990</v>
      </c>
      <c r="B61" s="237" t="s">
        <v>991</v>
      </c>
      <c r="C61" s="235">
        <v>-36463.41</v>
      </c>
      <c r="D61" s="221"/>
    </row>
    <row r="62" spans="1:4" ht="11.25">
      <c r="A62" s="237" t="s">
        <v>992</v>
      </c>
      <c r="B62" s="237" t="s">
        <v>993</v>
      </c>
      <c r="C62" s="235">
        <v>-210484.14</v>
      </c>
      <c r="D62" s="221"/>
    </row>
    <row r="63" spans="1:4" ht="11.25">
      <c r="A63" s="237" t="s">
        <v>994</v>
      </c>
      <c r="B63" s="237" t="s">
        <v>995</v>
      </c>
      <c r="C63" s="235">
        <v>-2773150</v>
      </c>
      <c r="D63" s="221"/>
    </row>
    <row r="64" spans="1:4" ht="11.25">
      <c r="A64" s="237" t="s">
        <v>996</v>
      </c>
      <c r="B64" s="237" t="s">
        <v>997</v>
      </c>
      <c r="C64" s="235">
        <v>-17692</v>
      </c>
      <c r="D64" s="221"/>
    </row>
    <row r="65" spans="1:4" ht="11.25">
      <c r="A65" s="237" t="s">
        <v>607</v>
      </c>
      <c r="B65" s="237" t="s">
        <v>607</v>
      </c>
      <c r="C65" s="235"/>
      <c r="D65" s="221"/>
    </row>
    <row r="66" spans="1:4" ht="11.25">
      <c r="A66" s="237"/>
      <c r="B66" s="237"/>
      <c r="C66" s="235"/>
      <c r="D66" s="221"/>
    </row>
    <row r="67" spans="1:4" s="8" customFormat="1" ht="11.25">
      <c r="A67" s="252"/>
      <c r="B67" s="252" t="s">
        <v>357</v>
      </c>
      <c r="C67" s="232">
        <f>SUM(C8:C66)</f>
        <v>-84692167.47999999</v>
      </c>
      <c r="D67" s="243"/>
    </row>
    <row r="68" spans="1:4" s="8" customFormat="1" ht="11.25">
      <c r="A68" s="59"/>
      <c r="B68" s="59"/>
      <c r="C68" s="11"/>
      <c r="D68" s="11"/>
    </row>
    <row r="69" spans="1:4" s="8" customFormat="1" ht="11.25">
      <c r="A69" s="59"/>
      <c r="B69" s="59"/>
      <c r="C69" s="11"/>
      <c r="D69" s="11"/>
    </row>
    <row r="70" spans="1:4" ht="11.25">
      <c r="A70" s="60"/>
      <c r="B70" s="60"/>
      <c r="C70" s="36"/>
      <c r="D70" s="36"/>
    </row>
    <row r="71" spans="1:4" ht="21.75" customHeight="1">
      <c r="A71" s="310" t="s">
        <v>356</v>
      </c>
      <c r="B71" s="310"/>
      <c r="C71" s="338"/>
      <c r="D71" s="190" t="s">
        <v>355</v>
      </c>
    </row>
    <row r="72" spans="1:4" ht="11.25">
      <c r="A72" s="316"/>
      <c r="B72" s="316"/>
      <c r="C72" s="317"/>
      <c r="D72" s="337"/>
    </row>
    <row r="73" spans="1:4" ht="15" customHeight="1">
      <c r="A73" s="227" t="s">
        <v>45</v>
      </c>
      <c r="B73" s="226" t="s">
        <v>46</v>
      </c>
      <c r="C73" s="224" t="s">
        <v>244</v>
      </c>
      <c r="D73" s="224" t="s">
        <v>263</v>
      </c>
    </row>
    <row r="74" spans="1:4" ht="11.25">
      <c r="A74" s="237" t="s">
        <v>998</v>
      </c>
      <c r="B74" s="237" t="s">
        <v>999</v>
      </c>
      <c r="C74" s="235">
        <v>-54061311.22</v>
      </c>
      <c r="D74" s="221"/>
    </row>
    <row r="75" spans="1:4" ht="11.25">
      <c r="A75" s="237" t="s">
        <v>1000</v>
      </c>
      <c r="B75" s="237" t="s">
        <v>1001</v>
      </c>
      <c r="C75" s="235">
        <v>-5391387.44</v>
      </c>
      <c r="D75" s="221"/>
    </row>
    <row r="76" spans="1:4" ht="11.25">
      <c r="A76" s="237" t="s">
        <v>1002</v>
      </c>
      <c r="B76" s="237" t="s">
        <v>1003</v>
      </c>
      <c r="C76" s="235">
        <v>-161994.99</v>
      </c>
      <c r="D76" s="221"/>
    </row>
    <row r="77" spans="1:4" ht="11.25">
      <c r="A77" s="237" t="s">
        <v>1004</v>
      </c>
      <c r="B77" s="237" t="s">
        <v>1005</v>
      </c>
      <c r="C77" s="235">
        <v>-2472386.69</v>
      </c>
      <c r="D77" s="221"/>
    </row>
    <row r="78" spans="1:4" ht="11.25">
      <c r="A78" s="237" t="s">
        <v>1006</v>
      </c>
      <c r="B78" s="237" t="s">
        <v>1007</v>
      </c>
      <c r="C78" s="235">
        <v>-3548410.97</v>
      </c>
      <c r="D78" s="221"/>
    </row>
    <row r="79" spans="1:4" ht="11.25">
      <c r="A79" s="237" t="s">
        <v>1008</v>
      </c>
      <c r="B79" s="237" t="s">
        <v>1009</v>
      </c>
      <c r="C79" s="235">
        <v>-292760.02</v>
      </c>
      <c r="D79" s="221"/>
    </row>
    <row r="80" spans="1:4" ht="11.25">
      <c r="A80" s="237" t="s">
        <v>1010</v>
      </c>
      <c r="B80" s="237" t="s">
        <v>1011</v>
      </c>
      <c r="C80" s="235">
        <v>-16876.2</v>
      </c>
      <c r="D80" s="221"/>
    </row>
    <row r="81" spans="1:4" ht="11.25">
      <c r="A81" s="237" t="s">
        <v>1012</v>
      </c>
      <c r="B81" s="237" t="s">
        <v>1013</v>
      </c>
      <c r="C81" s="235">
        <v>-651678.78</v>
      </c>
      <c r="D81" s="221"/>
    </row>
    <row r="82" spans="1:4" ht="11.25">
      <c r="A82" s="237" t="s">
        <v>1014</v>
      </c>
      <c r="B82" s="237" t="s">
        <v>1015</v>
      </c>
      <c r="C82" s="235">
        <v>-1020653.8</v>
      </c>
      <c r="D82" s="221"/>
    </row>
    <row r="83" spans="1:4" ht="11.25">
      <c r="A83" s="237" t="s">
        <v>1016</v>
      </c>
      <c r="B83" s="237" t="s">
        <v>1017</v>
      </c>
      <c r="C83" s="235">
        <v>-7178375</v>
      </c>
      <c r="D83" s="221"/>
    </row>
    <row r="84" spans="1:4" ht="11.25">
      <c r="A84" s="237" t="s">
        <v>1018</v>
      </c>
      <c r="B84" s="237" t="s">
        <v>1019</v>
      </c>
      <c r="C84" s="235">
        <v>-19330065.94</v>
      </c>
      <c r="D84" s="221"/>
    </row>
    <row r="85" spans="1:4" ht="11.25">
      <c r="A85" s="237" t="s">
        <v>1020</v>
      </c>
      <c r="B85" s="237" t="s">
        <v>1021</v>
      </c>
      <c r="C85" s="235">
        <v>-38394792</v>
      </c>
      <c r="D85" s="221"/>
    </row>
    <row r="86" spans="1:4" ht="11.25">
      <c r="A86" s="237" t="s">
        <v>1022</v>
      </c>
      <c r="B86" s="237" t="s">
        <v>1023</v>
      </c>
      <c r="C86" s="235">
        <v>-123463.71</v>
      </c>
      <c r="D86" s="221"/>
    </row>
    <row r="87" spans="1:4" ht="11.25">
      <c r="A87" s="237" t="s">
        <v>1024</v>
      </c>
      <c r="B87" s="237" t="s">
        <v>1025</v>
      </c>
      <c r="C87" s="235">
        <v>-3000000</v>
      </c>
      <c r="D87" s="221"/>
    </row>
    <row r="88" spans="1:4" ht="11.25">
      <c r="A88" s="237" t="s">
        <v>1026</v>
      </c>
      <c r="B88" s="237" t="s">
        <v>1027</v>
      </c>
      <c r="C88" s="235">
        <v>-3951046.8</v>
      </c>
      <c r="D88" s="221"/>
    </row>
    <row r="89" spans="1:4" ht="11.25">
      <c r="A89" s="237" t="s">
        <v>1028</v>
      </c>
      <c r="B89" s="237" t="s">
        <v>1029</v>
      </c>
      <c r="C89" s="235">
        <v>-500000</v>
      </c>
      <c r="D89" s="221"/>
    </row>
    <row r="90" spans="1:4" ht="11.25">
      <c r="A90" s="237" t="s">
        <v>1030</v>
      </c>
      <c r="B90" s="237" t="s">
        <v>1031</v>
      </c>
      <c r="C90" s="235">
        <v>-1266388.66</v>
      </c>
      <c r="D90" s="221"/>
    </row>
    <row r="91" spans="1:4" ht="11.25">
      <c r="A91" s="237" t="s">
        <v>1032</v>
      </c>
      <c r="B91" s="237" t="s">
        <v>1033</v>
      </c>
      <c r="C91" s="235">
        <v>-500000</v>
      </c>
      <c r="D91" s="221"/>
    </row>
    <row r="92" spans="1:4" ht="11.25">
      <c r="A92" s="237" t="s">
        <v>1034</v>
      </c>
      <c r="B92" s="237" t="s">
        <v>1035</v>
      </c>
      <c r="C92" s="235">
        <v>-600000</v>
      </c>
      <c r="D92" s="221"/>
    </row>
    <row r="93" spans="1:4" ht="11.25">
      <c r="A93" s="237" t="s">
        <v>1036</v>
      </c>
      <c r="B93" s="237" t="s">
        <v>1037</v>
      </c>
      <c r="C93" s="235">
        <v>-74565</v>
      </c>
      <c r="D93" s="221"/>
    </row>
    <row r="94" spans="1:4" ht="11.25">
      <c r="A94" s="237" t="s">
        <v>1038</v>
      </c>
      <c r="B94" s="237" t="s">
        <v>1039</v>
      </c>
      <c r="C94" s="235">
        <v>-74190</v>
      </c>
      <c r="D94" s="221"/>
    </row>
    <row r="95" spans="1:4" ht="11.25">
      <c r="A95" s="237" t="s">
        <v>1040</v>
      </c>
      <c r="B95" s="237" t="s">
        <v>1041</v>
      </c>
      <c r="C95" s="235">
        <v>-296221.25</v>
      </c>
      <c r="D95" s="221"/>
    </row>
    <row r="96" spans="1:4" ht="11.25">
      <c r="A96" s="237" t="s">
        <v>1042</v>
      </c>
      <c r="B96" s="237" t="s">
        <v>1043</v>
      </c>
      <c r="C96" s="235">
        <v>-8164440.2</v>
      </c>
      <c r="D96" s="221"/>
    </row>
    <row r="97" spans="1:4" ht="11.25">
      <c r="A97" s="237" t="s">
        <v>1044</v>
      </c>
      <c r="B97" s="237" t="s">
        <v>1045</v>
      </c>
      <c r="C97" s="235">
        <v>-1017382.07</v>
      </c>
      <c r="D97" s="221"/>
    </row>
    <row r="98" spans="1:4" ht="11.25">
      <c r="A98" s="237" t="s">
        <v>1046</v>
      </c>
      <c r="B98" s="237" t="s">
        <v>1047</v>
      </c>
      <c r="C98" s="235">
        <v>-226946.42</v>
      </c>
      <c r="D98" s="221"/>
    </row>
    <row r="99" spans="1:4" ht="11.25">
      <c r="A99" s="237" t="s">
        <v>1048</v>
      </c>
      <c r="B99" s="237" t="s">
        <v>1049</v>
      </c>
      <c r="C99" s="235">
        <v>-272546</v>
      </c>
      <c r="D99" s="221"/>
    </row>
    <row r="100" spans="1:4" ht="11.25">
      <c r="A100" s="237"/>
      <c r="B100" s="237"/>
      <c r="C100" s="235"/>
      <c r="D100" s="221"/>
    </row>
    <row r="101" spans="1:4" ht="11.25">
      <c r="A101" s="237"/>
      <c r="B101" s="237"/>
      <c r="C101" s="235"/>
      <c r="D101" s="221"/>
    </row>
    <row r="102" spans="1:4" ht="11.25">
      <c r="A102" s="237"/>
      <c r="B102" s="237"/>
      <c r="C102" s="235"/>
      <c r="D102" s="221"/>
    </row>
    <row r="103" spans="1:4" ht="11.25">
      <c r="A103" s="237"/>
      <c r="B103" s="237"/>
      <c r="C103" s="235"/>
      <c r="D103" s="221"/>
    </row>
    <row r="104" spans="1:4" ht="11.25">
      <c r="A104" s="237"/>
      <c r="B104" s="237"/>
      <c r="C104" s="235"/>
      <c r="D104" s="221"/>
    </row>
    <row r="105" spans="1:4" ht="11.25">
      <c r="A105" s="237"/>
      <c r="B105" s="237"/>
      <c r="C105" s="235"/>
      <c r="D105" s="221"/>
    </row>
    <row r="106" spans="1:4" ht="11.25">
      <c r="A106" s="237"/>
      <c r="B106" s="237"/>
      <c r="C106" s="235"/>
      <c r="D106" s="221"/>
    </row>
    <row r="107" spans="1:4" ht="11.25">
      <c r="A107" s="237"/>
      <c r="B107" s="237"/>
      <c r="C107" s="235"/>
      <c r="D107" s="221"/>
    </row>
    <row r="108" spans="1:4" ht="11.25">
      <c r="A108" s="237"/>
      <c r="B108" s="237"/>
      <c r="C108" s="235"/>
      <c r="D108" s="221"/>
    </row>
    <row r="109" spans="1:4" ht="11.25">
      <c r="A109" s="237"/>
      <c r="B109" s="237"/>
      <c r="C109" s="235"/>
      <c r="D109" s="221"/>
    </row>
    <row r="110" spans="1:4" ht="11.25">
      <c r="A110" s="237"/>
      <c r="B110" s="237"/>
      <c r="C110" s="235"/>
      <c r="D110" s="221"/>
    </row>
    <row r="111" spans="1:4" ht="11.25">
      <c r="A111" s="252"/>
      <c r="B111" s="252" t="s">
        <v>354</v>
      </c>
      <c r="C111" s="232">
        <f>SUM(C74:C110)</f>
        <v>-152587883.15999997</v>
      </c>
      <c r="D111" s="243"/>
    </row>
    <row r="112" spans="1:4" ht="11.25">
      <c r="A112" s="60"/>
      <c r="B112" s="60"/>
      <c r="C112" s="36"/>
      <c r="D112" s="36"/>
    </row>
    <row r="113" spans="1:4" ht="11.25">
      <c r="A113" s="60"/>
      <c r="B113" s="60"/>
      <c r="C113" s="36"/>
      <c r="D113" s="36"/>
    </row>
    <row r="114" spans="1:4" ht="11.25">
      <c r="A114" s="60"/>
      <c r="B114" s="60"/>
      <c r="C114" s="36"/>
      <c r="D114" s="36"/>
    </row>
    <row r="115" spans="1:4" ht="11.25">
      <c r="A115" s="60"/>
      <c r="B115" s="60"/>
      <c r="C115" s="36"/>
      <c r="D115" s="36"/>
    </row>
    <row r="116" spans="1:4" ht="11.25">
      <c r="A116" s="60"/>
      <c r="B116" s="60"/>
      <c r="C116" s="36"/>
      <c r="D116" s="36"/>
    </row>
    <row r="117" spans="1:4" ht="11.25">
      <c r="A117" s="60"/>
      <c r="B117" s="60"/>
      <c r="C117" s="36"/>
      <c r="D117" s="36"/>
    </row>
    <row r="118" spans="1:4" ht="11.25">
      <c r="A118" s="60"/>
      <c r="B118" s="60"/>
      <c r="C118" s="36"/>
      <c r="D118" s="36"/>
    </row>
    <row r="119" spans="1:4" ht="11.25">
      <c r="A119" s="60"/>
      <c r="B119" s="60"/>
      <c r="C119" s="36"/>
      <c r="D119" s="36"/>
    </row>
    <row r="120" spans="1:4" ht="11.25">
      <c r="A120" s="60"/>
      <c r="B120" s="60"/>
      <c r="C120" s="36"/>
      <c r="D120" s="36"/>
    </row>
    <row r="121" spans="1:4" ht="11.25">
      <c r="A121" s="60"/>
      <c r="B121" s="60"/>
      <c r="C121" s="36"/>
      <c r="D121" s="36"/>
    </row>
    <row r="122" spans="1:4" ht="11.25">
      <c r="A122" s="60"/>
      <c r="B122" s="60"/>
      <c r="C122" s="36"/>
      <c r="D122" s="36"/>
    </row>
    <row r="123" spans="1:4" ht="11.25">
      <c r="A123" s="60"/>
      <c r="B123" s="60"/>
      <c r="C123" s="36"/>
      <c r="D123" s="36"/>
    </row>
    <row r="124" spans="1:4" ht="11.25">
      <c r="A124" s="60"/>
      <c r="B124" s="60"/>
      <c r="C124" s="36"/>
      <c r="D124" s="36"/>
    </row>
    <row r="125" spans="1:4" ht="11.25">
      <c r="A125" s="60"/>
      <c r="B125" s="60"/>
      <c r="C125" s="36"/>
      <c r="D125" s="36"/>
    </row>
    <row r="126" spans="1:4" ht="11.25">
      <c r="A126" s="60"/>
      <c r="B126" s="60"/>
      <c r="C126" s="36"/>
      <c r="D126" s="36"/>
    </row>
    <row r="127" spans="1:4" ht="11.25">
      <c r="A127" s="60"/>
      <c r="B127" s="60"/>
      <c r="C127" s="36"/>
      <c r="D127" s="36"/>
    </row>
    <row r="128" spans="1:4" ht="11.25">
      <c r="A128" s="60"/>
      <c r="B128" s="60"/>
      <c r="C128" s="36"/>
      <c r="D128" s="36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73"/>
    <dataValidation allowBlank="1" showInputMessage="1" showErrorMessage="1" prompt="Corresponde al número de la cuenta de acuerdo al Plan de Cuentas emitido por el CONAC (DOF 23/12/2015)." sqref="A7 A73"/>
    <dataValidation allowBlank="1" showInputMessage="1" showErrorMessage="1" prompt="Corresponde al nombre o descripción de la cuenta de acuerdo al Plan de Cuentas emitido por el CONAC." sqref="B7 B73"/>
    <dataValidation allowBlank="1" showInputMessage="1" showErrorMessage="1" prompt="Características cualitativas significativas que les impacten financieramente." sqref="D7 D73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110" zoomScaleSheetLayoutView="110" zoomScalePageLayoutView="0" workbookViewId="0" topLeftCell="A1">
      <selection activeCell="F12" sqref="F12"/>
    </sheetView>
  </sheetViews>
  <sheetFormatPr defaultColWidth="12.421875" defaultRowHeight="15"/>
  <cols>
    <col min="1" max="1" width="20.7109375" style="6" customWidth="1"/>
    <col min="2" max="2" width="50.7109375" style="6" customWidth="1"/>
    <col min="3" max="4" width="17.7109375" style="4" customWidth="1"/>
    <col min="5" max="16384" width="12.421875" style="6" customWidth="1"/>
  </cols>
  <sheetData>
    <row r="1" spans="1:4" s="8" customFormat="1" ht="11.25">
      <c r="A1" s="59"/>
      <c r="B1" s="59"/>
      <c r="C1" s="11"/>
      <c r="D1" s="11"/>
    </row>
    <row r="2" spans="1:4" ht="15" customHeight="1">
      <c r="A2" s="455" t="s">
        <v>143</v>
      </c>
      <c r="B2" s="456"/>
      <c r="C2" s="11"/>
      <c r="D2" s="11"/>
    </row>
    <row r="3" spans="1:4" ht="12" thickBot="1">
      <c r="A3" s="15"/>
      <c r="B3" s="15"/>
      <c r="C3" s="11"/>
      <c r="D3" s="11"/>
    </row>
    <row r="4" spans="1:4" ht="13.5" customHeight="1">
      <c r="A4" s="137" t="s">
        <v>234</v>
      </c>
      <c r="B4" s="117"/>
      <c r="C4" s="118"/>
      <c r="D4" s="119"/>
    </row>
    <row r="5" spans="1:4" ht="13.5" customHeight="1">
      <c r="A5" s="139" t="s">
        <v>144</v>
      </c>
      <c r="B5" s="92"/>
      <c r="C5" s="92"/>
      <c r="D5" s="93"/>
    </row>
    <row r="6" spans="1:4" ht="13.5" customHeight="1">
      <c r="A6" s="139" t="s">
        <v>173</v>
      </c>
      <c r="B6" s="105"/>
      <c r="C6" s="105"/>
      <c r="D6" s="106"/>
    </row>
    <row r="7" spans="1:4" ht="13.5" customHeight="1" thickBot="1">
      <c r="A7" s="144" t="s">
        <v>174</v>
      </c>
      <c r="B7" s="97"/>
      <c r="C7" s="120"/>
      <c r="D7" s="121"/>
    </row>
    <row r="8" spans="1:2" ht="11.25">
      <c r="A8" s="88"/>
      <c r="B8" s="88"/>
    </row>
    <row r="9" spans="1:4" ht="11.25">
      <c r="A9" s="60"/>
      <c r="B9" s="60"/>
      <c r="C9" s="36"/>
      <c r="D9" s="36"/>
    </row>
    <row r="10" spans="1:4" ht="11.25">
      <c r="A10" s="60"/>
      <c r="B10" s="60"/>
      <c r="C10" s="36"/>
      <c r="D10" s="36"/>
    </row>
    <row r="11" spans="1:4" ht="11.25">
      <c r="A11" s="60"/>
      <c r="B11" s="60"/>
      <c r="C11" s="36"/>
      <c r="D11" s="36"/>
    </row>
    <row r="12" spans="1:4" ht="11.25">
      <c r="A12" s="60"/>
      <c r="B12" s="60"/>
      <c r="C12" s="36"/>
      <c r="D12" s="36"/>
    </row>
    <row r="13" spans="1:4" ht="11.25">
      <c r="A13" s="60"/>
      <c r="B13" s="60"/>
      <c r="C13" s="36"/>
      <c r="D13" s="36"/>
    </row>
    <row r="14" spans="1:4" ht="11.25">
      <c r="A14" s="60"/>
      <c r="B14" s="60"/>
      <c r="C14" s="36"/>
      <c r="D14" s="36"/>
    </row>
    <row r="15" spans="1:4" ht="11.25">
      <c r="A15" s="60"/>
      <c r="B15" s="60"/>
      <c r="C15" s="36"/>
      <c r="D15" s="36"/>
    </row>
    <row r="16" spans="1:4" ht="11.25">
      <c r="A16" s="60"/>
      <c r="B16" s="60"/>
      <c r="C16" s="36"/>
      <c r="D16" s="36"/>
    </row>
    <row r="17" spans="1:4" ht="11.25">
      <c r="A17" s="60"/>
      <c r="B17" s="60"/>
      <c r="C17" s="36"/>
      <c r="D17" s="36"/>
    </row>
    <row r="18" spans="1:4" ht="11.25">
      <c r="A18" s="60"/>
      <c r="B18" s="60"/>
      <c r="C18" s="36"/>
      <c r="D18" s="36"/>
    </row>
    <row r="19" spans="1:4" ht="11.25">
      <c r="A19" s="60"/>
      <c r="B19" s="60"/>
      <c r="C19" s="36"/>
      <c r="D19" s="36"/>
    </row>
    <row r="20" spans="1:4" ht="11.25">
      <c r="A20" s="60"/>
      <c r="B20" s="60"/>
      <c r="C20" s="36"/>
      <c r="D20" s="36"/>
    </row>
    <row r="21" spans="1:4" ht="11.25">
      <c r="A21" s="60"/>
      <c r="B21" s="60"/>
      <c r="C21" s="36"/>
      <c r="D21" s="36"/>
    </row>
    <row r="22" spans="1:4" ht="11.25">
      <c r="A22" s="60"/>
      <c r="B22" s="60"/>
      <c r="C22" s="36"/>
      <c r="D22" s="36"/>
    </row>
    <row r="23" spans="1:4" ht="11.25">
      <c r="A23" s="60"/>
      <c r="B23" s="60"/>
      <c r="C23" s="36"/>
      <c r="D23" s="36"/>
    </row>
    <row r="24" spans="1:4" ht="11.25">
      <c r="A24" s="60"/>
      <c r="B24" s="60"/>
      <c r="C24" s="36"/>
      <c r="D24" s="36"/>
    </row>
    <row r="25" spans="1:4" ht="11.25">
      <c r="A25" s="60"/>
      <c r="B25" s="60"/>
      <c r="C25" s="36"/>
      <c r="D25" s="36"/>
    </row>
    <row r="26" spans="1:4" ht="11.25">
      <c r="A26" s="60"/>
      <c r="B26" s="60"/>
      <c r="C26" s="36"/>
      <c r="D26" s="36"/>
    </row>
    <row r="27" spans="1:4" ht="11.25">
      <c r="A27" s="60"/>
      <c r="B27" s="60"/>
      <c r="C27" s="36"/>
      <c r="D27" s="36"/>
    </row>
    <row r="28" spans="1:4" ht="11.25">
      <c r="A28" s="60"/>
      <c r="B28" s="60"/>
      <c r="C28" s="36"/>
      <c r="D28" s="36"/>
    </row>
    <row r="29" spans="1:4" ht="11.25">
      <c r="A29" s="60"/>
      <c r="B29" s="60"/>
      <c r="C29" s="36"/>
      <c r="D29" s="36"/>
    </row>
    <row r="30" spans="1:4" ht="11.25">
      <c r="A30" s="60"/>
      <c r="B30" s="60"/>
      <c r="C30" s="36"/>
      <c r="D30" s="36"/>
    </row>
    <row r="31" spans="1:4" ht="11.25">
      <c r="A31" s="60"/>
      <c r="B31" s="60"/>
      <c r="C31" s="36"/>
      <c r="D31" s="36"/>
    </row>
    <row r="32" spans="1:4" ht="11.25">
      <c r="A32" s="60"/>
      <c r="B32" s="60"/>
      <c r="C32" s="36"/>
      <c r="D32" s="36"/>
    </row>
    <row r="33" spans="1:4" ht="11.25">
      <c r="A33" s="60"/>
      <c r="B33" s="60"/>
      <c r="C33" s="36"/>
      <c r="D33" s="36"/>
    </row>
    <row r="34" spans="1:4" ht="11.25">
      <c r="A34" s="60"/>
      <c r="B34" s="60"/>
      <c r="C34" s="36"/>
      <c r="D34" s="36"/>
    </row>
    <row r="35" spans="1:4" ht="11.25">
      <c r="A35" s="60"/>
      <c r="B35" s="60"/>
      <c r="C35" s="36"/>
      <c r="D35" s="36"/>
    </row>
    <row r="36" spans="1:4" ht="11.25">
      <c r="A36" s="60"/>
      <c r="B36" s="60"/>
      <c r="C36" s="36"/>
      <c r="D36" s="36"/>
    </row>
    <row r="37" spans="1:4" ht="11.25">
      <c r="A37" s="60"/>
      <c r="B37" s="60"/>
      <c r="C37" s="36"/>
      <c r="D37" s="36"/>
    </row>
    <row r="38" spans="1:4" ht="11.25">
      <c r="A38" s="60"/>
      <c r="B38" s="60"/>
      <c r="C38" s="36"/>
      <c r="D38" s="36"/>
    </row>
    <row r="39" spans="1:4" ht="11.25">
      <c r="A39" s="60"/>
      <c r="B39" s="60"/>
      <c r="C39" s="36"/>
      <c r="D39" s="36"/>
    </row>
    <row r="40" spans="1:4" ht="11.25">
      <c r="A40" s="60"/>
      <c r="B40" s="60"/>
      <c r="C40" s="36"/>
      <c r="D40" s="36"/>
    </row>
    <row r="41" spans="1:4" ht="11.25">
      <c r="A41" s="60"/>
      <c r="B41" s="60"/>
      <c r="C41" s="36"/>
      <c r="D41" s="36"/>
    </row>
    <row r="42" spans="1:4" ht="11.25">
      <c r="A42" s="60"/>
      <c r="B42" s="60"/>
      <c r="C42" s="36"/>
      <c r="D42" s="36"/>
    </row>
    <row r="43" spans="1:4" ht="11.25">
      <c r="A43" s="60"/>
      <c r="B43" s="60"/>
      <c r="C43" s="36"/>
      <c r="D43" s="36"/>
    </row>
    <row r="44" spans="1:4" ht="11.25">
      <c r="A44" s="60"/>
      <c r="B44" s="60"/>
      <c r="C44" s="36"/>
      <c r="D44" s="36"/>
    </row>
    <row r="45" spans="1:4" ht="11.25">
      <c r="A45" s="60"/>
      <c r="B45" s="60"/>
      <c r="C45" s="36"/>
      <c r="D45" s="36"/>
    </row>
    <row r="46" spans="1:4" ht="11.25">
      <c r="A46" s="60"/>
      <c r="B46" s="60"/>
      <c r="C46" s="36"/>
      <c r="D46" s="36"/>
    </row>
    <row r="47" spans="1:4" ht="11.25">
      <c r="A47" s="60"/>
      <c r="B47" s="60"/>
      <c r="C47" s="36"/>
      <c r="D47" s="36"/>
    </row>
    <row r="48" spans="1:4" ht="11.25">
      <c r="A48" s="60"/>
      <c r="B48" s="60"/>
      <c r="C48" s="36"/>
      <c r="D48" s="36"/>
    </row>
    <row r="49" spans="1:4" ht="11.25">
      <c r="A49" s="60"/>
      <c r="B49" s="60"/>
      <c r="C49" s="36"/>
      <c r="D49" s="36"/>
    </row>
    <row r="50" spans="1:4" ht="11.25">
      <c r="A50" s="60"/>
      <c r="B50" s="60"/>
      <c r="C50" s="36"/>
      <c r="D50" s="36"/>
    </row>
    <row r="51" spans="1:4" ht="11.25">
      <c r="A51" s="60"/>
      <c r="B51" s="60"/>
      <c r="C51" s="36"/>
      <c r="D51" s="36"/>
    </row>
    <row r="52" spans="1:4" ht="11.25">
      <c r="A52" s="60"/>
      <c r="B52" s="60"/>
      <c r="C52" s="36"/>
      <c r="D52" s="36"/>
    </row>
    <row r="53" spans="1:4" ht="11.25">
      <c r="A53" s="60"/>
      <c r="B53" s="60"/>
      <c r="C53" s="36"/>
      <c r="D53" s="36"/>
    </row>
    <row r="54" spans="1:4" ht="11.25">
      <c r="A54" s="60"/>
      <c r="B54" s="60"/>
      <c r="C54" s="36"/>
      <c r="D54" s="36"/>
    </row>
    <row r="55" spans="1:4" ht="11.25">
      <c r="A55" s="60"/>
      <c r="B55" s="60"/>
      <c r="C55" s="36"/>
      <c r="D55" s="36"/>
    </row>
    <row r="56" spans="1:4" ht="11.25">
      <c r="A56" s="60"/>
      <c r="B56" s="60"/>
      <c r="C56" s="36"/>
      <c r="D56" s="36"/>
    </row>
    <row r="57" spans="1:4" ht="11.25">
      <c r="A57" s="60"/>
      <c r="B57" s="60"/>
      <c r="C57" s="36"/>
      <c r="D57" s="36"/>
    </row>
    <row r="58" spans="1:4" ht="11.25">
      <c r="A58" s="60"/>
      <c r="B58" s="60"/>
      <c r="C58" s="36"/>
      <c r="D58" s="36"/>
    </row>
    <row r="59" spans="1:4" ht="11.25">
      <c r="A59" s="60"/>
      <c r="B59" s="60"/>
      <c r="C59" s="36"/>
      <c r="D59" s="36"/>
    </row>
    <row r="60" spans="1:4" ht="11.25">
      <c r="A60" s="60"/>
      <c r="B60" s="60"/>
      <c r="C60" s="36"/>
      <c r="D60" s="36"/>
    </row>
    <row r="61" spans="1:4" ht="11.25">
      <c r="A61" s="60"/>
      <c r="B61" s="60"/>
      <c r="C61" s="36"/>
      <c r="D61" s="36"/>
    </row>
    <row r="62" spans="1:4" ht="11.25">
      <c r="A62" s="60"/>
      <c r="B62" s="60"/>
      <c r="C62" s="36"/>
      <c r="D62" s="36"/>
    </row>
    <row r="63" spans="1:4" ht="11.25">
      <c r="A63" s="60"/>
      <c r="B63" s="60"/>
      <c r="C63" s="36"/>
      <c r="D63" s="36"/>
    </row>
    <row r="64" spans="1:4" ht="11.25">
      <c r="A64" s="60"/>
      <c r="B64" s="60"/>
      <c r="C64" s="36"/>
      <c r="D64" s="36"/>
    </row>
    <row r="65" spans="1:4" ht="11.25">
      <c r="A65" s="60"/>
      <c r="B65" s="60"/>
      <c r="C65" s="36"/>
      <c r="D65" s="36"/>
    </row>
    <row r="66" spans="1:4" ht="11.25">
      <c r="A66" s="60"/>
      <c r="B66" s="60"/>
      <c r="C66" s="36"/>
      <c r="D66" s="36"/>
    </row>
    <row r="67" spans="1:4" ht="11.25">
      <c r="A67" s="60"/>
      <c r="B67" s="60"/>
      <c r="C67" s="36"/>
      <c r="D67" s="36"/>
    </row>
    <row r="68" spans="1:4" ht="11.25">
      <c r="A68" s="60"/>
      <c r="B68" s="60"/>
      <c r="C68" s="36"/>
      <c r="D68" s="36"/>
    </row>
    <row r="69" spans="1:4" ht="11.25">
      <c r="A69" s="60"/>
      <c r="B69" s="60"/>
      <c r="C69" s="36"/>
      <c r="D69" s="36"/>
    </row>
    <row r="70" spans="1:4" ht="11.25">
      <c r="A70" s="60"/>
      <c r="B70" s="60"/>
      <c r="C70" s="36"/>
      <c r="D70" s="36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B26" sqref="B26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1875" style="89" customWidth="1"/>
    <col min="7" max="16384" width="11.421875" style="89" customWidth="1"/>
  </cols>
  <sheetData>
    <row r="1" spans="1:5" ht="11.25">
      <c r="A1" s="21" t="s">
        <v>43</v>
      </c>
      <c r="B1" s="21"/>
      <c r="C1" s="4"/>
      <c r="E1" s="5"/>
    </row>
    <row r="2" spans="1:3" ht="11.25">
      <c r="A2" s="21" t="s">
        <v>0</v>
      </c>
      <c r="B2" s="21"/>
      <c r="C2" s="4"/>
    </row>
    <row r="3" spans="1:5" ht="11.25">
      <c r="A3" s="12"/>
      <c r="B3" s="12"/>
      <c r="C3" s="22"/>
      <c r="D3" s="12"/>
      <c r="E3" s="12"/>
    </row>
    <row r="4" spans="1:5" ht="11.25">
      <c r="A4" s="12"/>
      <c r="B4" s="12"/>
      <c r="C4" s="22"/>
      <c r="D4" s="12"/>
      <c r="E4" s="12"/>
    </row>
    <row r="5" spans="1:5" ht="11.25" customHeight="1">
      <c r="A5" s="310" t="s">
        <v>362</v>
      </c>
      <c r="B5" s="310"/>
      <c r="C5" s="22"/>
      <c r="E5" s="190" t="s">
        <v>361</v>
      </c>
    </row>
    <row r="6" spans="1:5" ht="11.25">
      <c r="A6" s="316"/>
      <c r="B6" s="316"/>
      <c r="C6" s="317"/>
      <c r="D6" s="316"/>
      <c r="E6" s="337"/>
    </row>
    <row r="7" spans="1:5" ht="15" customHeight="1">
      <c r="A7" s="227" t="s">
        <v>45</v>
      </c>
      <c r="B7" s="226" t="s">
        <v>46</v>
      </c>
      <c r="C7" s="224" t="s">
        <v>244</v>
      </c>
      <c r="D7" s="344" t="s">
        <v>341</v>
      </c>
      <c r="E7" s="224" t="s">
        <v>263</v>
      </c>
    </row>
    <row r="8" spans="1:5" ht="11.25">
      <c r="A8" s="343" t="s">
        <v>607</v>
      </c>
      <c r="B8" s="343" t="s">
        <v>607</v>
      </c>
      <c r="C8" s="342"/>
      <c r="D8" s="341"/>
      <c r="E8" s="341"/>
    </row>
    <row r="9" spans="1:5" ht="11.25">
      <c r="A9" s="343"/>
      <c r="B9" s="343"/>
      <c r="C9" s="342"/>
      <c r="D9" s="341"/>
      <c r="E9" s="341"/>
    </row>
    <row r="10" spans="1:5" ht="11.25">
      <c r="A10" s="343"/>
      <c r="B10" s="343"/>
      <c r="C10" s="342"/>
      <c r="D10" s="341"/>
      <c r="E10" s="341"/>
    </row>
    <row r="11" spans="1:5" ht="11.25">
      <c r="A11" s="343"/>
      <c r="B11" s="343"/>
      <c r="C11" s="342"/>
      <c r="D11" s="341"/>
      <c r="E11" s="341"/>
    </row>
    <row r="12" spans="1:5" ht="11.25">
      <c r="A12" s="343"/>
      <c r="B12" s="343"/>
      <c r="C12" s="342"/>
      <c r="D12" s="341"/>
      <c r="E12" s="341"/>
    </row>
    <row r="13" spans="1:5" ht="11.25">
      <c r="A13" s="343"/>
      <c r="B13" s="343"/>
      <c r="C13" s="342"/>
      <c r="D13" s="341"/>
      <c r="E13" s="341"/>
    </row>
    <row r="14" spans="1:5" ht="11.25">
      <c r="A14" s="340"/>
      <c r="B14" s="252" t="s">
        <v>360</v>
      </c>
      <c r="C14" s="219">
        <f>SUM(C8:C13)</f>
        <v>0</v>
      </c>
      <c r="D14" s="339"/>
      <c r="E14" s="339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"/>
  <sheetViews>
    <sheetView view="pageBreakPreview" zoomScale="110" zoomScaleSheetLayoutView="110" zoomScalePageLayoutView="0" workbookViewId="0" topLeftCell="A1">
      <selection activeCell="G7" sqref="G7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1875" style="6" customWidth="1"/>
    <col min="7" max="16384" width="11.421875" style="6" customWidth="1"/>
  </cols>
  <sheetData>
    <row r="2" spans="1:5" ht="15" customHeight="1">
      <c r="A2" s="455" t="s">
        <v>143</v>
      </c>
      <c r="B2" s="456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3.5" customHeight="1">
      <c r="A4" s="137" t="s">
        <v>234</v>
      </c>
      <c r="B4" s="154"/>
      <c r="C4" s="154"/>
      <c r="D4" s="154"/>
      <c r="E4" s="155"/>
    </row>
    <row r="5" spans="1:5" ht="13.5" customHeight="1">
      <c r="A5" s="139" t="s">
        <v>144</v>
      </c>
      <c r="B5" s="145"/>
      <c r="C5" s="145"/>
      <c r="D5" s="145"/>
      <c r="E5" s="146"/>
    </row>
    <row r="6" spans="1:5" ht="13.5" customHeight="1">
      <c r="A6" s="139" t="s">
        <v>173</v>
      </c>
      <c r="B6" s="140"/>
      <c r="C6" s="140"/>
      <c r="D6" s="140"/>
      <c r="E6" s="167"/>
    </row>
    <row r="7" spans="1:5" ht="27.75" customHeight="1">
      <c r="A7" s="462" t="s">
        <v>205</v>
      </c>
      <c r="B7" s="473"/>
      <c r="C7" s="473"/>
      <c r="D7" s="473"/>
      <c r="E7" s="474"/>
    </row>
    <row r="8" spans="1:5" ht="13.5" customHeight="1" thickBot="1">
      <c r="A8" s="163" t="s">
        <v>174</v>
      </c>
      <c r="B8" s="152"/>
      <c r="C8" s="152"/>
      <c r="D8" s="152"/>
      <c r="E8" s="153"/>
    </row>
  </sheetData>
  <sheetProtection/>
  <mergeCells count="2">
    <mergeCell ref="A2:B2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112"/>
  <sheetViews>
    <sheetView zoomScaleSheetLayoutView="100" zoomScalePageLayoutView="0" workbookViewId="0" topLeftCell="A78">
      <selection activeCell="A109" sqref="A109:J109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1875" style="60" customWidth="1"/>
    <col min="9" max="16384" width="11.421875" style="89" customWidth="1"/>
  </cols>
  <sheetData>
    <row r="1" spans="1:5" s="12" customFormat="1" ht="11.25" customHeight="1">
      <c r="A1" s="21" t="s">
        <v>43</v>
      </c>
      <c r="B1" s="21"/>
      <c r="C1" s="22"/>
      <c r="D1" s="357"/>
      <c r="E1" s="5"/>
    </row>
    <row r="2" spans="1:5" s="12" customFormat="1" ht="11.25" customHeight="1">
      <c r="A2" s="21" t="s">
        <v>0</v>
      </c>
      <c r="B2" s="21"/>
      <c r="C2" s="22"/>
      <c r="D2" s="357"/>
      <c r="E2" s="35"/>
    </row>
    <row r="3" spans="3:5" s="12" customFormat="1" ht="10.5" customHeight="1">
      <c r="C3" s="22"/>
      <c r="D3" s="357"/>
      <c r="E3" s="35"/>
    </row>
    <row r="4" spans="3:5" s="12" customFormat="1" ht="10.5" customHeight="1">
      <c r="C4" s="22"/>
      <c r="D4" s="357"/>
      <c r="E4" s="35"/>
    </row>
    <row r="5" spans="1:5" s="12" customFormat="1" ht="11.25" customHeight="1">
      <c r="A5" s="216" t="s">
        <v>367</v>
      </c>
      <c r="B5" s="216"/>
      <c r="C5" s="22"/>
      <c r="D5" s="356"/>
      <c r="E5" s="355" t="s">
        <v>366</v>
      </c>
    </row>
    <row r="6" spans="1:8" ht="11.25" customHeight="1">
      <c r="A6" s="250"/>
      <c r="B6" s="250"/>
      <c r="C6" s="248"/>
      <c r="D6" s="354"/>
      <c r="E6" s="3"/>
      <c r="F6" s="89"/>
      <c r="G6" s="89"/>
      <c r="H6" s="89"/>
    </row>
    <row r="7" spans="1:8" ht="15" customHeight="1">
      <c r="A7" s="227" t="s">
        <v>45</v>
      </c>
      <c r="B7" s="226" t="s">
        <v>46</v>
      </c>
      <c r="C7" s="224" t="s">
        <v>244</v>
      </c>
      <c r="D7" s="353" t="s">
        <v>365</v>
      </c>
      <c r="E7" s="352" t="s">
        <v>364</v>
      </c>
      <c r="F7" s="89"/>
      <c r="G7" s="89"/>
      <c r="H7" s="89"/>
    </row>
    <row r="8" spans="1:5" ht="11.25">
      <c r="A8" s="237" t="s">
        <v>1050</v>
      </c>
      <c r="B8" s="237" t="s">
        <v>1051</v>
      </c>
      <c r="C8" s="253">
        <v>1892344.8</v>
      </c>
      <c r="D8" s="351">
        <f>C8/C111</f>
        <v>0.014408469420017613</v>
      </c>
      <c r="E8" s="350"/>
    </row>
    <row r="9" spans="1:5" ht="11.25">
      <c r="A9" s="237" t="s">
        <v>1052</v>
      </c>
      <c r="B9" s="237" t="s">
        <v>1053</v>
      </c>
      <c r="C9" s="253">
        <v>34386506.2</v>
      </c>
      <c r="D9" s="351">
        <f>C9/C111</f>
        <v>0.261821694991286</v>
      </c>
      <c r="E9" s="350"/>
    </row>
    <row r="10" spans="1:5" ht="11.25">
      <c r="A10" s="237" t="s">
        <v>1054</v>
      </c>
      <c r="B10" s="237" t="s">
        <v>1055</v>
      </c>
      <c r="C10" s="253">
        <v>400440.25</v>
      </c>
      <c r="D10" s="351">
        <f>C10/C111</f>
        <v>0.0030489850986295986</v>
      </c>
      <c r="E10" s="350"/>
    </row>
    <row r="11" spans="1:5" ht="11.25">
      <c r="A11" s="237" t="s">
        <v>1056</v>
      </c>
      <c r="B11" s="237" t="s">
        <v>1057</v>
      </c>
      <c r="C11" s="253">
        <v>148901.46</v>
      </c>
      <c r="D11" s="351">
        <f>C11/C111</f>
        <v>0.0011337480003675733</v>
      </c>
      <c r="E11" s="350"/>
    </row>
    <row r="12" spans="1:5" ht="11.25">
      <c r="A12" s="237" t="s">
        <v>1058</v>
      </c>
      <c r="B12" s="237" t="s">
        <v>1059</v>
      </c>
      <c r="C12" s="253">
        <v>1408385.59</v>
      </c>
      <c r="D12" s="351">
        <f>C12/C111</f>
        <v>0.010723564069882225</v>
      </c>
      <c r="E12" s="350"/>
    </row>
    <row r="13" spans="1:5" ht="11.25">
      <c r="A13" s="237" t="s">
        <v>1060</v>
      </c>
      <c r="B13" s="237" t="s">
        <v>1061</v>
      </c>
      <c r="C13" s="253">
        <v>317763.47</v>
      </c>
      <c r="D13" s="351">
        <f>C13/C111</f>
        <v>0.0024194772751211535</v>
      </c>
      <c r="E13" s="350"/>
    </row>
    <row r="14" spans="1:5" ht="11.25">
      <c r="A14" s="237" t="s">
        <v>1062</v>
      </c>
      <c r="B14" s="237" t="s">
        <v>1063</v>
      </c>
      <c r="C14" s="253">
        <v>748242.52</v>
      </c>
      <c r="D14" s="351">
        <f>C14/C111</f>
        <v>0.005697180275062408</v>
      </c>
      <c r="E14" s="350"/>
    </row>
    <row r="15" spans="1:5" ht="11.25">
      <c r="A15" s="237" t="s">
        <v>1064</v>
      </c>
      <c r="B15" s="237" t="s">
        <v>1065</v>
      </c>
      <c r="C15" s="253">
        <v>820581.46</v>
      </c>
      <c r="D15" s="351">
        <f>C15/C111</f>
        <v>0.006247974931969801</v>
      </c>
      <c r="E15" s="350"/>
    </row>
    <row r="16" spans="1:5" ht="11.25">
      <c r="A16" s="237" t="s">
        <v>1066</v>
      </c>
      <c r="B16" s="237" t="s">
        <v>1067</v>
      </c>
      <c r="C16" s="253">
        <v>94071.79</v>
      </c>
      <c r="D16" s="351">
        <f>C16/C111</f>
        <v>0.0007162703697028779</v>
      </c>
      <c r="E16" s="350"/>
    </row>
    <row r="17" spans="1:5" ht="11.25">
      <c r="A17" s="237" t="s">
        <v>1068</v>
      </c>
      <c r="B17" s="237" t="s">
        <v>1069</v>
      </c>
      <c r="C17" s="253">
        <v>3367270.81</v>
      </c>
      <c r="D17" s="351">
        <f>C17/C111</f>
        <v>0.025638677737166576</v>
      </c>
      <c r="E17" s="350"/>
    </row>
    <row r="18" spans="1:5" ht="11.25">
      <c r="A18" s="237" t="s">
        <v>1070</v>
      </c>
      <c r="B18" s="237" t="s">
        <v>1071</v>
      </c>
      <c r="C18" s="253">
        <v>401187.83</v>
      </c>
      <c r="D18" s="351">
        <f>C18/C111</f>
        <v>0.003054677234422725</v>
      </c>
      <c r="E18" s="350"/>
    </row>
    <row r="19" spans="1:5" ht="11.25">
      <c r="A19" s="237" t="s">
        <v>1072</v>
      </c>
      <c r="B19" s="237" t="s">
        <v>1073</v>
      </c>
      <c r="C19" s="253">
        <v>213978</v>
      </c>
      <c r="D19" s="351">
        <f>C19/C111</f>
        <v>0.001629246144548567</v>
      </c>
      <c r="E19" s="350"/>
    </row>
    <row r="20" spans="1:5" ht="11.25">
      <c r="A20" s="237" t="s">
        <v>1074</v>
      </c>
      <c r="B20" s="237" t="s">
        <v>1075</v>
      </c>
      <c r="C20" s="253">
        <v>1069005.28</v>
      </c>
      <c r="D20" s="351">
        <f>C20/C111</f>
        <v>0.008139494391676065</v>
      </c>
      <c r="E20" s="350"/>
    </row>
    <row r="21" spans="1:5" ht="11.25">
      <c r="A21" s="237" t="s">
        <v>1076</v>
      </c>
      <c r="B21" s="237" t="s">
        <v>1077</v>
      </c>
      <c r="C21" s="253">
        <v>168720.7</v>
      </c>
      <c r="D21" s="351">
        <f>C21/C111</f>
        <v>0.0012846533287559254</v>
      </c>
      <c r="E21" s="350"/>
    </row>
    <row r="22" spans="1:5" ht="11.25">
      <c r="A22" s="237" t="s">
        <v>1078</v>
      </c>
      <c r="B22" s="237" t="s">
        <v>1079</v>
      </c>
      <c r="C22" s="253">
        <v>5844473.12</v>
      </c>
      <c r="D22" s="351">
        <f>C22/C111</f>
        <v>0.044500300487329225</v>
      </c>
      <c r="E22" s="350"/>
    </row>
    <row r="23" spans="1:5" ht="11.25">
      <c r="A23" s="237" t="s">
        <v>1080</v>
      </c>
      <c r="B23" s="237" t="s">
        <v>1081</v>
      </c>
      <c r="C23" s="253">
        <v>1876664.6</v>
      </c>
      <c r="D23" s="351">
        <f>C23/C111</f>
        <v>0.014289079083647752</v>
      </c>
      <c r="E23" s="350"/>
    </row>
    <row r="24" spans="1:5" ht="11.25">
      <c r="A24" s="237" t="s">
        <v>1082</v>
      </c>
      <c r="B24" s="237" t="s">
        <v>1083</v>
      </c>
      <c r="C24" s="253">
        <v>1506928.64</v>
      </c>
      <c r="D24" s="351">
        <f>C24/C111</f>
        <v>0.011473878982090752</v>
      </c>
      <c r="E24" s="350"/>
    </row>
    <row r="25" spans="1:5" ht="11.25">
      <c r="A25" s="237" t="s">
        <v>1084</v>
      </c>
      <c r="B25" s="237" t="s">
        <v>1085</v>
      </c>
      <c r="C25" s="253">
        <v>157632.47</v>
      </c>
      <c r="D25" s="351">
        <f>C25/C111</f>
        <v>0.0012002266307899298</v>
      </c>
      <c r="E25" s="350"/>
    </row>
    <row r="26" spans="1:5" ht="11.25">
      <c r="A26" s="237" t="s">
        <v>1086</v>
      </c>
      <c r="B26" s="237" t="s">
        <v>1087</v>
      </c>
      <c r="C26" s="253">
        <v>298008.14</v>
      </c>
      <c r="D26" s="351">
        <f>C26/C111</f>
        <v>0.002269058562745187</v>
      </c>
      <c r="E26" s="350"/>
    </row>
    <row r="27" spans="1:5" ht="11.25">
      <c r="A27" s="237" t="s">
        <v>1088</v>
      </c>
      <c r="B27" s="237" t="s">
        <v>1089</v>
      </c>
      <c r="C27" s="253">
        <v>2026014.65</v>
      </c>
      <c r="D27" s="351">
        <f>C27/C111</f>
        <v>0.015426242685282664</v>
      </c>
      <c r="E27" s="350"/>
    </row>
    <row r="28" spans="1:5" ht="11.25">
      <c r="A28" s="237" t="s">
        <v>1090</v>
      </c>
      <c r="B28" s="237" t="s">
        <v>1091</v>
      </c>
      <c r="C28" s="253">
        <v>1814900.07</v>
      </c>
      <c r="D28" s="351">
        <f>C28/C111</f>
        <v>0.013818798856837731</v>
      </c>
      <c r="E28" s="350"/>
    </row>
    <row r="29" spans="1:5" ht="11.25">
      <c r="A29" s="237" t="s">
        <v>1092</v>
      </c>
      <c r="B29" s="237" t="s">
        <v>1093</v>
      </c>
      <c r="C29" s="253">
        <v>32888.96</v>
      </c>
      <c r="D29" s="351">
        <f>C29/C111</f>
        <v>0.0002504192546813786</v>
      </c>
      <c r="E29" s="350"/>
    </row>
    <row r="30" spans="1:5" ht="11.25">
      <c r="A30" s="237" t="s">
        <v>1094</v>
      </c>
      <c r="B30" s="237" t="s">
        <v>1095</v>
      </c>
      <c r="C30" s="253">
        <v>188550</v>
      </c>
      <c r="D30" s="351">
        <f>C30/C111</f>
        <v>0.001435635254814197</v>
      </c>
      <c r="E30" s="350"/>
    </row>
    <row r="31" spans="1:5" ht="11.25">
      <c r="A31" s="237" t="s">
        <v>1096</v>
      </c>
      <c r="B31" s="237" t="s">
        <v>1097</v>
      </c>
      <c r="C31" s="253">
        <v>224.26</v>
      </c>
      <c r="D31" s="351">
        <f>C31/C111</f>
        <v>1.7075341407829851E-06</v>
      </c>
      <c r="E31" s="350"/>
    </row>
    <row r="32" spans="1:5" ht="11.25">
      <c r="A32" s="237" t="s">
        <v>1098</v>
      </c>
      <c r="B32" s="237" t="s">
        <v>1099</v>
      </c>
      <c r="C32" s="253">
        <v>88342.68</v>
      </c>
      <c r="D32" s="351">
        <f>C32/C111</f>
        <v>0.000672648453528343</v>
      </c>
      <c r="E32" s="350"/>
    </row>
    <row r="33" spans="1:5" ht="11.25">
      <c r="A33" s="237" t="s">
        <v>1100</v>
      </c>
      <c r="B33" s="237" t="s">
        <v>1101</v>
      </c>
      <c r="C33" s="253">
        <v>9651</v>
      </c>
      <c r="D33" s="351">
        <f>C33/C111</f>
        <v>7.34835101787951E-05</v>
      </c>
      <c r="E33" s="350"/>
    </row>
    <row r="34" spans="1:5" ht="11.25">
      <c r="A34" s="237" t="s">
        <v>1102</v>
      </c>
      <c r="B34" s="237" t="s">
        <v>1103</v>
      </c>
      <c r="C34" s="253">
        <v>391450.5</v>
      </c>
      <c r="D34" s="351">
        <f>C34/C111</f>
        <v>0.0029805364005019617</v>
      </c>
      <c r="E34" s="350"/>
    </row>
    <row r="35" spans="1:5" ht="11.25">
      <c r="A35" s="237" t="s">
        <v>1104</v>
      </c>
      <c r="B35" s="237" t="s">
        <v>1105</v>
      </c>
      <c r="C35" s="253">
        <v>117903.57</v>
      </c>
      <c r="D35" s="351">
        <f>C35/C111</f>
        <v>0.0008977275086738453</v>
      </c>
      <c r="E35" s="350"/>
    </row>
    <row r="36" spans="1:5" ht="11.25">
      <c r="A36" s="237" t="s">
        <v>1106</v>
      </c>
      <c r="B36" s="237" t="s">
        <v>1107</v>
      </c>
      <c r="C36" s="253">
        <v>40799.87</v>
      </c>
      <c r="D36" s="351">
        <f>C36/C111</f>
        <v>0.0003106535760479243</v>
      </c>
      <c r="E36" s="350"/>
    </row>
    <row r="37" spans="1:5" ht="11.25">
      <c r="A37" s="237" t="s">
        <v>1108</v>
      </c>
      <c r="B37" s="237" t="s">
        <v>1109</v>
      </c>
      <c r="C37" s="253">
        <v>11550</v>
      </c>
      <c r="D37" s="351">
        <f>C37/C111</f>
        <v>8.794265284064692E-05</v>
      </c>
      <c r="E37" s="350"/>
    </row>
    <row r="38" spans="1:5" ht="11.25">
      <c r="A38" s="237" t="s">
        <v>1110</v>
      </c>
      <c r="B38" s="237" t="s">
        <v>1111</v>
      </c>
      <c r="C38" s="253">
        <v>741711.35</v>
      </c>
      <c r="D38" s="351">
        <f>C38/C111</f>
        <v>0.005647451407880308</v>
      </c>
      <c r="E38" s="350"/>
    </row>
    <row r="39" spans="1:5" ht="11.25">
      <c r="A39" s="237" t="s">
        <v>1112</v>
      </c>
      <c r="B39" s="237" t="s">
        <v>1113</v>
      </c>
      <c r="C39" s="253">
        <v>5764.87</v>
      </c>
      <c r="D39" s="351">
        <f>C39/C111</f>
        <v>4.389419576462859E-05</v>
      </c>
      <c r="E39" s="350"/>
    </row>
    <row r="40" spans="1:5" ht="11.25">
      <c r="A40" s="237" t="s">
        <v>1114</v>
      </c>
      <c r="B40" s="237" t="s">
        <v>1115</v>
      </c>
      <c r="C40" s="253">
        <v>540443.11</v>
      </c>
      <c r="D40" s="351">
        <f>C40/C111</f>
        <v>0.004114978424489139</v>
      </c>
      <c r="E40" s="350"/>
    </row>
    <row r="41" spans="1:5" ht="11.25">
      <c r="A41" s="237" t="s">
        <v>1116</v>
      </c>
      <c r="B41" s="237" t="s">
        <v>1117</v>
      </c>
      <c r="C41" s="253">
        <v>571726.8</v>
      </c>
      <c r="D41" s="351">
        <f>C41/C111</f>
        <v>0.004353175020960518</v>
      </c>
      <c r="E41" s="350"/>
    </row>
    <row r="42" spans="1:5" ht="11.25">
      <c r="A42" s="237" t="s">
        <v>1118</v>
      </c>
      <c r="B42" s="237" t="s">
        <v>1119</v>
      </c>
      <c r="C42" s="253">
        <v>12340.08</v>
      </c>
      <c r="D42" s="351">
        <f>C42/C111</f>
        <v>9.395838713989699E-05</v>
      </c>
      <c r="E42" s="350"/>
    </row>
    <row r="43" spans="1:5" ht="11.25">
      <c r="A43" s="237" t="s">
        <v>1120</v>
      </c>
      <c r="B43" s="237" t="s">
        <v>1121</v>
      </c>
      <c r="C43" s="253">
        <v>17830</v>
      </c>
      <c r="D43" s="351">
        <f>C43/C111</f>
        <v>0.00013575909092196836</v>
      </c>
      <c r="E43" s="350"/>
    </row>
    <row r="44" spans="1:5" ht="11.25">
      <c r="A44" s="237" t="s">
        <v>1122</v>
      </c>
      <c r="B44" s="237" t="s">
        <v>1123</v>
      </c>
      <c r="C44" s="253">
        <v>2600</v>
      </c>
      <c r="D44" s="351">
        <f>C44/C111</f>
        <v>1.979661449226684E-05</v>
      </c>
      <c r="E44" s="350"/>
    </row>
    <row r="45" spans="1:5" ht="11.25">
      <c r="A45" s="237" t="s">
        <v>1124</v>
      </c>
      <c r="B45" s="237" t="s">
        <v>1125</v>
      </c>
      <c r="C45" s="253">
        <v>24760.66</v>
      </c>
      <c r="D45" s="351">
        <f>C45/C111</f>
        <v>0.00018852970792080455</v>
      </c>
      <c r="E45" s="350"/>
    </row>
    <row r="46" spans="1:5" ht="11.25">
      <c r="A46" s="237" t="s">
        <v>1126</v>
      </c>
      <c r="B46" s="237" t="s">
        <v>1127</v>
      </c>
      <c r="C46" s="253">
        <v>3200</v>
      </c>
      <c r="D46" s="351">
        <f>C46/C111</f>
        <v>2.4365063990482263E-05</v>
      </c>
      <c r="E46" s="350"/>
    </row>
    <row r="47" spans="1:5" ht="11.25">
      <c r="A47" s="237" t="s">
        <v>1128</v>
      </c>
      <c r="B47" s="237" t="s">
        <v>1129</v>
      </c>
      <c r="C47" s="253">
        <v>4145676.71</v>
      </c>
      <c r="D47" s="351">
        <f>C47/C111</f>
        <v>0.03156552447593812</v>
      </c>
      <c r="E47" s="350"/>
    </row>
    <row r="48" spans="1:5" ht="11.25">
      <c r="A48" s="237" t="s">
        <v>1130</v>
      </c>
      <c r="B48" s="237" t="s">
        <v>1131</v>
      </c>
      <c r="C48" s="253">
        <v>33581</v>
      </c>
      <c r="D48" s="351">
        <f>C48/C111</f>
        <v>0.00025568850433262027</v>
      </c>
      <c r="E48" s="350"/>
    </row>
    <row r="49" spans="1:5" ht="11.25">
      <c r="A49" s="237" t="s">
        <v>1132</v>
      </c>
      <c r="B49" s="237" t="s">
        <v>1133</v>
      </c>
      <c r="C49" s="253">
        <v>573.99</v>
      </c>
      <c r="D49" s="351">
        <f>C49/C111</f>
        <v>4.370407212467786E-06</v>
      </c>
      <c r="E49" s="350"/>
    </row>
    <row r="50" spans="1:5" ht="11.25">
      <c r="A50" s="237" t="s">
        <v>1134</v>
      </c>
      <c r="B50" s="237" t="s">
        <v>1135</v>
      </c>
      <c r="C50" s="253">
        <v>610474.39</v>
      </c>
      <c r="D50" s="351">
        <f>C50/C111</f>
        <v>0.004648202367781446</v>
      </c>
      <c r="E50" s="350"/>
    </row>
    <row r="51" spans="1:5" ht="11.25">
      <c r="A51" s="237" t="s">
        <v>1136</v>
      </c>
      <c r="B51" s="237" t="s">
        <v>1137</v>
      </c>
      <c r="C51" s="253">
        <v>1276</v>
      </c>
      <c r="D51" s="351">
        <f>C51/C111</f>
        <v>9.715569266204802E-06</v>
      </c>
      <c r="E51" s="350"/>
    </row>
    <row r="52" spans="1:5" ht="11.25">
      <c r="A52" s="237" t="s">
        <v>1138</v>
      </c>
      <c r="B52" s="237" t="s">
        <v>1139</v>
      </c>
      <c r="C52" s="253">
        <v>4350</v>
      </c>
      <c r="D52" s="351">
        <f>C52/C111</f>
        <v>3.312125886206183E-05</v>
      </c>
      <c r="E52" s="350"/>
    </row>
    <row r="53" spans="1:5" ht="11.25">
      <c r="A53" s="237" t="s">
        <v>1140</v>
      </c>
      <c r="B53" s="237" t="s">
        <v>1141</v>
      </c>
      <c r="C53" s="253">
        <v>3195922.57</v>
      </c>
      <c r="D53" s="351">
        <f>C53/C111</f>
        <v>0.024334018102086415</v>
      </c>
      <c r="E53" s="350"/>
    </row>
    <row r="54" spans="1:5" ht="11.25">
      <c r="A54" s="237" t="s">
        <v>1142</v>
      </c>
      <c r="B54" s="237" t="s">
        <v>1143</v>
      </c>
      <c r="C54" s="253">
        <v>10440</v>
      </c>
      <c r="D54" s="351">
        <f>C54/C111</f>
        <v>7.949102126894838E-05</v>
      </c>
      <c r="E54" s="350"/>
    </row>
    <row r="55" spans="1:5" ht="11.25">
      <c r="A55" s="237" t="s">
        <v>1144</v>
      </c>
      <c r="B55" s="237" t="s">
        <v>1145</v>
      </c>
      <c r="C55" s="253">
        <v>1100.03</v>
      </c>
      <c r="D55" s="351">
        <f>C55/C111</f>
        <v>8.375719169203188E-06</v>
      </c>
      <c r="E55" s="350"/>
    </row>
    <row r="56" spans="1:5" ht="11.25">
      <c r="A56" s="237" t="s">
        <v>1146</v>
      </c>
      <c r="B56" s="237" t="s">
        <v>1147</v>
      </c>
      <c r="C56" s="253">
        <v>428742.62</v>
      </c>
      <c r="D56" s="351">
        <f>C56/C111</f>
        <v>0.003264481678670944</v>
      </c>
      <c r="E56" s="350"/>
    </row>
    <row r="57" spans="1:5" ht="11.25">
      <c r="A57" s="237" t="s">
        <v>1148</v>
      </c>
      <c r="B57" s="237" t="s">
        <v>1149</v>
      </c>
      <c r="C57" s="253">
        <v>3432.62</v>
      </c>
      <c r="D57" s="351">
        <f>C57/C111</f>
        <v>2.6136251860940383E-05</v>
      </c>
      <c r="E57" s="350"/>
    </row>
    <row r="58" spans="1:5" ht="11.25">
      <c r="A58" s="237" t="s">
        <v>1150</v>
      </c>
      <c r="B58" s="237" t="s">
        <v>1151</v>
      </c>
      <c r="C58" s="253">
        <v>597</v>
      </c>
      <c r="D58" s="351">
        <f>C58/C111</f>
        <v>4.545607250724347E-06</v>
      </c>
      <c r="E58" s="350"/>
    </row>
    <row r="59" spans="1:5" ht="11.25">
      <c r="A59" s="237" t="s">
        <v>1152</v>
      </c>
      <c r="B59" s="237" t="s">
        <v>1153</v>
      </c>
      <c r="C59" s="253">
        <v>918811.09</v>
      </c>
      <c r="D59" s="351">
        <f>C59/C111</f>
        <v>0.006995903438442112</v>
      </c>
      <c r="E59" s="350"/>
    </row>
    <row r="60" spans="1:5" ht="11.25">
      <c r="A60" s="237" t="s">
        <v>1154</v>
      </c>
      <c r="B60" s="237" t="s">
        <v>1155</v>
      </c>
      <c r="C60" s="253">
        <v>217669.77</v>
      </c>
      <c r="D60" s="351">
        <f>C60/C111</f>
        <v>0.0016573555858886114</v>
      </c>
      <c r="E60" s="350"/>
    </row>
    <row r="61" spans="1:5" ht="11.25">
      <c r="A61" s="237" t="s">
        <v>1156</v>
      </c>
      <c r="B61" s="237" t="s">
        <v>1157</v>
      </c>
      <c r="C61" s="253">
        <v>2289.12</v>
      </c>
      <c r="D61" s="351">
        <f>C61/C111</f>
        <v>1.7429548525591487E-05</v>
      </c>
      <c r="E61" s="350"/>
    </row>
    <row r="62" spans="1:5" ht="11.25">
      <c r="A62" s="237" t="s">
        <v>1158</v>
      </c>
      <c r="B62" s="237" t="s">
        <v>1159</v>
      </c>
      <c r="C62" s="253">
        <v>1086993</v>
      </c>
      <c r="D62" s="351">
        <f>C62/C111</f>
        <v>0.008276454375689465</v>
      </c>
      <c r="E62" s="350"/>
    </row>
    <row r="63" spans="1:5" ht="11.25">
      <c r="A63" s="237" t="s">
        <v>1160</v>
      </c>
      <c r="B63" s="237" t="s">
        <v>1161</v>
      </c>
      <c r="C63" s="253">
        <v>484688.7</v>
      </c>
      <c r="D63" s="351">
        <f>C63/C111</f>
        <v>0.003690459747176144</v>
      </c>
      <c r="E63" s="350"/>
    </row>
    <row r="64" spans="1:5" ht="11.25">
      <c r="A64" s="237" t="s">
        <v>1162</v>
      </c>
      <c r="B64" s="237" t="s">
        <v>1163</v>
      </c>
      <c r="C64" s="253">
        <v>397069.38</v>
      </c>
      <c r="D64" s="351">
        <f>C64/C111</f>
        <v>0.0030233190163628494</v>
      </c>
      <c r="E64" s="350"/>
    </row>
    <row r="65" spans="1:5" ht="11.25">
      <c r="A65" s="237" t="s">
        <v>1164</v>
      </c>
      <c r="B65" s="237" t="s">
        <v>1165</v>
      </c>
      <c r="C65" s="253">
        <v>94910.64</v>
      </c>
      <c r="D65" s="351">
        <f>C65/C111</f>
        <v>0.000722657442805508</v>
      </c>
      <c r="E65" s="350"/>
    </row>
    <row r="66" spans="1:5" ht="11.25">
      <c r="A66" s="237" t="s">
        <v>1166</v>
      </c>
      <c r="B66" s="237" t="s">
        <v>1167</v>
      </c>
      <c r="C66" s="253">
        <v>2318.08</v>
      </c>
      <c r="D66" s="351">
        <f>C66/C111</f>
        <v>1.765005235470535E-05</v>
      </c>
      <c r="E66" s="350"/>
    </row>
    <row r="67" spans="1:5" ht="11.25">
      <c r="A67" s="237" t="s">
        <v>1168</v>
      </c>
      <c r="B67" s="237" t="s">
        <v>1169</v>
      </c>
      <c r="C67" s="253">
        <v>140</v>
      </c>
      <c r="D67" s="351">
        <f>C67/C111</f>
        <v>1.065971549583599E-06</v>
      </c>
      <c r="E67" s="350"/>
    </row>
    <row r="68" spans="1:5" ht="11.25">
      <c r="A68" s="237" t="s">
        <v>1170</v>
      </c>
      <c r="B68" s="237" t="s">
        <v>1171</v>
      </c>
      <c r="C68" s="253">
        <v>2566.25</v>
      </c>
      <c r="D68" s="351">
        <f>C68/C111</f>
        <v>1.9539639207992222E-05</v>
      </c>
      <c r="E68" s="350"/>
    </row>
    <row r="69" spans="1:5" ht="11.25">
      <c r="A69" s="237" t="s">
        <v>1172</v>
      </c>
      <c r="B69" s="237" t="s">
        <v>1173</v>
      </c>
      <c r="C69" s="253">
        <v>392245.7</v>
      </c>
      <c r="D69" s="351">
        <f>C69/C111</f>
        <v>0.0029865911189035964</v>
      </c>
      <c r="E69" s="350"/>
    </row>
    <row r="70" spans="1:5" ht="11.25">
      <c r="A70" s="237" t="s">
        <v>1174</v>
      </c>
      <c r="B70" s="237" t="s">
        <v>1175</v>
      </c>
      <c r="C70" s="253">
        <v>4088855.21</v>
      </c>
      <c r="D70" s="351">
        <f>C70/C111</f>
        <v>0.03113288088733337</v>
      </c>
      <c r="E70" s="350"/>
    </row>
    <row r="71" spans="1:5" ht="11.25">
      <c r="A71" s="237" t="s">
        <v>1176</v>
      </c>
      <c r="B71" s="237" t="s">
        <v>1177</v>
      </c>
      <c r="C71" s="253">
        <v>1670399.6</v>
      </c>
      <c r="D71" s="351">
        <f>C71/C111</f>
        <v>0.012718560357398743</v>
      </c>
      <c r="E71" s="350"/>
    </row>
    <row r="72" spans="1:5" ht="11.25">
      <c r="A72" s="237" t="s">
        <v>1178</v>
      </c>
      <c r="B72" s="237" t="s">
        <v>1179</v>
      </c>
      <c r="C72" s="253">
        <v>2018291.14</v>
      </c>
      <c r="D72" s="351">
        <f>C72/C111</f>
        <v>0.015367435242976062</v>
      </c>
      <c r="E72" s="350"/>
    </row>
    <row r="73" spans="1:5" ht="11.25">
      <c r="A73" s="237" t="s">
        <v>1180</v>
      </c>
      <c r="B73" s="237" t="s">
        <v>1181</v>
      </c>
      <c r="C73" s="253">
        <v>81200</v>
      </c>
      <c r="D73" s="351">
        <f>C73/C111</f>
        <v>0.0006182634987584874</v>
      </c>
      <c r="E73" s="350"/>
    </row>
    <row r="74" spans="1:5" ht="11.25">
      <c r="A74" s="237" t="s">
        <v>1182</v>
      </c>
      <c r="B74" s="237" t="s">
        <v>1183</v>
      </c>
      <c r="C74" s="253">
        <v>47477.79</v>
      </c>
      <c r="D74" s="351">
        <f>C74/C111</f>
        <v>0.00036149980983646215</v>
      </c>
      <c r="E74" s="350"/>
    </row>
    <row r="75" spans="1:5" ht="11.25">
      <c r="A75" s="237" t="s">
        <v>1184</v>
      </c>
      <c r="B75" s="237" t="s">
        <v>1185</v>
      </c>
      <c r="C75" s="253">
        <v>3474474.67</v>
      </c>
      <c r="D75" s="351">
        <f>C75/C111</f>
        <v>0.02645493677120617</v>
      </c>
      <c r="E75" s="350"/>
    </row>
    <row r="76" spans="1:5" ht="11.25">
      <c r="A76" s="237" t="s">
        <v>1186</v>
      </c>
      <c r="B76" s="237" t="s">
        <v>1187</v>
      </c>
      <c r="C76" s="253">
        <v>202771.95</v>
      </c>
      <c r="D76" s="351">
        <f>C76/C111</f>
        <v>0.001543922355382772</v>
      </c>
      <c r="E76" s="350"/>
    </row>
    <row r="77" spans="1:5" ht="11.25">
      <c r="A77" s="237" t="s">
        <v>1188</v>
      </c>
      <c r="B77" s="237" t="s">
        <v>1189</v>
      </c>
      <c r="C77" s="253">
        <v>25462</v>
      </c>
      <c r="D77" s="351">
        <f>C77/C111</f>
        <v>0.00019386976853926857</v>
      </c>
      <c r="E77" s="350"/>
    </row>
    <row r="78" spans="1:5" ht="11.25">
      <c r="A78" s="237" t="s">
        <v>1190</v>
      </c>
      <c r="B78" s="237" t="s">
        <v>1191</v>
      </c>
      <c r="C78" s="253">
        <v>158508.2</v>
      </c>
      <c r="D78" s="351">
        <f>C78/C111</f>
        <v>0.0012068945112550503</v>
      </c>
      <c r="E78" s="350"/>
    </row>
    <row r="79" spans="1:5" ht="11.25">
      <c r="A79" s="237" t="s">
        <v>1192</v>
      </c>
      <c r="B79" s="237" t="s">
        <v>1193</v>
      </c>
      <c r="C79" s="253">
        <v>240303.27</v>
      </c>
      <c r="D79" s="351">
        <f>C79/C111</f>
        <v>0.0018296889220850428</v>
      </c>
      <c r="E79" s="350"/>
    </row>
    <row r="80" spans="1:5" ht="11.25">
      <c r="A80" s="237" t="s">
        <v>1194</v>
      </c>
      <c r="B80" s="237" t="s">
        <v>1195</v>
      </c>
      <c r="C80" s="253">
        <v>3359082.24</v>
      </c>
      <c r="D80" s="351">
        <f>C80/C111</f>
        <v>0.025576329289653907</v>
      </c>
      <c r="E80" s="350"/>
    </row>
    <row r="81" spans="1:5" ht="11.25">
      <c r="A81" s="237" t="s">
        <v>1196</v>
      </c>
      <c r="B81" s="237" t="s">
        <v>1197</v>
      </c>
      <c r="C81" s="253">
        <v>5568</v>
      </c>
      <c r="D81" s="351">
        <f>C81/C111</f>
        <v>4.239521134343914E-05</v>
      </c>
      <c r="E81" s="350"/>
    </row>
    <row r="82" spans="1:5" ht="11.25">
      <c r="A82" s="237" t="s">
        <v>1198</v>
      </c>
      <c r="B82" s="237" t="s">
        <v>1199</v>
      </c>
      <c r="C82" s="253">
        <v>263588.67</v>
      </c>
      <c r="D82" s="351">
        <f>C82/C111</f>
        <v>0.002006985878661285</v>
      </c>
      <c r="E82" s="350"/>
    </row>
    <row r="83" spans="1:5" ht="11.25">
      <c r="A83" s="237" t="s">
        <v>1200</v>
      </c>
      <c r="B83" s="237" t="s">
        <v>1201</v>
      </c>
      <c r="C83" s="253">
        <v>2917565.5</v>
      </c>
      <c r="D83" s="351">
        <f>C83/C111</f>
        <v>0.022214584407476055</v>
      </c>
      <c r="E83" s="350"/>
    </row>
    <row r="84" spans="1:5" ht="11.25">
      <c r="A84" s="237" t="s">
        <v>1202</v>
      </c>
      <c r="B84" s="237" t="s">
        <v>1203</v>
      </c>
      <c r="C84" s="253">
        <v>562505.04</v>
      </c>
      <c r="D84" s="351">
        <f>C84/C111</f>
        <v>0.0042829597795527455</v>
      </c>
      <c r="E84" s="350"/>
    </row>
    <row r="85" spans="1:5" ht="11.25">
      <c r="A85" s="237" t="s">
        <v>1204</v>
      </c>
      <c r="B85" s="237" t="s">
        <v>1205</v>
      </c>
      <c r="C85" s="253">
        <v>181725.08</v>
      </c>
      <c r="D85" s="351">
        <f>C85/C111</f>
        <v>0.0013836697508985963</v>
      </c>
      <c r="E85" s="350"/>
    </row>
    <row r="86" spans="1:5" ht="11.25">
      <c r="A86" s="237" t="s">
        <v>1206</v>
      </c>
      <c r="B86" s="237" t="s">
        <v>1207</v>
      </c>
      <c r="C86" s="253">
        <v>93154.96</v>
      </c>
      <c r="D86" s="351">
        <f>C86/C111</f>
        <v>0.0007092895504471299</v>
      </c>
      <c r="E86" s="350"/>
    </row>
    <row r="87" spans="1:5" ht="11.25">
      <c r="A87" s="237" t="s">
        <v>1208</v>
      </c>
      <c r="B87" s="237" t="s">
        <v>1209</v>
      </c>
      <c r="C87" s="253">
        <v>652545.81</v>
      </c>
      <c r="D87" s="351">
        <f>C87/C111</f>
        <v>0.004968537630428463</v>
      </c>
      <c r="E87" s="350"/>
    </row>
    <row r="88" spans="1:5" ht="11.25">
      <c r="A88" s="237" t="s">
        <v>1210</v>
      </c>
      <c r="B88" s="237" t="s">
        <v>1211</v>
      </c>
      <c r="C88" s="253">
        <v>180629.4</v>
      </c>
      <c r="D88" s="351">
        <f>C88/C111</f>
        <v>0.0013753271529882553</v>
      </c>
      <c r="E88" s="350"/>
    </row>
    <row r="89" spans="1:5" ht="11.25">
      <c r="A89" s="237" t="s">
        <v>1212</v>
      </c>
      <c r="B89" s="237" t="s">
        <v>1213</v>
      </c>
      <c r="C89" s="253">
        <v>36734</v>
      </c>
      <c r="D89" s="351">
        <f>C89/C111</f>
        <v>0.00027969570644574234</v>
      </c>
      <c r="E89" s="350"/>
    </row>
    <row r="90" spans="1:5" ht="11.25">
      <c r="A90" s="237" t="s">
        <v>1214</v>
      </c>
      <c r="B90" s="237" t="s">
        <v>1215</v>
      </c>
      <c r="C90" s="253">
        <v>5954</v>
      </c>
      <c r="D90" s="351">
        <f>C90/C111</f>
        <v>4.533424718729106E-05</v>
      </c>
      <c r="E90" s="350"/>
    </row>
    <row r="91" spans="1:5" ht="11.25">
      <c r="A91" s="237" t="s">
        <v>1216</v>
      </c>
      <c r="B91" s="237" t="s">
        <v>1217</v>
      </c>
      <c r="C91" s="253">
        <v>9746.74</v>
      </c>
      <c r="D91" s="351">
        <f>C91/C111</f>
        <v>7.421248243706034E-05</v>
      </c>
      <c r="E91" s="350"/>
    </row>
    <row r="92" spans="1:5" ht="11.25">
      <c r="A92" s="237" t="s">
        <v>1218</v>
      </c>
      <c r="B92" s="237" t="s">
        <v>1219</v>
      </c>
      <c r="C92" s="253">
        <v>39273</v>
      </c>
      <c r="D92" s="351">
        <f>C92/C111</f>
        <v>0.0002990278619056906</v>
      </c>
      <c r="E92" s="350"/>
    </row>
    <row r="93" spans="1:5" ht="11.25">
      <c r="A93" s="237" t="s">
        <v>1220</v>
      </c>
      <c r="B93" s="237" t="s">
        <v>1221</v>
      </c>
      <c r="C93" s="253">
        <v>963123.4</v>
      </c>
      <c r="D93" s="351">
        <f>C93/C111</f>
        <v>0.007333301022415889</v>
      </c>
      <c r="E93" s="350"/>
    </row>
    <row r="94" spans="1:5" ht="11.25">
      <c r="A94" s="237" t="s">
        <v>1222</v>
      </c>
      <c r="B94" s="237" t="s">
        <v>1223</v>
      </c>
      <c r="C94" s="253">
        <v>233057.31</v>
      </c>
      <c r="D94" s="351">
        <f>C94/C111</f>
        <v>0.0017745175848748944</v>
      </c>
      <c r="E94" s="350"/>
    </row>
    <row r="95" spans="1:5" ht="11.25">
      <c r="A95" s="237" t="s">
        <v>1224</v>
      </c>
      <c r="B95" s="237" t="s">
        <v>1225</v>
      </c>
      <c r="C95" s="253">
        <v>20880</v>
      </c>
      <c r="D95" s="351">
        <f>C95/C111</f>
        <v>0.00015898204253789677</v>
      </c>
      <c r="E95" s="350"/>
    </row>
    <row r="96" spans="1:5" ht="11.25">
      <c r="A96" s="237" t="s">
        <v>1226</v>
      </c>
      <c r="B96" s="237" t="s">
        <v>1227</v>
      </c>
      <c r="C96" s="253">
        <v>16233939</v>
      </c>
      <c r="D96" s="351">
        <f>C96/C111</f>
        <v>0.12360655079768301</v>
      </c>
      <c r="E96" s="350"/>
    </row>
    <row r="97" spans="1:5" ht="11.25">
      <c r="A97" s="237" t="s">
        <v>1228</v>
      </c>
      <c r="B97" s="237" t="s">
        <v>1229</v>
      </c>
      <c r="C97" s="253">
        <v>17534.7</v>
      </c>
      <c r="D97" s="351">
        <f>C97/C111</f>
        <v>0.00013351065236059668</v>
      </c>
      <c r="E97" s="350"/>
    </row>
    <row r="98" spans="1:5" ht="11.25">
      <c r="A98" s="237" t="s">
        <v>1230</v>
      </c>
      <c r="B98" s="237" t="s">
        <v>1231</v>
      </c>
      <c r="C98" s="253">
        <v>472182.18</v>
      </c>
      <c r="D98" s="351">
        <f>C98/C111</f>
        <v>0.003595234072145442</v>
      </c>
      <c r="E98" s="350"/>
    </row>
    <row r="99" spans="1:5" ht="11.25">
      <c r="A99" s="237" t="s">
        <v>1232</v>
      </c>
      <c r="B99" s="237" t="s">
        <v>1233</v>
      </c>
      <c r="C99" s="253">
        <v>4750000</v>
      </c>
      <c r="D99" s="351">
        <f>C99/C111</f>
        <v>0.03616689186087211</v>
      </c>
      <c r="E99" s="350"/>
    </row>
    <row r="100" spans="1:5" ht="11.25">
      <c r="A100" s="237" t="s">
        <v>1234</v>
      </c>
      <c r="B100" s="237" t="s">
        <v>1235</v>
      </c>
      <c r="C100" s="253">
        <v>56700</v>
      </c>
      <c r="D100" s="351">
        <f>C100/C111</f>
        <v>0.0004317184775813576</v>
      </c>
      <c r="E100" s="350"/>
    </row>
    <row r="101" spans="1:5" ht="11.25">
      <c r="A101" s="237" t="s">
        <v>1236</v>
      </c>
      <c r="B101" s="237" t="s">
        <v>1237</v>
      </c>
      <c r="C101" s="253">
        <v>1342992.23</v>
      </c>
      <c r="D101" s="351">
        <f>C101/C111</f>
        <v>0.010225653632084523</v>
      </c>
      <c r="E101" s="350"/>
    </row>
    <row r="102" spans="1:5" ht="11.25">
      <c r="A102" s="237" t="s">
        <v>1238</v>
      </c>
      <c r="B102" s="237" t="s">
        <v>1239</v>
      </c>
      <c r="C102" s="253">
        <v>6997052.5</v>
      </c>
      <c r="D102" s="351">
        <f>C102/C111</f>
        <v>0.05327613497101997</v>
      </c>
      <c r="E102" s="350"/>
    </row>
    <row r="103" spans="1:5" ht="11.25">
      <c r="A103" s="237" t="s">
        <v>1240</v>
      </c>
      <c r="B103" s="237" t="s">
        <v>1241</v>
      </c>
      <c r="C103" s="253">
        <v>911650</v>
      </c>
      <c r="D103" s="351">
        <f>C103/C111</f>
        <v>0.006941378308413486</v>
      </c>
      <c r="E103" s="350"/>
    </row>
    <row r="104" spans="1:5" ht="11.25">
      <c r="A104" s="237" t="s">
        <v>1242</v>
      </c>
      <c r="B104" s="237" t="s">
        <v>1243</v>
      </c>
      <c r="C104" s="253">
        <v>125100</v>
      </c>
      <c r="D104" s="351">
        <f>C104/C111</f>
        <v>0.000952521720377916</v>
      </c>
      <c r="E104" s="350"/>
    </row>
    <row r="105" spans="1:5" ht="11.25">
      <c r="A105" s="237" t="s">
        <v>1244</v>
      </c>
      <c r="B105" s="237" t="s">
        <v>1245</v>
      </c>
      <c r="C105" s="253">
        <v>3827800</v>
      </c>
      <c r="D105" s="351">
        <f>C105/C111</f>
        <v>0.029145184982115</v>
      </c>
      <c r="E105" s="350"/>
    </row>
    <row r="106" spans="1:5" ht="11.25">
      <c r="A106" s="237" t="s">
        <v>1246</v>
      </c>
      <c r="B106" s="237" t="s">
        <v>1247</v>
      </c>
      <c r="C106" s="253">
        <v>1238461.93</v>
      </c>
      <c r="D106" s="351">
        <f>C106/C111</f>
        <v>0.009429751304445677</v>
      </c>
      <c r="E106" s="350"/>
    </row>
    <row r="107" spans="1:5" ht="11.25">
      <c r="A107" s="237" t="s">
        <v>1248</v>
      </c>
      <c r="B107" s="237" t="s">
        <v>685</v>
      </c>
      <c r="C107" s="253">
        <v>21750</v>
      </c>
      <c r="D107" s="351">
        <f>C107/C111</f>
        <v>0.00016560629431030914</v>
      </c>
      <c r="E107" s="350"/>
    </row>
    <row r="108" spans="1:5" ht="11.25">
      <c r="A108" s="237" t="s">
        <v>1249</v>
      </c>
      <c r="B108" s="237" t="s">
        <v>715</v>
      </c>
      <c r="C108" s="253">
        <v>7920.02</v>
      </c>
      <c r="D108" s="351" t="e">
        <f>C108/C112</f>
        <v>#DIV/0!</v>
      </c>
      <c r="E108" s="350"/>
    </row>
    <row r="109" spans="1:5" ht="11.25">
      <c r="A109" s="237" t="s">
        <v>607</v>
      </c>
      <c r="B109" s="237" t="s">
        <v>607</v>
      </c>
      <c r="C109" s="253"/>
      <c r="D109" s="351"/>
      <c r="E109" s="350"/>
    </row>
    <row r="110" spans="1:5" ht="11.25">
      <c r="A110" s="237"/>
      <c r="B110" s="237"/>
      <c r="C110" s="253"/>
      <c r="D110" s="351">
        <f>C110/C111</f>
        <v>0</v>
      </c>
      <c r="E110" s="350"/>
    </row>
    <row r="111" spans="1:5" ht="11.25">
      <c r="A111" s="252"/>
      <c r="B111" s="252" t="s">
        <v>363</v>
      </c>
      <c r="C111" s="251">
        <f>SUM(C8:C110)</f>
        <v>131335587.76000004</v>
      </c>
      <c r="D111" s="349" t="e">
        <f>SUM(D8:D110)</f>
        <v>#DIV/0!</v>
      </c>
      <c r="E111" s="311"/>
    </row>
    <row r="112" spans="1:5" ht="11.25">
      <c r="A112" s="348"/>
      <c r="B112" s="348"/>
      <c r="C112" s="347"/>
      <c r="D112" s="346"/>
      <c r="E112" s="345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F9" sqref="F9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1875" style="60" customWidth="1"/>
    <col min="9" max="16384" width="11.421875" style="6" customWidth="1"/>
  </cols>
  <sheetData>
    <row r="2" spans="1:5" ht="15" customHeight="1">
      <c r="A2" s="455" t="s">
        <v>143</v>
      </c>
      <c r="B2" s="456"/>
      <c r="C2" s="122"/>
      <c r="D2" s="123"/>
      <c r="E2" s="123"/>
    </row>
    <row r="3" spans="1:5" ht="12" thickBot="1">
      <c r="A3" s="15"/>
      <c r="B3" s="15"/>
      <c r="C3" s="122"/>
      <c r="D3" s="123"/>
      <c r="E3" s="123"/>
    </row>
    <row r="4" spans="1:5" ht="13.5" customHeight="1">
      <c r="A4" s="137" t="s">
        <v>234</v>
      </c>
      <c r="B4" s="94"/>
      <c r="C4" s="124"/>
      <c r="D4" s="125"/>
      <c r="E4" s="126"/>
    </row>
    <row r="5" spans="1:5" ht="13.5" customHeight="1">
      <c r="A5" s="139" t="s">
        <v>144</v>
      </c>
      <c r="B5" s="12"/>
      <c r="C5" s="22"/>
      <c r="D5" s="35"/>
      <c r="E5" s="127"/>
    </row>
    <row r="6" spans="1:5" ht="13.5" customHeight="1">
      <c r="A6" s="139" t="s">
        <v>173</v>
      </c>
      <c r="B6" s="105"/>
      <c r="C6" s="105"/>
      <c r="D6" s="105"/>
      <c r="E6" s="106"/>
    </row>
    <row r="7" spans="1:5" ht="13.5" customHeight="1">
      <c r="A7" s="156" t="s">
        <v>206</v>
      </c>
      <c r="B7" s="12"/>
      <c r="C7" s="22"/>
      <c r="D7" s="35"/>
      <c r="E7" s="127"/>
    </row>
    <row r="8" spans="1:5" ht="13.5" customHeight="1" thickBot="1">
      <c r="A8" s="151" t="s">
        <v>207</v>
      </c>
      <c r="B8" s="97"/>
      <c r="C8" s="120"/>
      <c r="D8" s="128"/>
      <c r="E8" s="129"/>
    </row>
    <row r="9" spans="1:5" ht="11.25">
      <c r="A9" s="88"/>
      <c r="B9" s="88"/>
      <c r="C9" s="4"/>
      <c r="D9" s="130"/>
      <c r="E9" s="130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1875" style="89" customWidth="1"/>
  </cols>
  <sheetData>
    <row r="1" spans="1:7" s="12" customFormat="1" ht="11.25" customHeight="1">
      <c r="A1" s="21" t="s">
        <v>43</v>
      </c>
      <c r="B1" s="21"/>
      <c r="C1" s="13"/>
      <c r="D1" s="13"/>
      <c r="E1" s="13"/>
      <c r="F1" s="360"/>
      <c r="G1" s="5"/>
    </row>
    <row r="2" spans="1:5" s="12" customFormat="1" ht="11.25" customHeight="1">
      <c r="A2" s="21" t="s">
        <v>0</v>
      </c>
      <c r="B2" s="21"/>
      <c r="C2" s="13"/>
      <c r="D2" s="13"/>
      <c r="E2" s="13"/>
    </row>
    <row r="3" spans="3:5" s="12" customFormat="1" ht="11.25">
      <c r="C3" s="13"/>
      <c r="D3" s="13"/>
      <c r="E3" s="13"/>
    </row>
    <row r="4" spans="3:5" s="12" customFormat="1" ht="11.25">
      <c r="C4" s="13"/>
      <c r="D4" s="13"/>
      <c r="E4" s="13"/>
    </row>
    <row r="5" spans="1:7" s="12" customFormat="1" ht="11.25" customHeight="1">
      <c r="A5" s="216" t="s">
        <v>371</v>
      </c>
      <c r="B5" s="216"/>
      <c r="C5" s="13"/>
      <c r="D5" s="13"/>
      <c r="E5" s="13"/>
      <c r="G5" s="190" t="s">
        <v>370</v>
      </c>
    </row>
    <row r="6" spans="1:5" s="24" customFormat="1" ht="11.25">
      <c r="A6" s="280"/>
      <c r="B6" s="280"/>
      <c r="C6" s="23"/>
      <c r="D6" s="336"/>
      <c r="E6" s="336"/>
    </row>
    <row r="7" spans="1:7" ht="15" customHeight="1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369</v>
      </c>
      <c r="F7" s="315" t="s">
        <v>243</v>
      </c>
      <c r="G7" s="315" t="s">
        <v>341</v>
      </c>
    </row>
    <row r="8" spans="1:7" ht="11.25">
      <c r="A8" s="237" t="s">
        <v>1250</v>
      </c>
      <c r="B8" s="237" t="s">
        <v>1251</v>
      </c>
      <c r="C8" s="253">
        <v>-676720</v>
      </c>
      <c r="D8" s="253">
        <v>-676720</v>
      </c>
      <c r="E8" s="253">
        <v>0</v>
      </c>
      <c r="F8" s="314"/>
      <c r="G8" s="286"/>
    </row>
    <row r="9" spans="1:7" ht="11.25">
      <c r="A9" s="237" t="s">
        <v>1252</v>
      </c>
      <c r="B9" s="237" t="s">
        <v>1253</v>
      </c>
      <c r="C9" s="253">
        <v>-128901914.74</v>
      </c>
      <c r="D9" s="253">
        <v>-128901914.74</v>
      </c>
      <c r="E9" s="253">
        <v>0</v>
      </c>
      <c r="F9" s="253"/>
      <c r="G9" s="286"/>
    </row>
    <row r="10" spans="1:7" ht="11.25">
      <c r="A10" s="237" t="s">
        <v>1254</v>
      </c>
      <c r="B10" s="237" t="s">
        <v>1255</v>
      </c>
      <c r="C10" s="253">
        <v>-356786804.03</v>
      </c>
      <c r="D10" s="253">
        <v>-356786804.03</v>
      </c>
      <c r="E10" s="253">
        <v>0</v>
      </c>
      <c r="F10" s="286"/>
      <c r="G10" s="286"/>
    </row>
    <row r="11" spans="1:7" ht="11.25">
      <c r="A11" s="237"/>
      <c r="B11" s="237"/>
      <c r="C11" s="253"/>
      <c r="D11" s="253"/>
      <c r="E11" s="253"/>
      <c r="F11" s="286"/>
      <c r="G11" s="286"/>
    </row>
    <row r="12" spans="1:7" ht="11.25">
      <c r="A12" s="237"/>
      <c r="B12" s="237"/>
      <c r="C12" s="253"/>
      <c r="D12" s="253"/>
      <c r="E12" s="253"/>
      <c r="F12" s="286"/>
      <c r="G12" s="286"/>
    </row>
    <row r="13" spans="1:7" ht="11.25">
      <c r="A13" s="237"/>
      <c r="B13" s="237"/>
      <c r="C13" s="253"/>
      <c r="D13" s="253"/>
      <c r="E13" s="253"/>
      <c r="F13" s="286"/>
      <c r="G13" s="286"/>
    </row>
    <row r="14" spans="1:7" ht="11.25">
      <c r="A14" s="283"/>
      <c r="B14" s="252" t="s">
        <v>368</v>
      </c>
      <c r="C14" s="238">
        <f>SUM(C8:C13)</f>
        <v>-486365438.77</v>
      </c>
      <c r="D14" s="238">
        <f>SUM(D8:D13)</f>
        <v>-486365438.77</v>
      </c>
      <c r="E14" s="218">
        <f>SUM(E8:E13)</f>
        <v>0</v>
      </c>
      <c r="F14" s="358"/>
      <c r="G14" s="358"/>
    </row>
  </sheetData>
  <sheetProtection/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view="pageBreakPreview" zoomScale="110" zoomScaleSheetLayoutView="110" zoomScalePageLayoutView="0" workbookViewId="0" topLeftCell="A1">
      <selection activeCell="F20" sqref="F20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1875" style="6" customWidth="1"/>
  </cols>
  <sheetData>
    <row r="2" spans="1:7" ht="15" customHeight="1">
      <c r="A2" s="455" t="s">
        <v>143</v>
      </c>
      <c r="B2" s="456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3.5" customHeight="1">
      <c r="A4" s="137" t="s">
        <v>234</v>
      </c>
      <c r="B4" s="94"/>
      <c r="C4" s="94"/>
      <c r="D4" s="94"/>
      <c r="E4" s="94"/>
      <c r="F4" s="94"/>
      <c r="G4" s="95"/>
    </row>
    <row r="5" spans="1:7" ht="13.5" customHeight="1">
      <c r="A5" s="139" t="s">
        <v>144</v>
      </c>
      <c r="B5" s="12"/>
      <c r="C5" s="12"/>
      <c r="D5" s="12"/>
      <c r="E5" s="12"/>
      <c r="F5" s="12"/>
      <c r="G5" s="96"/>
    </row>
    <row r="6" spans="1:7" ht="13.5" customHeight="1">
      <c r="A6" s="168" t="s">
        <v>208</v>
      </c>
      <c r="B6" s="92"/>
      <c r="C6" s="92"/>
      <c r="D6" s="92"/>
      <c r="E6" s="92"/>
      <c r="F6" s="92"/>
      <c r="G6" s="93"/>
    </row>
    <row r="7" spans="1:7" ht="13.5" customHeight="1">
      <c r="A7" s="139" t="s">
        <v>169</v>
      </c>
      <c r="B7" s="92"/>
      <c r="C7" s="92"/>
      <c r="D7" s="92"/>
      <c r="E7" s="92"/>
      <c r="F7" s="92"/>
      <c r="G7" s="93"/>
    </row>
    <row r="8" spans="1:7" ht="13.5" customHeight="1">
      <c r="A8" s="139" t="s">
        <v>209</v>
      </c>
      <c r="B8" s="12"/>
      <c r="C8" s="12"/>
      <c r="D8" s="12"/>
      <c r="E8" s="12"/>
      <c r="F8" s="12"/>
      <c r="G8" s="96"/>
    </row>
    <row r="9" spans="1:7" ht="13.5" customHeight="1">
      <c r="A9" s="139" t="s">
        <v>210</v>
      </c>
      <c r="B9" s="92"/>
      <c r="C9" s="92"/>
      <c r="D9" s="92"/>
      <c r="E9" s="92"/>
      <c r="F9" s="92"/>
      <c r="G9" s="93"/>
    </row>
    <row r="10" spans="1:7" ht="13.5" customHeight="1" thickBot="1">
      <c r="A10" s="144" t="s">
        <v>211</v>
      </c>
      <c r="B10" s="97"/>
      <c r="C10" s="97"/>
      <c r="D10" s="97"/>
      <c r="E10" s="97"/>
      <c r="F10" s="97"/>
      <c r="G10" s="98"/>
    </row>
    <row r="11" spans="1:7" ht="11.25">
      <c r="A11" s="88"/>
      <c r="B11" s="88"/>
      <c r="C11" s="88"/>
      <c r="D11" s="88"/>
      <c r="E11" s="88"/>
      <c r="F11" s="88"/>
      <c r="G11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1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zoomScalePageLayoutView="0" workbookViewId="0" topLeftCell="A1">
      <selection activeCell="A26" sqref="A26:J26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1875" style="89" customWidth="1"/>
  </cols>
  <sheetData>
    <row r="1" spans="1:6" s="12" customFormat="1" ht="11.25">
      <c r="A1" s="21" t="s">
        <v>43</v>
      </c>
      <c r="B1" s="21"/>
      <c r="C1" s="13"/>
      <c r="D1" s="13"/>
      <c r="E1" s="13"/>
      <c r="F1" s="5"/>
    </row>
    <row r="2" spans="1:5" s="12" customFormat="1" ht="11.25">
      <c r="A2" s="21" t="s">
        <v>0</v>
      </c>
      <c r="B2" s="21"/>
      <c r="C2" s="13"/>
      <c r="D2" s="13"/>
      <c r="E2" s="13"/>
    </row>
    <row r="3" spans="3:5" s="12" customFormat="1" ht="11.25">
      <c r="C3" s="13"/>
      <c r="D3" s="13"/>
      <c r="E3" s="13"/>
    </row>
    <row r="4" spans="3:5" s="12" customFormat="1" ht="11.25">
      <c r="C4" s="13"/>
      <c r="D4" s="13"/>
      <c r="E4" s="13"/>
    </row>
    <row r="5" spans="1:6" s="12" customFormat="1" ht="11.25" customHeight="1">
      <c r="A5" s="216" t="s">
        <v>374</v>
      </c>
      <c r="B5" s="216"/>
      <c r="C5" s="13"/>
      <c r="D5" s="13"/>
      <c r="E5" s="13"/>
      <c r="F5" s="190" t="s">
        <v>373</v>
      </c>
    </row>
    <row r="6" spans="1:5" s="24" customFormat="1" ht="11.25">
      <c r="A6" s="280"/>
      <c r="B6" s="280"/>
      <c r="C6" s="23"/>
      <c r="D6" s="336"/>
      <c r="E6" s="336"/>
    </row>
    <row r="7" spans="1:6" ht="15" customHeight="1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369</v>
      </c>
      <c r="F7" s="359" t="s">
        <v>341</v>
      </c>
    </row>
    <row r="8" spans="1:6" ht="11.25">
      <c r="A8" s="237" t="s">
        <v>1256</v>
      </c>
      <c r="B8" s="237" t="s">
        <v>1257</v>
      </c>
      <c r="C8" s="253">
        <v>-168335200.39</v>
      </c>
      <c r="D8" s="253">
        <v>105944462.88</v>
      </c>
      <c r="E8" s="253">
        <v>274279663.27</v>
      </c>
      <c r="F8" s="361"/>
    </row>
    <row r="9" spans="1:6" ht="11.25">
      <c r="A9" s="237" t="s">
        <v>1258</v>
      </c>
      <c r="B9" s="237" t="s">
        <v>1259</v>
      </c>
      <c r="C9" s="253">
        <v>36337549.15</v>
      </c>
      <c r="D9" s="253">
        <v>36337549.15</v>
      </c>
      <c r="E9" s="253">
        <v>0</v>
      </c>
      <c r="F9" s="361"/>
    </row>
    <row r="10" spans="1:6" ht="11.25">
      <c r="A10" s="237" t="s">
        <v>1260</v>
      </c>
      <c r="B10" s="237" t="s">
        <v>1261</v>
      </c>
      <c r="C10" s="253">
        <v>19320857.1</v>
      </c>
      <c r="D10" s="253">
        <v>19320857.1</v>
      </c>
      <c r="E10" s="253">
        <v>0</v>
      </c>
      <c r="F10" s="361"/>
    </row>
    <row r="11" spans="1:6" ht="11.25">
      <c r="A11" s="237" t="s">
        <v>1262</v>
      </c>
      <c r="B11" s="237" t="s">
        <v>1263</v>
      </c>
      <c r="C11" s="253">
        <v>36595788.07</v>
      </c>
      <c r="D11" s="253">
        <v>36595788.07</v>
      </c>
      <c r="E11" s="253">
        <v>0</v>
      </c>
      <c r="F11" s="361"/>
    </row>
    <row r="12" spans="1:6" ht="11.25">
      <c r="A12" s="237" t="s">
        <v>1264</v>
      </c>
      <c r="B12" s="237" t="s">
        <v>1265</v>
      </c>
      <c r="C12" s="253">
        <v>46682546.1</v>
      </c>
      <c r="D12" s="253">
        <v>46682546.4</v>
      </c>
      <c r="E12" s="253">
        <v>0.3</v>
      </c>
      <c r="F12" s="361"/>
    </row>
    <row r="13" spans="1:6" ht="11.25">
      <c r="A13" s="237" t="s">
        <v>1266</v>
      </c>
      <c r="B13" s="237" t="s">
        <v>1267</v>
      </c>
      <c r="C13" s="253">
        <v>114054236.91</v>
      </c>
      <c r="D13" s="253">
        <v>114054236.91</v>
      </c>
      <c r="E13" s="253">
        <v>0</v>
      </c>
      <c r="F13" s="361"/>
    </row>
    <row r="14" spans="1:6" ht="11.25">
      <c r="A14" s="237" t="s">
        <v>1268</v>
      </c>
      <c r="B14" s="237" t="s">
        <v>1269</v>
      </c>
      <c r="C14" s="253">
        <v>44835528.86</v>
      </c>
      <c r="D14" s="253">
        <v>44839832.14</v>
      </c>
      <c r="E14" s="253">
        <v>4303.28</v>
      </c>
      <c r="F14" s="361"/>
    </row>
    <row r="15" spans="1:6" ht="11.25">
      <c r="A15" s="237" t="s">
        <v>1270</v>
      </c>
      <c r="B15" s="237" t="s">
        <v>1271</v>
      </c>
      <c r="C15" s="253">
        <v>0</v>
      </c>
      <c r="D15" s="253">
        <v>-168384172.78</v>
      </c>
      <c r="E15" s="253">
        <v>-168384172.78</v>
      </c>
      <c r="F15" s="361"/>
    </row>
    <row r="16" spans="1:6" ht="11.25">
      <c r="A16" s="237" t="s">
        <v>1272</v>
      </c>
      <c r="B16" s="237" t="s">
        <v>1273</v>
      </c>
      <c r="C16" s="253">
        <v>-135132076.03</v>
      </c>
      <c r="D16" s="253">
        <v>-135132076.03</v>
      </c>
      <c r="E16" s="253">
        <v>0</v>
      </c>
      <c r="F16" s="361"/>
    </row>
    <row r="17" spans="1:6" ht="11.25">
      <c r="A17" s="237" t="s">
        <v>1274</v>
      </c>
      <c r="B17" s="237" t="s">
        <v>1275</v>
      </c>
      <c r="C17" s="253">
        <v>-141305832.47</v>
      </c>
      <c r="D17" s="253">
        <v>-141305832.47</v>
      </c>
      <c r="E17" s="253">
        <v>0</v>
      </c>
      <c r="F17" s="361"/>
    </row>
    <row r="18" spans="1:6" ht="11.25">
      <c r="A18" s="237" t="s">
        <v>1276</v>
      </c>
      <c r="B18" s="237" t="s">
        <v>1277</v>
      </c>
      <c r="C18" s="253">
        <v>-123765153.66</v>
      </c>
      <c r="D18" s="253">
        <v>-123765153.66</v>
      </c>
      <c r="E18" s="253">
        <v>0</v>
      </c>
      <c r="F18" s="361"/>
    </row>
    <row r="19" spans="1:6" ht="11.25">
      <c r="A19" s="237" t="s">
        <v>1278</v>
      </c>
      <c r="B19" s="237" t="s">
        <v>1279</v>
      </c>
      <c r="C19" s="253">
        <v>-310307079.59</v>
      </c>
      <c r="D19" s="253">
        <v>-310307079.59</v>
      </c>
      <c r="E19" s="253">
        <v>0</v>
      </c>
      <c r="F19" s="361"/>
    </row>
    <row r="20" spans="1:6" ht="11.25">
      <c r="A20" s="237" t="s">
        <v>1280</v>
      </c>
      <c r="B20" s="237" t="s">
        <v>1281</v>
      </c>
      <c r="C20" s="253">
        <v>-183497378.89</v>
      </c>
      <c r="D20" s="253">
        <v>-183497378.89</v>
      </c>
      <c r="E20" s="253">
        <v>0</v>
      </c>
      <c r="F20" s="361"/>
    </row>
    <row r="21" spans="1:6" ht="11.25">
      <c r="A21" s="237" t="s">
        <v>1282</v>
      </c>
      <c r="B21" s="237" t="s">
        <v>1283</v>
      </c>
      <c r="C21" s="253">
        <v>-14643150.64</v>
      </c>
      <c r="D21" s="253">
        <v>-14643150.64</v>
      </c>
      <c r="E21" s="253">
        <v>0</v>
      </c>
      <c r="F21" s="361"/>
    </row>
    <row r="22" spans="1:6" ht="11.25">
      <c r="A22" s="237" t="s">
        <v>1284</v>
      </c>
      <c r="B22" s="237" t="s">
        <v>1285</v>
      </c>
      <c r="C22" s="253">
        <v>-20831443.88</v>
      </c>
      <c r="D22" s="253">
        <v>-20831443.88</v>
      </c>
      <c r="E22" s="253">
        <v>0</v>
      </c>
      <c r="F22" s="361"/>
    </row>
    <row r="23" spans="1:6" ht="11.25">
      <c r="A23" s="237" t="s">
        <v>1286</v>
      </c>
      <c r="B23" s="237" t="s">
        <v>1287</v>
      </c>
      <c r="C23" s="253">
        <v>-3190151</v>
      </c>
      <c r="D23" s="253">
        <v>-3190151</v>
      </c>
      <c r="E23" s="253">
        <v>0</v>
      </c>
      <c r="F23" s="361"/>
    </row>
    <row r="24" spans="1:6" ht="11.25">
      <c r="A24" s="237" t="s">
        <v>1288</v>
      </c>
      <c r="B24" s="237" t="s">
        <v>1289</v>
      </c>
      <c r="C24" s="253">
        <v>-5731781.27</v>
      </c>
      <c r="D24" s="253">
        <v>-5731781.27</v>
      </c>
      <c r="E24" s="253">
        <v>0</v>
      </c>
      <c r="F24" s="361"/>
    </row>
    <row r="25" spans="1:6" ht="11.25">
      <c r="A25" s="237" t="s">
        <v>1290</v>
      </c>
      <c r="B25" s="237" t="s">
        <v>1291</v>
      </c>
      <c r="C25" s="253">
        <v>-13004810.31</v>
      </c>
      <c r="D25" s="253">
        <v>-13004810.31</v>
      </c>
      <c r="E25" s="253">
        <v>0</v>
      </c>
      <c r="F25" s="361"/>
    </row>
    <row r="26" spans="1:6" ht="11.25">
      <c r="A26" s="237" t="s">
        <v>1292</v>
      </c>
      <c r="B26" s="237" t="s">
        <v>1293</v>
      </c>
      <c r="C26" s="253">
        <v>-38629237.4</v>
      </c>
      <c r="D26" s="253">
        <v>-38629237.4</v>
      </c>
      <c r="E26" s="253">
        <v>0</v>
      </c>
      <c r="F26" s="361"/>
    </row>
    <row r="27" spans="1:6" ht="11.25">
      <c r="A27" s="237"/>
      <c r="B27" s="237"/>
      <c r="C27" s="253"/>
      <c r="D27" s="253"/>
      <c r="E27" s="253"/>
      <c r="F27" s="361"/>
    </row>
    <row r="28" spans="1:6" ht="11.25">
      <c r="A28" s="252"/>
      <c r="B28" s="252" t="s">
        <v>372</v>
      </c>
      <c r="C28" s="251">
        <f>SUM(C8:C27)</f>
        <v>-860546789.3399999</v>
      </c>
      <c r="D28" s="251">
        <f>SUM(D8:D27)</f>
        <v>-754646995.2699999</v>
      </c>
      <c r="E28" s="251">
        <f>SUM(E8:E27)</f>
        <v>105899794.06999996</v>
      </c>
      <c r="F28" s="252"/>
    </row>
  </sheetData>
  <sheetProtection/>
  <protectedRanges>
    <protectedRange sqref="F28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1">
      <selection activeCell="A16" sqref="A16:J16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8" width="17.7109375" style="7" customWidth="1"/>
    <col min="9" max="10" width="11.421875" style="89" customWidth="1"/>
    <col min="11" max="16384" width="11.421875" style="89" customWidth="1"/>
  </cols>
  <sheetData>
    <row r="1" spans="1:8" ht="11.25">
      <c r="A1" s="3" t="s">
        <v>43</v>
      </c>
      <c r="B1" s="3"/>
      <c r="H1" s="262"/>
    </row>
    <row r="2" spans="1:5" ht="11.25">
      <c r="A2" s="3" t="s">
        <v>139</v>
      </c>
      <c r="B2" s="3"/>
      <c r="C2" s="9"/>
      <c r="D2" s="9"/>
      <c r="E2" s="9"/>
    </row>
    <row r="3" spans="2:5" ht="11.25">
      <c r="B3" s="3"/>
      <c r="C3" s="9"/>
      <c r="D3" s="9"/>
      <c r="E3" s="9"/>
    </row>
    <row r="5" spans="1:8" s="257" customFormat="1" ht="11.25" customHeight="1">
      <c r="A5" s="260" t="s">
        <v>260</v>
      </c>
      <c r="B5" s="260"/>
      <c r="C5" s="259"/>
      <c r="D5" s="259"/>
      <c r="E5" s="259"/>
      <c r="F5" s="7"/>
      <c r="G5" s="7"/>
      <c r="H5" s="258" t="s">
        <v>257</v>
      </c>
    </row>
    <row r="6" spans="1:8" ht="11.25">
      <c r="A6" s="250"/>
      <c r="B6" s="250"/>
      <c r="C6" s="248"/>
      <c r="D6" s="248"/>
      <c r="E6" s="248"/>
      <c r="F6" s="248"/>
      <c r="G6" s="248"/>
      <c r="H6" s="248"/>
    </row>
    <row r="7" spans="1:8" ht="15" customHeight="1">
      <c r="A7" s="227" t="s">
        <v>45</v>
      </c>
      <c r="B7" s="226" t="s">
        <v>46</v>
      </c>
      <c r="C7" s="224" t="s">
        <v>244</v>
      </c>
      <c r="D7" s="256">
        <v>2016</v>
      </c>
      <c r="E7" s="256">
        <v>2015</v>
      </c>
      <c r="F7" s="255" t="s">
        <v>256</v>
      </c>
      <c r="G7" s="255" t="s">
        <v>255</v>
      </c>
      <c r="H7" s="254" t="s">
        <v>254</v>
      </c>
    </row>
    <row r="8" spans="1:8" ht="11.25">
      <c r="A8" s="237" t="s">
        <v>609</v>
      </c>
      <c r="B8" s="237" t="s">
        <v>610</v>
      </c>
      <c r="C8" s="253">
        <v>112606.49</v>
      </c>
      <c r="D8" s="253">
        <v>123968.24</v>
      </c>
      <c r="E8" s="253">
        <v>96993.25</v>
      </c>
      <c r="F8" s="253">
        <v>103155.65</v>
      </c>
      <c r="G8" s="253"/>
      <c r="H8" s="253"/>
    </row>
    <row r="9" spans="1:8" ht="11.25">
      <c r="A9" s="237" t="s">
        <v>611</v>
      </c>
      <c r="B9" s="237" t="s">
        <v>612</v>
      </c>
      <c r="C9" s="253">
        <v>0</v>
      </c>
      <c r="D9" s="253">
        <v>0</v>
      </c>
      <c r="E9" s="253">
        <v>0</v>
      </c>
      <c r="F9" s="253">
        <v>3979932.78</v>
      </c>
      <c r="G9" s="253"/>
      <c r="H9" s="253"/>
    </row>
    <row r="10" spans="1:8" ht="11.25">
      <c r="A10" s="237" t="s">
        <v>613</v>
      </c>
      <c r="B10" s="237" t="s">
        <v>614</v>
      </c>
      <c r="C10" s="253">
        <v>258577.04</v>
      </c>
      <c r="D10" s="253">
        <v>258577.04</v>
      </c>
      <c r="E10" s="253">
        <v>258577.04</v>
      </c>
      <c r="F10" s="253">
        <v>258577.04</v>
      </c>
      <c r="G10" s="253"/>
      <c r="H10" s="253"/>
    </row>
    <row r="11" spans="1:8" ht="11.25">
      <c r="A11" s="237" t="s">
        <v>615</v>
      </c>
      <c r="B11" s="237" t="s">
        <v>616</v>
      </c>
      <c r="C11" s="253">
        <v>2485915.56</v>
      </c>
      <c r="D11" s="253">
        <v>2485915.56</v>
      </c>
      <c r="E11" s="253">
        <v>2485915.56</v>
      </c>
      <c r="F11" s="253">
        <v>2485915.56</v>
      </c>
      <c r="G11" s="253"/>
      <c r="H11" s="253"/>
    </row>
    <row r="12" spans="1:8" ht="11.25">
      <c r="A12" s="237" t="s">
        <v>617</v>
      </c>
      <c r="B12" s="237" t="s">
        <v>618</v>
      </c>
      <c r="C12" s="253">
        <v>2281298.51</v>
      </c>
      <c r="D12" s="253">
        <v>2281298.51</v>
      </c>
      <c r="E12" s="253">
        <v>2281298.51</v>
      </c>
      <c r="F12" s="253">
        <v>2281298.51</v>
      </c>
      <c r="G12" s="253"/>
      <c r="H12" s="253"/>
    </row>
    <row r="13" spans="1:8" ht="11.25">
      <c r="A13" s="237" t="s">
        <v>619</v>
      </c>
      <c r="B13" s="237" t="s">
        <v>620</v>
      </c>
      <c r="C13" s="253">
        <v>2304151.35</v>
      </c>
      <c r="D13" s="253">
        <v>2304151.35</v>
      </c>
      <c r="E13" s="253">
        <v>2304151.35</v>
      </c>
      <c r="F13" s="253">
        <v>1895325.86</v>
      </c>
      <c r="G13" s="253"/>
      <c r="H13" s="253"/>
    </row>
    <row r="14" spans="1:8" ht="11.25">
      <c r="A14" s="237" t="s">
        <v>621</v>
      </c>
      <c r="B14" s="237" t="s">
        <v>622</v>
      </c>
      <c r="C14" s="253">
        <v>4851.17</v>
      </c>
      <c r="D14" s="253">
        <v>4851.17</v>
      </c>
      <c r="E14" s="253">
        <v>4851.17</v>
      </c>
      <c r="F14" s="253">
        <v>-2849245.68</v>
      </c>
      <c r="G14" s="253"/>
      <c r="H14" s="253"/>
    </row>
    <row r="15" spans="1:8" ht="11.25">
      <c r="A15" s="237" t="s">
        <v>623</v>
      </c>
      <c r="B15" s="237" t="s">
        <v>624</v>
      </c>
      <c r="C15" s="253">
        <v>80.54</v>
      </c>
      <c r="D15" s="253">
        <v>80.54</v>
      </c>
      <c r="E15" s="253">
        <v>-2849245.68</v>
      </c>
      <c r="F15" s="253">
        <v>-2849245.68</v>
      </c>
      <c r="G15" s="253"/>
      <c r="H15" s="253"/>
    </row>
    <row r="16" spans="1:8" ht="11.25">
      <c r="A16" s="237" t="s">
        <v>625</v>
      </c>
      <c r="B16" s="237" t="s">
        <v>626</v>
      </c>
      <c r="C16" s="253">
        <v>2436701.67</v>
      </c>
      <c r="D16" s="253">
        <v>2436701.67</v>
      </c>
      <c r="E16" s="253">
        <v>-2849245.68</v>
      </c>
      <c r="F16" s="253">
        <v>-2849245.68</v>
      </c>
      <c r="G16" s="253"/>
      <c r="H16" s="253"/>
    </row>
    <row r="17" spans="1:10" ht="11.25">
      <c r="A17" s="237"/>
      <c r="B17" s="237"/>
      <c r="C17" s="253"/>
      <c r="D17" s="253"/>
      <c r="E17" s="253"/>
      <c r="F17" s="253"/>
      <c r="G17" s="253"/>
      <c r="H17" s="253"/>
      <c r="J17" s="261"/>
    </row>
    <row r="18" spans="1:8" ht="11.25">
      <c r="A18" s="252"/>
      <c r="B18" s="252" t="s">
        <v>259</v>
      </c>
      <c r="C18" s="251">
        <f aca="true" t="shared" si="0" ref="C18:H18">SUM(C8:C17)</f>
        <v>9884182.329999998</v>
      </c>
      <c r="D18" s="251">
        <f t="shared" si="0"/>
        <v>9895544.079999998</v>
      </c>
      <c r="E18" s="251">
        <f t="shared" si="0"/>
        <v>1733295.519999999</v>
      </c>
      <c r="F18" s="251">
        <f t="shared" si="0"/>
        <v>2456468.359999999</v>
      </c>
      <c r="G18" s="251">
        <f t="shared" si="0"/>
        <v>0</v>
      </c>
      <c r="H18" s="251">
        <f t="shared" si="0"/>
        <v>0</v>
      </c>
    </row>
    <row r="19" spans="1:8" ht="11.25">
      <c r="A19" s="60"/>
      <c r="B19" s="60"/>
      <c r="C19" s="230"/>
      <c r="D19" s="230"/>
      <c r="E19" s="230"/>
      <c r="F19" s="230"/>
      <c r="G19" s="230"/>
      <c r="H19" s="230"/>
    </row>
    <row r="20" spans="1:8" ht="11.25">
      <c r="A20" s="60"/>
      <c r="B20" s="60"/>
      <c r="C20" s="230"/>
      <c r="D20" s="230"/>
      <c r="E20" s="230"/>
      <c r="F20" s="230"/>
      <c r="G20" s="230"/>
      <c r="H20" s="230"/>
    </row>
    <row r="21" spans="1:8" s="257" customFormat="1" ht="11.25" customHeight="1">
      <c r="A21" s="260" t="s">
        <v>258</v>
      </c>
      <c r="B21" s="260"/>
      <c r="C21" s="259"/>
      <c r="D21" s="259"/>
      <c r="E21" s="259"/>
      <c r="F21" s="7"/>
      <c r="G21" s="7"/>
      <c r="H21" s="258" t="s">
        <v>257</v>
      </c>
    </row>
    <row r="22" spans="1:8" ht="11.25">
      <c r="A22" s="250"/>
      <c r="B22" s="250"/>
      <c r="C22" s="248"/>
      <c r="D22" s="248"/>
      <c r="E22" s="248"/>
      <c r="F22" s="248"/>
      <c r="G22" s="248"/>
      <c r="H22" s="248"/>
    </row>
    <row r="23" spans="1:8" ht="15" customHeight="1">
      <c r="A23" s="227" t="s">
        <v>45</v>
      </c>
      <c r="B23" s="226" t="s">
        <v>46</v>
      </c>
      <c r="C23" s="224" t="s">
        <v>244</v>
      </c>
      <c r="D23" s="256">
        <v>2016</v>
      </c>
      <c r="E23" s="256">
        <v>2015</v>
      </c>
      <c r="F23" s="255" t="s">
        <v>256</v>
      </c>
      <c r="G23" s="255" t="s">
        <v>255</v>
      </c>
      <c r="H23" s="254" t="s">
        <v>254</v>
      </c>
    </row>
    <row r="24" spans="1:8" ht="11.25">
      <c r="A24" s="237" t="s">
        <v>627</v>
      </c>
      <c r="B24" s="237" t="s">
        <v>628</v>
      </c>
      <c r="C24" s="253">
        <v>54.99</v>
      </c>
      <c r="D24" s="253">
        <v>54.99</v>
      </c>
      <c r="E24" s="253">
        <v>54.99</v>
      </c>
      <c r="F24" s="253">
        <v>54.99</v>
      </c>
      <c r="G24" s="253"/>
      <c r="H24" s="253"/>
    </row>
    <row r="25" spans="1:8" ht="11.25">
      <c r="A25" s="237"/>
      <c r="B25" s="237"/>
      <c r="C25" s="253"/>
      <c r="D25" s="253"/>
      <c r="E25" s="253"/>
      <c r="F25" s="253"/>
      <c r="G25" s="253"/>
      <c r="H25" s="253"/>
    </row>
    <row r="26" spans="1:8" ht="11.25">
      <c r="A26" s="237"/>
      <c r="B26" s="237"/>
      <c r="C26" s="253"/>
      <c r="D26" s="253"/>
      <c r="E26" s="253"/>
      <c r="F26" s="253"/>
      <c r="G26" s="253"/>
      <c r="H26" s="253"/>
    </row>
    <row r="27" spans="1:8" ht="11.25">
      <c r="A27" s="237"/>
      <c r="B27" s="237"/>
      <c r="C27" s="253"/>
      <c r="D27" s="253"/>
      <c r="E27" s="253"/>
      <c r="F27" s="253"/>
      <c r="G27" s="253"/>
      <c r="H27" s="253"/>
    </row>
    <row r="28" spans="1:8" ht="11.25">
      <c r="A28" s="252"/>
      <c r="B28" s="252" t="s">
        <v>253</v>
      </c>
      <c r="C28" s="251">
        <f aca="true" t="shared" si="1" ref="C28:H28">SUM(C24:C27)</f>
        <v>54.99</v>
      </c>
      <c r="D28" s="251">
        <f t="shared" si="1"/>
        <v>54.99</v>
      </c>
      <c r="E28" s="251">
        <f t="shared" si="1"/>
        <v>54.99</v>
      </c>
      <c r="F28" s="251">
        <f t="shared" si="1"/>
        <v>54.99</v>
      </c>
      <c r="G28" s="251">
        <f t="shared" si="1"/>
        <v>0</v>
      </c>
      <c r="H28" s="251">
        <f t="shared" si="1"/>
        <v>0</v>
      </c>
    </row>
  </sheetData>
  <sheetProtection/>
  <dataValidations count="8">
    <dataValidation allowBlank="1" showInputMessage="1" showErrorMessage="1" prompt="Saldo final al 31 de diciembre de 2016." sqref="D7 D23"/>
    <dataValidation allowBlank="1" showInputMessage="1" showErrorMessage="1" prompt="Saldo final de la Información Financiera Trimestral que se presenta (trimestral: 1er, 2do, 3ro. o 4to.)." sqref="C23 C7"/>
    <dataValidation allowBlank="1" showInputMessage="1" showErrorMessage="1" prompt="Corresponde al número de la cuenta de acuerdo al Plan de Cuentas emitido por el CONAC (DOF 23/12/2015)." sqref="A7 A23"/>
    <dataValidation allowBlank="1" showInputMessage="1" showErrorMessage="1" prompt="Saldo final al 31 de diciembre de 2015." sqref="E7 E23"/>
    <dataValidation allowBlank="1" showInputMessage="1" showErrorMessage="1" prompt="Saldo final al 31 de diciembre de 2014." sqref="F23 F7"/>
    <dataValidation allowBlank="1" showInputMessage="1" showErrorMessage="1" prompt="Saldo final al 31 de diciembre de 2013." sqref="G7 G23"/>
    <dataValidation allowBlank="1" showInputMessage="1" showErrorMessage="1" prompt="Corresponde al nombre o descripción de la cuenta de acuerdo al Plan de Cuentas emitido por el CONAC." sqref="B7 B23"/>
    <dataValidation allowBlank="1" showInputMessage="1" showErrorMessage="1" prompt="Saldo final al 31 de diciembre de 2012." sqref="H7 H23"/>
  </dataValidations>
  <printOptions/>
  <pageMargins left="0.7" right="0.7" top="0.75" bottom="0.75" header="0.3" footer="0.3"/>
  <pageSetup horizontalDpi="600" verticalDpi="600" orientation="portrait" scale="7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F14" sqref="F1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2" spans="1:6" ht="15" customHeight="1">
      <c r="A2" s="455" t="s">
        <v>143</v>
      </c>
      <c r="B2" s="456"/>
      <c r="C2" s="88"/>
      <c r="D2" s="88"/>
      <c r="E2" s="88"/>
      <c r="F2" s="88"/>
    </row>
    <row r="3" spans="1:6" ht="12" thickBot="1">
      <c r="A3" s="88"/>
      <c r="B3" s="88"/>
      <c r="C3" s="88"/>
      <c r="D3" s="88"/>
      <c r="E3" s="88"/>
      <c r="F3" s="88"/>
    </row>
    <row r="4" spans="1:6" ht="13.5" customHeight="1">
      <c r="A4" s="137" t="s">
        <v>234</v>
      </c>
      <c r="B4" s="94"/>
      <c r="C4" s="94"/>
      <c r="D4" s="94"/>
      <c r="E4" s="94"/>
      <c r="F4" s="95"/>
    </row>
    <row r="5" spans="1:6" ht="13.5" customHeight="1">
      <c r="A5" s="139" t="s">
        <v>144</v>
      </c>
      <c r="B5" s="12"/>
      <c r="C5" s="12"/>
      <c r="D5" s="12"/>
      <c r="E5" s="12"/>
      <c r="F5" s="96"/>
    </row>
    <row r="6" spans="1:6" ht="13.5" customHeight="1">
      <c r="A6" s="168" t="s">
        <v>208</v>
      </c>
      <c r="B6" s="131"/>
      <c r="C6" s="131"/>
      <c r="D6" s="131"/>
      <c r="E6" s="131"/>
      <c r="F6" s="132"/>
    </row>
    <row r="7" spans="1:6" ht="13.5" customHeight="1">
      <c r="A7" s="139" t="s">
        <v>169</v>
      </c>
      <c r="B7" s="92"/>
      <c r="C7" s="92"/>
      <c r="D7" s="92"/>
      <c r="E7" s="92"/>
      <c r="F7" s="93"/>
    </row>
    <row r="8" spans="1:6" ht="13.5" customHeight="1">
      <c r="A8" s="139" t="s">
        <v>209</v>
      </c>
      <c r="B8" s="12"/>
      <c r="C8" s="12"/>
      <c r="D8" s="12"/>
      <c r="E8" s="12"/>
      <c r="F8" s="96"/>
    </row>
    <row r="9" spans="1:6" ht="13.5" customHeight="1" thickBot="1">
      <c r="A9" s="144" t="s">
        <v>212</v>
      </c>
      <c r="B9" s="97"/>
      <c r="C9" s="97"/>
      <c r="D9" s="97"/>
      <c r="E9" s="97"/>
      <c r="F9" s="98"/>
    </row>
    <row r="10" spans="1:6" ht="11.25">
      <c r="A10" s="88"/>
      <c r="B10" s="88"/>
      <c r="C10" s="88"/>
      <c r="D10" s="88"/>
      <c r="E10" s="88"/>
      <c r="F10" s="8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1"/>
  <sheetViews>
    <sheetView zoomScaleSheetLayoutView="100" zoomScalePageLayoutView="0" workbookViewId="0" topLeftCell="A179">
      <selection activeCell="A198" sqref="A198:J198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5" width="17.7109375" style="36" customWidth="1"/>
    <col min="6" max="16384" width="11.421875" style="89" customWidth="1"/>
  </cols>
  <sheetData>
    <row r="1" spans="1:5" s="12" customFormat="1" ht="11.25">
      <c r="A1" s="21" t="s">
        <v>43</v>
      </c>
      <c r="B1" s="21"/>
      <c r="C1" s="22"/>
      <c r="D1" s="22"/>
      <c r="E1" s="262"/>
    </row>
    <row r="2" spans="1:5" s="12" customFormat="1" ht="11.25">
      <c r="A2" s="21" t="s">
        <v>0</v>
      </c>
      <c r="B2" s="21"/>
      <c r="C2" s="22"/>
      <c r="D2" s="22"/>
      <c r="E2" s="22"/>
    </row>
    <row r="3" spans="3:5" s="12" customFormat="1" ht="11.25">
      <c r="C3" s="22"/>
      <c r="D3" s="22"/>
      <c r="E3" s="22"/>
    </row>
    <row r="4" spans="3:5" s="12" customFormat="1" ht="11.25">
      <c r="C4" s="22"/>
      <c r="D4" s="22"/>
      <c r="E4" s="22"/>
    </row>
    <row r="5" spans="1:5" s="12" customFormat="1" ht="11.25" customHeight="1">
      <c r="A5" s="308" t="s">
        <v>377</v>
      </c>
      <c r="C5" s="22"/>
      <c r="D5" s="22"/>
      <c r="E5" s="367" t="s">
        <v>376</v>
      </c>
    </row>
    <row r="6" spans="1:5" s="24" customFormat="1" ht="11.25">
      <c r="A6" s="223"/>
      <c r="B6" s="223"/>
      <c r="C6" s="366"/>
      <c r="D6" s="365"/>
      <c r="E6" s="365"/>
    </row>
    <row r="7" spans="1:5" ht="15" customHeight="1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</row>
    <row r="8" spans="1:5" ht="11.25">
      <c r="A8" s="286">
        <v>111200110</v>
      </c>
      <c r="B8" s="286" t="s">
        <v>1294</v>
      </c>
      <c r="C8" s="253">
        <v>647.12</v>
      </c>
      <c r="D8" s="253">
        <v>647.12</v>
      </c>
      <c r="E8" s="253">
        <v>0</v>
      </c>
    </row>
    <row r="9" spans="1:5" ht="11.25">
      <c r="A9" s="286">
        <v>111200111</v>
      </c>
      <c r="B9" s="286" t="s">
        <v>1295</v>
      </c>
      <c r="C9" s="253">
        <v>5721052.2</v>
      </c>
      <c r="D9" s="253">
        <v>3638584.32</v>
      </c>
      <c r="E9" s="253">
        <v>-2082467.88</v>
      </c>
    </row>
    <row r="10" spans="1:5" ht="11.25">
      <c r="A10" s="286">
        <v>111200115</v>
      </c>
      <c r="B10" s="286" t="s">
        <v>1296</v>
      </c>
      <c r="C10" s="253">
        <v>14649.3</v>
      </c>
      <c r="D10" s="253">
        <v>14658.25</v>
      </c>
      <c r="E10" s="253">
        <v>8.95</v>
      </c>
    </row>
    <row r="11" spans="1:5" ht="11.25">
      <c r="A11" s="286">
        <v>111200116</v>
      </c>
      <c r="B11" s="286" t="s">
        <v>1297</v>
      </c>
      <c r="C11" s="253">
        <v>37959.97</v>
      </c>
      <c r="D11" s="253">
        <v>37983.18</v>
      </c>
      <c r="E11" s="253">
        <v>23.21</v>
      </c>
    </row>
    <row r="12" spans="1:5" ht="11.25">
      <c r="A12" s="286">
        <v>111200122</v>
      </c>
      <c r="B12" s="286" t="s">
        <v>1298</v>
      </c>
      <c r="C12" s="253">
        <v>10338.1</v>
      </c>
      <c r="D12" s="253">
        <v>10344.42</v>
      </c>
      <c r="E12" s="253">
        <v>6.32</v>
      </c>
    </row>
    <row r="13" spans="1:5" ht="11.25">
      <c r="A13" s="286">
        <v>111200124</v>
      </c>
      <c r="B13" s="286" t="s">
        <v>1299</v>
      </c>
      <c r="C13" s="253">
        <v>210472.18</v>
      </c>
      <c r="D13" s="253">
        <v>210600.87</v>
      </c>
      <c r="E13" s="253">
        <v>128.69</v>
      </c>
    </row>
    <row r="14" spans="1:5" ht="11.25">
      <c r="A14" s="286">
        <v>111200128</v>
      </c>
      <c r="B14" s="286" t="s">
        <v>1300</v>
      </c>
      <c r="C14" s="253">
        <v>673.06</v>
      </c>
      <c r="D14" s="253">
        <v>209.06</v>
      </c>
      <c r="E14" s="253">
        <v>-464</v>
      </c>
    </row>
    <row r="15" spans="1:5" ht="11.25">
      <c r="A15" s="286">
        <v>111200129</v>
      </c>
      <c r="B15" s="286" t="s">
        <v>1301</v>
      </c>
      <c r="C15" s="253">
        <v>35.02</v>
      </c>
      <c r="D15" s="253">
        <v>-0.01</v>
      </c>
      <c r="E15" s="253">
        <v>-35.03</v>
      </c>
    </row>
    <row r="16" spans="1:5" ht="11.25">
      <c r="A16" s="286">
        <v>111200130</v>
      </c>
      <c r="B16" s="286" t="s">
        <v>1302</v>
      </c>
      <c r="C16" s="253">
        <v>-12115.09</v>
      </c>
      <c r="D16" s="253">
        <v>-12115.09</v>
      </c>
      <c r="E16" s="253">
        <v>0</v>
      </c>
    </row>
    <row r="17" spans="1:5" ht="11.25">
      <c r="A17" s="286">
        <v>111200131</v>
      </c>
      <c r="B17" s="286" t="s">
        <v>1303</v>
      </c>
      <c r="C17" s="253">
        <v>202970.5</v>
      </c>
      <c r="D17" s="253">
        <v>22679.21</v>
      </c>
      <c r="E17" s="253">
        <v>-180291.29</v>
      </c>
    </row>
    <row r="18" spans="1:5" ht="11.25">
      <c r="A18" s="286">
        <v>111200132</v>
      </c>
      <c r="B18" s="286" t="s">
        <v>1304</v>
      </c>
      <c r="C18" s="253">
        <v>89790.88</v>
      </c>
      <c r="D18" s="253">
        <v>0</v>
      </c>
      <c r="E18" s="253">
        <v>-89790.88</v>
      </c>
    </row>
    <row r="19" spans="1:5" ht="11.25">
      <c r="A19" s="286">
        <v>111200133</v>
      </c>
      <c r="B19" s="286" t="s">
        <v>1305</v>
      </c>
      <c r="C19" s="253">
        <v>0</v>
      </c>
      <c r="D19" s="253">
        <v>214134.11</v>
      </c>
      <c r="E19" s="253">
        <v>214134.11</v>
      </c>
    </row>
    <row r="20" spans="1:5" ht="11.25">
      <c r="A20" s="286">
        <v>111200201</v>
      </c>
      <c r="B20" s="286" t="s">
        <v>1306</v>
      </c>
      <c r="C20" s="253">
        <v>533849.16</v>
      </c>
      <c r="D20" s="253">
        <v>-55068.86</v>
      </c>
      <c r="E20" s="253">
        <v>-588918.02</v>
      </c>
    </row>
    <row r="21" spans="1:5" ht="11.25">
      <c r="A21" s="286">
        <v>111200202</v>
      </c>
      <c r="B21" s="286" t="s">
        <v>1307</v>
      </c>
      <c r="C21" s="253">
        <v>32610.15</v>
      </c>
      <c r="D21" s="253">
        <v>13828.04</v>
      </c>
      <c r="E21" s="253">
        <v>-18782.11</v>
      </c>
    </row>
    <row r="22" spans="1:5" ht="11.25">
      <c r="A22" s="286">
        <v>111200203</v>
      </c>
      <c r="B22" s="286" t="s">
        <v>1308</v>
      </c>
      <c r="C22" s="253">
        <v>17434.37</v>
      </c>
      <c r="D22" s="253">
        <v>17434.37</v>
      </c>
      <c r="E22" s="253">
        <v>0</v>
      </c>
    </row>
    <row r="23" spans="1:5" ht="11.25">
      <c r="A23" s="286">
        <v>111200211</v>
      </c>
      <c r="B23" s="286" t="s">
        <v>1309</v>
      </c>
      <c r="C23" s="253">
        <v>16206.37</v>
      </c>
      <c r="D23" s="253">
        <v>17089.32</v>
      </c>
      <c r="E23" s="253">
        <v>882.95</v>
      </c>
    </row>
    <row r="24" spans="1:5" ht="11.25">
      <c r="A24" s="286">
        <v>111200212</v>
      </c>
      <c r="B24" s="286" t="s">
        <v>1310</v>
      </c>
      <c r="C24" s="253">
        <v>510769.85</v>
      </c>
      <c r="D24" s="253">
        <v>510769.85</v>
      </c>
      <c r="E24" s="253">
        <v>0</v>
      </c>
    </row>
    <row r="25" spans="1:5" ht="11.25">
      <c r="A25" s="286">
        <v>111200214</v>
      </c>
      <c r="B25" s="286" t="s">
        <v>524</v>
      </c>
      <c r="C25" s="253">
        <v>84801.27</v>
      </c>
      <c r="D25" s="253">
        <v>107305.76</v>
      </c>
      <c r="E25" s="253">
        <v>22504.49</v>
      </c>
    </row>
    <row r="26" spans="1:5" ht="11.25">
      <c r="A26" s="286">
        <v>111200219</v>
      </c>
      <c r="B26" s="286" t="s">
        <v>1311</v>
      </c>
      <c r="C26" s="253">
        <v>1097</v>
      </c>
      <c r="D26" s="253">
        <v>1097</v>
      </c>
      <c r="E26" s="253">
        <v>0</v>
      </c>
    </row>
    <row r="27" spans="1:5" ht="11.25">
      <c r="A27" s="286">
        <v>111200220</v>
      </c>
      <c r="B27" s="286" t="s">
        <v>526</v>
      </c>
      <c r="C27" s="253">
        <v>4381.13</v>
      </c>
      <c r="D27" s="253">
        <v>10951.46</v>
      </c>
      <c r="E27" s="253">
        <v>6570.33</v>
      </c>
    </row>
    <row r="28" spans="1:5" ht="11.25">
      <c r="A28" s="286">
        <v>111200222</v>
      </c>
      <c r="B28" s="286" t="s">
        <v>1312</v>
      </c>
      <c r="C28" s="253">
        <v>114182.19</v>
      </c>
      <c r="D28" s="253">
        <v>114251.72</v>
      </c>
      <c r="E28" s="253">
        <v>69.53</v>
      </c>
    </row>
    <row r="29" spans="1:5" ht="11.25">
      <c r="A29" s="286">
        <v>111200223</v>
      </c>
      <c r="B29" s="286" t="s">
        <v>1313</v>
      </c>
      <c r="C29" s="253">
        <v>134906.55</v>
      </c>
      <c r="D29" s="253">
        <v>134980.77</v>
      </c>
      <c r="E29" s="253">
        <v>74.22</v>
      </c>
    </row>
    <row r="30" spans="1:5" ht="11.25">
      <c r="A30" s="286">
        <v>111200224</v>
      </c>
      <c r="B30" s="286" t="s">
        <v>1314</v>
      </c>
      <c r="C30" s="253">
        <v>139.24</v>
      </c>
      <c r="D30" s="253">
        <v>139.24</v>
      </c>
      <c r="E30" s="253">
        <v>0</v>
      </c>
    </row>
    <row r="31" spans="1:5" ht="11.25">
      <c r="A31" s="286">
        <v>111200225</v>
      </c>
      <c r="B31" s="286" t="s">
        <v>1315</v>
      </c>
      <c r="C31" s="253">
        <v>33826.14</v>
      </c>
      <c r="D31" s="253">
        <v>33837.14</v>
      </c>
      <c r="E31" s="253">
        <v>11</v>
      </c>
    </row>
    <row r="32" spans="1:5" ht="11.25">
      <c r="A32" s="286">
        <v>111200226</v>
      </c>
      <c r="B32" s="286" t="s">
        <v>1316</v>
      </c>
      <c r="C32" s="253">
        <v>452.4</v>
      </c>
      <c r="D32" s="253">
        <v>452.4</v>
      </c>
      <c r="E32" s="253">
        <v>0</v>
      </c>
    </row>
    <row r="33" spans="1:5" ht="11.25">
      <c r="A33" s="286">
        <v>111200227</v>
      </c>
      <c r="B33" s="286" t="s">
        <v>1317</v>
      </c>
      <c r="C33" s="253">
        <v>-452.4</v>
      </c>
      <c r="D33" s="253">
        <v>-452.4</v>
      </c>
      <c r="E33" s="253">
        <v>0</v>
      </c>
    </row>
    <row r="34" spans="1:5" ht="11.25">
      <c r="A34" s="286">
        <v>111200228</v>
      </c>
      <c r="B34" s="286" t="s">
        <v>1318</v>
      </c>
      <c r="C34" s="253">
        <v>-452.4</v>
      </c>
      <c r="D34" s="253">
        <v>-452.4</v>
      </c>
      <c r="E34" s="253">
        <v>0</v>
      </c>
    </row>
    <row r="35" spans="1:5" ht="11.25">
      <c r="A35" s="286">
        <v>111200230</v>
      </c>
      <c r="B35" s="286" t="s">
        <v>1319</v>
      </c>
      <c r="C35" s="253">
        <v>28859.71</v>
      </c>
      <c r="D35" s="253">
        <v>29086.02</v>
      </c>
      <c r="E35" s="253">
        <v>226.31</v>
      </c>
    </row>
    <row r="36" spans="1:5" ht="11.25">
      <c r="A36" s="286">
        <v>111200233</v>
      </c>
      <c r="B36" s="286" t="s">
        <v>1320</v>
      </c>
      <c r="C36" s="253">
        <v>70946.62</v>
      </c>
      <c r="D36" s="253">
        <v>70953.2</v>
      </c>
      <c r="E36" s="253">
        <v>6.58</v>
      </c>
    </row>
    <row r="37" spans="1:5" ht="11.25">
      <c r="A37" s="286">
        <v>111200234</v>
      </c>
      <c r="B37" s="286" t="s">
        <v>532</v>
      </c>
      <c r="C37" s="253">
        <v>1828966.19</v>
      </c>
      <c r="D37" s="253">
        <v>1835951.32</v>
      </c>
      <c r="E37" s="253">
        <v>6985.13</v>
      </c>
    </row>
    <row r="38" spans="1:5" ht="11.25">
      <c r="A38" s="286">
        <v>111200236</v>
      </c>
      <c r="B38" s="286" t="s">
        <v>1321</v>
      </c>
      <c r="C38" s="253">
        <v>876.52</v>
      </c>
      <c r="D38" s="253">
        <v>876.52</v>
      </c>
      <c r="E38" s="253">
        <v>0</v>
      </c>
    </row>
    <row r="39" spans="1:5" ht="11.25">
      <c r="A39" s="286">
        <v>111200237</v>
      </c>
      <c r="B39" s="286" t="s">
        <v>534</v>
      </c>
      <c r="C39" s="253">
        <v>564812.16</v>
      </c>
      <c r="D39" s="253">
        <v>205879.28</v>
      </c>
      <c r="E39" s="253">
        <v>-358932.88</v>
      </c>
    </row>
    <row r="40" spans="1:5" ht="11.25">
      <c r="A40" s="286">
        <v>111200238</v>
      </c>
      <c r="B40" s="286" t="s">
        <v>1322</v>
      </c>
      <c r="C40" s="253">
        <v>37248.27</v>
      </c>
      <c r="D40" s="253">
        <v>36948.35</v>
      </c>
      <c r="E40" s="253">
        <v>-299.92</v>
      </c>
    </row>
    <row r="41" spans="1:5" ht="11.25">
      <c r="A41" s="286">
        <v>111200239</v>
      </c>
      <c r="B41" s="286" t="s">
        <v>1323</v>
      </c>
      <c r="C41" s="253">
        <v>441974.19</v>
      </c>
      <c r="D41" s="253">
        <v>-85.94</v>
      </c>
      <c r="E41" s="253">
        <v>-442060.13</v>
      </c>
    </row>
    <row r="42" spans="1:5" ht="11.25">
      <c r="A42" s="286">
        <v>111200240</v>
      </c>
      <c r="B42" s="286" t="s">
        <v>1324</v>
      </c>
      <c r="C42" s="253">
        <v>229286.52</v>
      </c>
      <c r="D42" s="253">
        <v>215681.71</v>
      </c>
      <c r="E42" s="253">
        <v>-13604.81</v>
      </c>
    </row>
    <row r="43" spans="1:5" ht="11.25">
      <c r="A43" s="286">
        <v>111200241</v>
      </c>
      <c r="B43" s="286" t="s">
        <v>1325</v>
      </c>
      <c r="C43" s="253">
        <v>189667.9</v>
      </c>
      <c r="D43" s="253">
        <v>189703.91</v>
      </c>
      <c r="E43" s="253">
        <v>36.01</v>
      </c>
    </row>
    <row r="44" spans="1:5" ht="11.25">
      <c r="A44" s="286">
        <v>111200244</v>
      </c>
      <c r="B44" s="286" t="s">
        <v>1326</v>
      </c>
      <c r="C44" s="253">
        <v>8670339.79</v>
      </c>
      <c r="D44" s="253">
        <v>2082608.89</v>
      </c>
      <c r="E44" s="253">
        <v>-6587730.9</v>
      </c>
    </row>
    <row r="45" spans="1:5" ht="11.25">
      <c r="A45" s="286">
        <v>111200247</v>
      </c>
      <c r="B45" s="286" t="s">
        <v>1327</v>
      </c>
      <c r="C45" s="253">
        <v>57666</v>
      </c>
      <c r="D45" s="253">
        <v>142487.08</v>
      </c>
      <c r="E45" s="253">
        <v>84821.08</v>
      </c>
    </row>
    <row r="46" spans="1:5" ht="11.25">
      <c r="A46" s="286">
        <v>111200248</v>
      </c>
      <c r="B46" s="286" t="s">
        <v>1328</v>
      </c>
      <c r="C46" s="253">
        <v>3187335.86</v>
      </c>
      <c r="D46" s="253">
        <v>509659.82</v>
      </c>
      <c r="E46" s="253">
        <v>-2677676.04</v>
      </c>
    </row>
    <row r="47" spans="1:5" ht="11.25">
      <c r="A47" s="286">
        <v>111200249</v>
      </c>
      <c r="B47" s="286" t="s">
        <v>1329</v>
      </c>
      <c r="C47" s="253">
        <v>5326482.7</v>
      </c>
      <c r="D47" s="253">
        <v>-1500477.51</v>
      </c>
      <c r="E47" s="253">
        <v>-6826960.21</v>
      </c>
    </row>
    <row r="48" spans="1:5" ht="11.25">
      <c r="A48" s="286">
        <v>111200250</v>
      </c>
      <c r="B48" s="286" t="s">
        <v>1330</v>
      </c>
      <c r="C48" s="253">
        <v>418247.28</v>
      </c>
      <c r="D48" s="253">
        <v>160617.69</v>
      </c>
      <c r="E48" s="253">
        <v>-257629.59</v>
      </c>
    </row>
    <row r="49" spans="1:5" ht="11.25">
      <c r="A49" s="286">
        <v>111200251</v>
      </c>
      <c r="B49" s="286" t="s">
        <v>1331</v>
      </c>
      <c r="C49" s="253">
        <v>204.59</v>
      </c>
      <c r="D49" s="253">
        <v>867210.72</v>
      </c>
      <c r="E49" s="253">
        <v>867006.13</v>
      </c>
    </row>
    <row r="50" spans="1:5" ht="11.25">
      <c r="A50" s="286">
        <v>111200252</v>
      </c>
      <c r="B50" s="286" t="s">
        <v>1332</v>
      </c>
      <c r="C50" s="253">
        <v>0</v>
      </c>
      <c r="D50" s="253">
        <v>311831.79</v>
      </c>
      <c r="E50" s="253">
        <v>311831.79</v>
      </c>
    </row>
    <row r="51" spans="1:5" ht="11.25">
      <c r="A51" s="286">
        <v>111200253</v>
      </c>
      <c r="B51" s="286" t="s">
        <v>1333</v>
      </c>
      <c r="C51" s="253">
        <v>0</v>
      </c>
      <c r="D51" s="253">
        <v>24.61</v>
      </c>
      <c r="E51" s="253">
        <v>24.61</v>
      </c>
    </row>
    <row r="52" spans="1:5" ht="11.25">
      <c r="A52" s="286">
        <v>111200254</v>
      </c>
      <c r="B52" s="286" t="s">
        <v>1334</v>
      </c>
      <c r="C52" s="253">
        <v>0</v>
      </c>
      <c r="D52" s="253">
        <v>485703.66</v>
      </c>
      <c r="E52" s="253">
        <v>485703.66</v>
      </c>
    </row>
    <row r="53" spans="1:5" ht="11.25">
      <c r="A53" s="286">
        <v>111200255</v>
      </c>
      <c r="B53" s="286" t="s">
        <v>1043</v>
      </c>
      <c r="C53" s="253">
        <v>0</v>
      </c>
      <c r="D53" s="253">
        <v>8164440.2</v>
      </c>
      <c r="E53" s="253">
        <v>8164440.2</v>
      </c>
    </row>
    <row r="54" spans="1:5" ht="11.25">
      <c r="A54" s="286">
        <v>111200256</v>
      </c>
      <c r="B54" s="286" t="s">
        <v>1335</v>
      </c>
      <c r="C54" s="253">
        <v>0</v>
      </c>
      <c r="D54" s="253">
        <v>2332697.2</v>
      </c>
      <c r="E54" s="253">
        <v>2332697.2</v>
      </c>
    </row>
    <row r="55" spans="1:5" ht="11.25">
      <c r="A55" s="286">
        <v>111200302</v>
      </c>
      <c r="B55" s="286" t="s">
        <v>1336</v>
      </c>
      <c r="C55" s="253">
        <v>2113.86</v>
      </c>
      <c r="D55" s="253">
        <v>2113.86</v>
      </c>
      <c r="E55" s="253">
        <v>0</v>
      </c>
    </row>
    <row r="56" spans="1:5" ht="11.25">
      <c r="A56" s="286">
        <v>111200304</v>
      </c>
      <c r="B56" s="286" t="s">
        <v>1337</v>
      </c>
      <c r="C56" s="253">
        <v>7438.42</v>
      </c>
      <c r="D56" s="253">
        <v>11797.87</v>
      </c>
      <c r="E56" s="253">
        <v>4359.45</v>
      </c>
    </row>
    <row r="57" spans="1:5" ht="11.25">
      <c r="A57" s="286">
        <v>111200305</v>
      </c>
      <c r="B57" s="286" t="s">
        <v>1338</v>
      </c>
      <c r="C57" s="253">
        <v>0</v>
      </c>
      <c r="D57" s="253">
        <v>1660051.39</v>
      </c>
      <c r="E57" s="253">
        <v>1660051.39</v>
      </c>
    </row>
    <row r="58" spans="1:5" ht="11.25">
      <c r="A58" s="286">
        <v>111200401</v>
      </c>
      <c r="B58" s="286" t="s">
        <v>1339</v>
      </c>
      <c r="C58" s="253">
        <v>623858.23</v>
      </c>
      <c r="D58" s="253">
        <v>739371.82</v>
      </c>
      <c r="E58" s="253">
        <v>115513.59</v>
      </c>
    </row>
    <row r="59" spans="1:5" ht="11.25">
      <c r="A59" s="286">
        <v>111200404</v>
      </c>
      <c r="B59" s="286" t="s">
        <v>1340</v>
      </c>
      <c r="C59" s="253">
        <v>21070.65</v>
      </c>
      <c r="D59" s="253">
        <v>5.52</v>
      </c>
      <c r="E59" s="253">
        <v>-21065.13</v>
      </c>
    </row>
    <row r="60" spans="1:5" ht="11.25">
      <c r="A60" s="286">
        <v>111200411</v>
      </c>
      <c r="B60" s="286" t="s">
        <v>1341</v>
      </c>
      <c r="C60" s="253">
        <v>48062.07</v>
      </c>
      <c r="D60" s="253">
        <v>48062.07</v>
      </c>
      <c r="E60" s="253">
        <v>0</v>
      </c>
    </row>
    <row r="61" spans="1:5" ht="11.25">
      <c r="A61" s="286">
        <v>111200419</v>
      </c>
      <c r="B61" s="286" t="s">
        <v>1342</v>
      </c>
      <c r="C61" s="253">
        <v>7027.28</v>
      </c>
      <c r="D61" s="253">
        <v>7027.28</v>
      </c>
      <c r="E61" s="253">
        <v>0</v>
      </c>
    </row>
    <row r="62" spans="1:5" ht="11.25">
      <c r="A62" s="286">
        <v>111200426</v>
      </c>
      <c r="B62" s="286" t="s">
        <v>1343</v>
      </c>
      <c r="C62" s="253">
        <v>6570.19</v>
      </c>
      <c r="D62" s="253">
        <v>6570.36</v>
      </c>
      <c r="E62" s="253">
        <v>0.17</v>
      </c>
    </row>
    <row r="63" spans="1:5" ht="11.25">
      <c r="A63" s="286">
        <v>111200430</v>
      </c>
      <c r="B63" s="286" t="s">
        <v>1344</v>
      </c>
      <c r="C63" s="253">
        <v>523096.87</v>
      </c>
      <c r="D63" s="253">
        <v>505068.21</v>
      </c>
      <c r="E63" s="253">
        <v>-18028.66</v>
      </c>
    </row>
    <row r="64" spans="1:5" ht="11.25">
      <c r="A64" s="286">
        <v>111200434</v>
      </c>
      <c r="B64" s="286" t="s">
        <v>1345</v>
      </c>
      <c r="C64" s="253">
        <v>-315308.43</v>
      </c>
      <c r="D64" s="253">
        <v>-242226.28</v>
      </c>
      <c r="E64" s="253">
        <v>73082.15</v>
      </c>
    </row>
    <row r="65" spans="1:5" ht="11.25">
      <c r="A65" s="286">
        <v>111200454</v>
      </c>
      <c r="B65" s="286" t="s">
        <v>1346</v>
      </c>
      <c r="C65" s="253">
        <v>-624516.75</v>
      </c>
      <c r="D65" s="253">
        <v>-534342.65</v>
      </c>
      <c r="E65" s="253">
        <v>90174.1</v>
      </c>
    </row>
    <row r="66" spans="1:5" ht="11.25">
      <c r="A66" s="286">
        <v>111200456</v>
      </c>
      <c r="B66" s="286" t="s">
        <v>544</v>
      </c>
      <c r="C66" s="253">
        <v>2425172.26</v>
      </c>
      <c r="D66" s="253">
        <v>2234542.97</v>
      </c>
      <c r="E66" s="253">
        <v>-190629.29</v>
      </c>
    </row>
    <row r="67" spans="1:5" ht="11.25">
      <c r="A67" s="286">
        <v>111200458</v>
      </c>
      <c r="B67" s="286" t="s">
        <v>1347</v>
      </c>
      <c r="C67" s="253">
        <v>-32657.23</v>
      </c>
      <c r="D67" s="253">
        <v>-32889.02</v>
      </c>
      <c r="E67" s="253">
        <v>-231.79</v>
      </c>
    </row>
    <row r="68" spans="1:5" ht="11.25">
      <c r="A68" s="286">
        <v>111200460</v>
      </c>
      <c r="B68" s="286" t="s">
        <v>1348</v>
      </c>
      <c r="C68" s="253">
        <v>0</v>
      </c>
      <c r="D68" s="253">
        <v>154.5</v>
      </c>
      <c r="E68" s="253">
        <v>154.5</v>
      </c>
    </row>
    <row r="69" spans="1:5" ht="11.25">
      <c r="A69" s="286">
        <v>111200473</v>
      </c>
      <c r="B69" s="286" t="s">
        <v>1349</v>
      </c>
      <c r="C69" s="253">
        <v>1657107.83</v>
      </c>
      <c r="D69" s="253">
        <v>1657121.39</v>
      </c>
      <c r="E69" s="253">
        <v>13.56</v>
      </c>
    </row>
    <row r="70" spans="1:5" ht="11.25">
      <c r="A70" s="286">
        <v>111200474</v>
      </c>
      <c r="B70" s="286" t="s">
        <v>1350</v>
      </c>
      <c r="C70" s="253">
        <v>273013.09</v>
      </c>
      <c r="D70" s="253">
        <v>273013.09</v>
      </c>
      <c r="E70" s="253">
        <v>0</v>
      </c>
    </row>
    <row r="71" spans="1:5" ht="11.25">
      <c r="A71" s="286">
        <v>111200475</v>
      </c>
      <c r="B71" s="286" t="s">
        <v>1351</v>
      </c>
      <c r="C71" s="253">
        <v>12475.54</v>
      </c>
      <c r="D71" s="253">
        <v>12475.54</v>
      </c>
      <c r="E71" s="253">
        <v>0</v>
      </c>
    </row>
    <row r="72" spans="1:5" ht="11.25">
      <c r="A72" s="286">
        <v>111200476</v>
      </c>
      <c r="B72" s="286" t="s">
        <v>1352</v>
      </c>
      <c r="C72" s="253">
        <v>983649.64</v>
      </c>
      <c r="D72" s="253">
        <v>-245.86</v>
      </c>
      <c r="E72" s="253">
        <v>-983895.5</v>
      </c>
    </row>
    <row r="73" spans="1:5" ht="11.25">
      <c r="A73" s="286">
        <v>111200483</v>
      </c>
      <c r="B73" s="286" t="s">
        <v>1353</v>
      </c>
      <c r="C73" s="253">
        <v>12035.55</v>
      </c>
      <c r="D73" s="253">
        <v>24430.67</v>
      </c>
      <c r="E73" s="253">
        <v>12395.12</v>
      </c>
    </row>
    <row r="74" spans="1:5" ht="11.25">
      <c r="A74" s="286">
        <v>111200485</v>
      </c>
      <c r="B74" s="286" t="s">
        <v>1354</v>
      </c>
      <c r="C74" s="253">
        <v>0.76</v>
      </c>
      <c r="D74" s="253">
        <v>0</v>
      </c>
      <c r="E74" s="253">
        <v>-0.76</v>
      </c>
    </row>
    <row r="75" spans="1:5" ht="11.25">
      <c r="A75" s="286">
        <v>111200487</v>
      </c>
      <c r="B75" s="286" t="s">
        <v>554</v>
      </c>
      <c r="C75" s="253">
        <v>866502.55</v>
      </c>
      <c r="D75" s="253">
        <v>866531.82</v>
      </c>
      <c r="E75" s="253">
        <v>29.27</v>
      </c>
    </row>
    <row r="76" spans="1:5" ht="11.25">
      <c r="A76" s="286">
        <v>111200489</v>
      </c>
      <c r="B76" s="286" t="s">
        <v>1355</v>
      </c>
      <c r="C76" s="253">
        <v>245316.2</v>
      </c>
      <c r="D76" s="253">
        <v>-233996.21</v>
      </c>
      <c r="E76" s="253">
        <v>-479312.41</v>
      </c>
    </row>
    <row r="77" spans="1:5" ht="11.25">
      <c r="A77" s="286">
        <v>111200492</v>
      </c>
      <c r="B77" s="286" t="s">
        <v>560</v>
      </c>
      <c r="C77" s="253">
        <v>94264.69</v>
      </c>
      <c r="D77" s="253">
        <v>94269.46</v>
      </c>
      <c r="E77" s="253">
        <v>4.77</v>
      </c>
    </row>
    <row r="78" spans="1:5" ht="11.25">
      <c r="A78" s="286">
        <v>111200493</v>
      </c>
      <c r="B78" s="286" t="s">
        <v>1356</v>
      </c>
      <c r="C78" s="253">
        <v>-4.59</v>
      </c>
      <c r="D78" s="253">
        <v>-4.59</v>
      </c>
      <c r="E78" s="253">
        <v>0</v>
      </c>
    </row>
    <row r="79" spans="1:5" ht="11.25">
      <c r="A79" s="286">
        <v>111200494</v>
      </c>
      <c r="B79" s="286" t="s">
        <v>1357</v>
      </c>
      <c r="C79" s="253">
        <v>9034.64</v>
      </c>
      <c r="D79" s="253">
        <v>9034.64</v>
      </c>
      <c r="E79" s="253">
        <v>0</v>
      </c>
    </row>
    <row r="80" spans="1:5" ht="11.25">
      <c r="A80" s="286">
        <v>111200497</v>
      </c>
      <c r="B80" s="286" t="s">
        <v>1358</v>
      </c>
      <c r="C80" s="253">
        <v>201546.8</v>
      </c>
      <c r="D80" s="253">
        <v>541992.03</v>
      </c>
      <c r="E80" s="253">
        <v>340445.23</v>
      </c>
    </row>
    <row r="81" spans="1:5" ht="11.25">
      <c r="A81" s="286">
        <v>111200500</v>
      </c>
      <c r="B81" s="286" t="s">
        <v>1359</v>
      </c>
      <c r="C81" s="253">
        <v>369320.49</v>
      </c>
      <c r="D81" s="253">
        <v>369320.49</v>
      </c>
      <c r="E81" s="253">
        <v>0</v>
      </c>
    </row>
    <row r="82" spans="1:5" ht="11.25">
      <c r="A82" s="286">
        <v>111200501</v>
      </c>
      <c r="B82" s="286" t="s">
        <v>568</v>
      </c>
      <c r="C82" s="253">
        <v>230582.25</v>
      </c>
      <c r="D82" s="253">
        <v>-912802.9</v>
      </c>
      <c r="E82" s="253">
        <v>-1143385.15</v>
      </c>
    </row>
    <row r="83" spans="1:5" ht="11.25">
      <c r="A83" s="286">
        <v>111200503</v>
      </c>
      <c r="B83" s="286" t="s">
        <v>1360</v>
      </c>
      <c r="C83" s="253">
        <v>2791.41</v>
      </c>
      <c r="D83" s="253">
        <v>0.14</v>
      </c>
      <c r="E83" s="253">
        <v>-2791.27</v>
      </c>
    </row>
    <row r="84" spans="1:5" ht="11.25">
      <c r="A84" s="286">
        <v>111200504</v>
      </c>
      <c r="B84" s="286" t="s">
        <v>1361</v>
      </c>
      <c r="C84" s="253">
        <v>10855.47</v>
      </c>
      <c r="D84" s="253">
        <v>10855.6</v>
      </c>
      <c r="E84" s="253">
        <v>0.13</v>
      </c>
    </row>
    <row r="85" spans="1:5" ht="11.25">
      <c r="A85" s="286">
        <v>111200506</v>
      </c>
      <c r="B85" s="286" t="s">
        <v>570</v>
      </c>
      <c r="C85" s="253">
        <v>6.06</v>
      </c>
      <c r="D85" s="253">
        <v>6.06</v>
      </c>
      <c r="E85" s="253">
        <v>0</v>
      </c>
    </row>
    <row r="86" spans="1:5" ht="11.25">
      <c r="A86" s="286">
        <v>111200507</v>
      </c>
      <c r="B86" s="286" t="s">
        <v>572</v>
      </c>
      <c r="C86" s="253">
        <v>51058.08</v>
      </c>
      <c r="D86" s="253">
        <v>51058.92</v>
      </c>
      <c r="E86" s="253">
        <v>0.84</v>
      </c>
    </row>
    <row r="87" spans="1:5" ht="11.25">
      <c r="A87" s="286">
        <v>111200508</v>
      </c>
      <c r="B87" s="286" t="s">
        <v>574</v>
      </c>
      <c r="C87" s="253">
        <v>98700.59</v>
      </c>
      <c r="D87" s="253">
        <v>98703.06</v>
      </c>
      <c r="E87" s="253">
        <v>2.47</v>
      </c>
    </row>
    <row r="88" spans="1:5" ht="11.25">
      <c r="A88" s="286">
        <v>111200509</v>
      </c>
      <c r="B88" s="286" t="s">
        <v>576</v>
      </c>
      <c r="C88" s="253">
        <v>74101.06</v>
      </c>
      <c r="D88" s="253">
        <v>74102.92</v>
      </c>
      <c r="E88" s="253">
        <v>1.86</v>
      </c>
    </row>
    <row r="89" spans="1:5" ht="11.25">
      <c r="A89" s="286">
        <v>111200510</v>
      </c>
      <c r="B89" s="286" t="s">
        <v>1362</v>
      </c>
      <c r="C89" s="253">
        <v>14208.8</v>
      </c>
      <c r="D89" s="253">
        <v>14208.91</v>
      </c>
      <c r="E89" s="253">
        <v>0.11</v>
      </c>
    </row>
    <row r="90" spans="1:5" ht="11.25">
      <c r="A90" s="286">
        <v>111200511</v>
      </c>
      <c r="B90" s="286" t="s">
        <v>1363</v>
      </c>
      <c r="C90" s="253">
        <v>2.55</v>
      </c>
      <c r="D90" s="253">
        <v>2.55</v>
      </c>
      <c r="E90" s="253">
        <v>0</v>
      </c>
    </row>
    <row r="91" spans="1:5" ht="11.25">
      <c r="A91" s="286">
        <v>111200512</v>
      </c>
      <c r="B91" s="286" t="s">
        <v>1364</v>
      </c>
      <c r="C91" s="253">
        <v>105485.03</v>
      </c>
      <c r="D91" s="253">
        <v>105486.99</v>
      </c>
      <c r="E91" s="253">
        <v>1.96</v>
      </c>
    </row>
    <row r="92" spans="1:5" ht="11.25">
      <c r="A92" s="286">
        <v>111200513</v>
      </c>
      <c r="B92" s="286" t="s">
        <v>1365</v>
      </c>
      <c r="C92" s="253">
        <v>18671.71</v>
      </c>
      <c r="D92" s="253">
        <v>18672.02</v>
      </c>
      <c r="E92" s="253">
        <v>0.31</v>
      </c>
    </row>
    <row r="93" spans="1:5" ht="11.25">
      <c r="A93" s="286">
        <v>111200514</v>
      </c>
      <c r="B93" s="286" t="s">
        <v>880</v>
      </c>
      <c r="C93" s="253">
        <v>-1199.98</v>
      </c>
      <c r="D93" s="253">
        <v>-1199.98</v>
      </c>
      <c r="E93" s="253">
        <v>0</v>
      </c>
    </row>
    <row r="94" spans="1:5" ht="11.25">
      <c r="A94" s="286">
        <v>111200515</v>
      </c>
      <c r="B94" s="286" t="s">
        <v>1366</v>
      </c>
      <c r="C94" s="253">
        <v>-0.02</v>
      </c>
      <c r="D94" s="253">
        <v>-0.02</v>
      </c>
      <c r="E94" s="253">
        <v>0</v>
      </c>
    </row>
    <row r="95" spans="1:5" ht="11.25">
      <c r="A95" s="286">
        <v>111200516</v>
      </c>
      <c r="B95" s="286" t="s">
        <v>580</v>
      </c>
      <c r="C95" s="253">
        <v>-156665.7</v>
      </c>
      <c r="D95" s="253">
        <v>-156665.24</v>
      </c>
      <c r="E95" s="253">
        <v>0.46</v>
      </c>
    </row>
    <row r="96" spans="1:5" ht="11.25">
      <c r="A96" s="286">
        <v>111200517</v>
      </c>
      <c r="B96" s="286" t="s">
        <v>1367</v>
      </c>
      <c r="C96" s="253">
        <v>-0.16</v>
      </c>
      <c r="D96" s="253">
        <v>-0.16</v>
      </c>
      <c r="E96" s="253">
        <v>0</v>
      </c>
    </row>
    <row r="97" spans="1:5" ht="11.25">
      <c r="A97" s="286">
        <v>111200518</v>
      </c>
      <c r="B97" s="286" t="s">
        <v>1368</v>
      </c>
      <c r="C97" s="253">
        <v>284619.51</v>
      </c>
      <c r="D97" s="253">
        <v>284626.62</v>
      </c>
      <c r="E97" s="253">
        <v>7.11</v>
      </c>
    </row>
    <row r="98" spans="1:5" ht="11.25">
      <c r="A98" s="286">
        <v>111200520</v>
      </c>
      <c r="B98" s="286" t="s">
        <v>582</v>
      </c>
      <c r="C98" s="253">
        <v>1575057.43</v>
      </c>
      <c r="D98" s="253">
        <v>1459966.95</v>
      </c>
      <c r="E98" s="253">
        <v>-115090.48</v>
      </c>
    </row>
    <row r="99" spans="1:5" ht="11.25">
      <c r="A99" s="286">
        <v>111200521</v>
      </c>
      <c r="B99" s="286" t="s">
        <v>584</v>
      </c>
      <c r="C99" s="253">
        <v>503101.9</v>
      </c>
      <c r="D99" s="253">
        <v>-1987184.94</v>
      </c>
      <c r="E99" s="253">
        <v>-2490286.84</v>
      </c>
    </row>
    <row r="100" spans="1:5" ht="11.25">
      <c r="A100" s="286">
        <v>111200522</v>
      </c>
      <c r="B100" s="286" t="s">
        <v>586</v>
      </c>
      <c r="C100" s="253">
        <v>494205.19</v>
      </c>
      <c r="D100" s="253">
        <v>736268.35</v>
      </c>
      <c r="E100" s="253">
        <v>242063.16</v>
      </c>
    </row>
    <row r="101" spans="1:5" ht="11.25">
      <c r="A101" s="286">
        <v>111200523</v>
      </c>
      <c r="B101" s="286" t="s">
        <v>588</v>
      </c>
      <c r="C101" s="253">
        <v>386769.62</v>
      </c>
      <c r="D101" s="253">
        <v>-98243.06</v>
      </c>
      <c r="E101" s="253">
        <v>-485012.68</v>
      </c>
    </row>
    <row r="102" spans="1:5" ht="11.25">
      <c r="A102" s="286">
        <v>111200524</v>
      </c>
      <c r="B102" s="286" t="s">
        <v>1369</v>
      </c>
      <c r="C102" s="253">
        <v>145.88</v>
      </c>
      <c r="D102" s="253">
        <v>123463.71</v>
      </c>
      <c r="E102" s="253">
        <v>123317.83</v>
      </c>
    </row>
    <row r="103" spans="1:5" ht="11.25">
      <c r="A103" s="286">
        <v>111200525</v>
      </c>
      <c r="B103" s="286" t="s">
        <v>590</v>
      </c>
      <c r="C103" s="253">
        <v>2440793.69</v>
      </c>
      <c r="D103" s="253">
        <v>417144.79</v>
      </c>
      <c r="E103" s="253">
        <v>-2023648.9</v>
      </c>
    </row>
    <row r="104" spans="1:5" ht="11.25">
      <c r="A104" s="286">
        <v>111200526</v>
      </c>
      <c r="B104" s="286" t="s">
        <v>1370</v>
      </c>
      <c r="C104" s="253">
        <v>78708.36</v>
      </c>
      <c r="D104" s="253">
        <v>-57787.64</v>
      </c>
      <c r="E104" s="253">
        <v>-136496</v>
      </c>
    </row>
    <row r="105" spans="1:5" ht="11.25">
      <c r="A105" s="286">
        <v>111200527</v>
      </c>
      <c r="B105" s="286" t="s">
        <v>1371</v>
      </c>
      <c r="C105" s="253">
        <v>306280.88</v>
      </c>
      <c r="D105" s="253">
        <v>306280.88</v>
      </c>
      <c r="E105" s="253">
        <v>0</v>
      </c>
    </row>
    <row r="106" spans="1:5" ht="11.25">
      <c r="A106" s="286">
        <v>111200528</v>
      </c>
      <c r="B106" s="286" t="s">
        <v>592</v>
      </c>
      <c r="C106" s="253">
        <v>963214.44</v>
      </c>
      <c r="D106" s="253">
        <v>345869.98</v>
      </c>
      <c r="E106" s="253">
        <v>-617344.46</v>
      </c>
    </row>
    <row r="107" spans="1:5" ht="11.25">
      <c r="A107" s="286">
        <v>111200529</v>
      </c>
      <c r="B107" s="286" t="s">
        <v>594</v>
      </c>
      <c r="C107" s="253">
        <v>-76235.18</v>
      </c>
      <c r="D107" s="253">
        <v>-646439.41</v>
      </c>
      <c r="E107" s="253">
        <v>-570204.23</v>
      </c>
    </row>
    <row r="108" spans="1:5" ht="11.25">
      <c r="A108" s="286">
        <v>111200530</v>
      </c>
      <c r="B108" s="286" t="s">
        <v>596</v>
      </c>
      <c r="C108" s="253">
        <v>394.45</v>
      </c>
      <c r="D108" s="253">
        <v>394.45</v>
      </c>
      <c r="E108" s="253">
        <v>0</v>
      </c>
    </row>
    <row r="109" spans="1:5" ht="11.25">
      <c r="A109" s="286">
        <v>111200531</v>
      </c>
      <c r="B109" s="286" t="s">
        <v>1372</v>
      </c>
      <c r="C109" s="253">
        <v>322265.78</v>
      </c>
      <c r="D109" s="253">
        <v>11206.99</v>
      </c>
      <c r="E109" s="253">
        <v>-311058.79</v>
      </c>
    </row>
    <row r="110" spans="1:5" ht="11.25">
      <c r="A110" s="286">
        <v>111200532</v>
      </c>
      <c r="B110" s="286" t="s">
        <v>1373</v>
      </c>
      <c r="C110" s="253">
        <v>6131594.44</v>
      </c>
      <c r="D110" s="253">
        <v>3263063.58</v>
      </c>
      <c r="E110" s="253">
        <v>-2868530.86</v>
      </c>
    </row>
    <row r="111" spans="1:5" ht="11.25">
      <c r="A111" s="286">
        <v>111200533</v>
      </c>
      <c r="B111" s="286" t="s">
        <v>598</v>
      </c>
      <c r="C111" s="253">
        <v>19.94</v>
      </c>
      <c r="D111" s="253">
        <v>19.94</v>
      </c>
      <c r="E111" s="253">
        <v>0</v>
      </c>
    </row>
    <row r="112" spans="1:5" ht="11.25">
      <c r="A112" s="286">
        <v>111200534</v>
      </c>
      <c r="B112" s="286" t="s">
        <v>1374</v>
      </c>
      <c r="C112" s="253">
        <v>7662.49</v>
      </c>
      <c r="D112" s="253">
        <v>7662.69</v>
      </c>
      <c r="E112" s="253">
        <v>0.2</v>
      </c>
    </row>
    <row r="113" spans="1:5" ht="11.25">
      <c r="A113" s="286">
        <v>111200535</v>
      </c>
      <c r="B113" s="286" t="s">
        <v>1375</v>
      </c>
      <c r="C113" s="253">
        <v>58950.81</v>
      </c>
      <c r="D113" s="253">
        <v>1147293.26</v>
      </c>
      <c r="E113" s="253">
        <v>1088342.45</v>
      </c>
    </row>
    <row r="114" spans="1:5" ht="11.25">
      <c r="A114" s="286">
        <v>111200537</v>
      </c>
      <c r="B114" s="286" t="s">
        <v>1376</v>
      </c>
      <c r="C114" s="253">
        <v>2.61</v>
      </c>
      <c r="D114" s="253">
        <v>2.61</v>
      </c>
      <c r="E114" s="253">
        <v>0</v>
      </c>
    </row>
    <row r="115" spans="1:5" ht="11.25">
      <c r="A115" s="286">
        <v>111200538</v>
      </c>
      <c r="B115" s="286" t="s">
        <v>1377</v>
      </c>
      <c r="C115" s="253">
        <v>4542.18</v>
      </c>
      <c r="D115" s="253">
        <v>3955591.84</v>
      </c>
      <c r="E115" s="253">
        <v>3951049.66</v>
      </c>
    </row>
    <row r="116" spans="1:5" ht="11.25">
      <c r="A116" s="286">
        <v>111200539</v>
      </c>
      <c r="B116" s="286" t="s">
        <v>1378</v>
      </c>
      <c r="C116" s="253">
        <v>2537129.46</v>
      </c>
      <c r="D116" s="253">
        <v>898238.67</v>
      </c>
      <c r="E116" s="253">
        <v>-1638890.79</v>
      </c>
    </row>
    <row r="117" spans="1:5" ht="11.25">
      <c r="A117" s="286">
        <v>111200540</v>
      </c>
      <c r="B117" s="286" t="s">
        <v>1379</v>
      </c>
      <c r="C117" s="253">
        <v>1250010.21</v>
      </c>
      <c r="D117" s="253">
        <v>1011335.65</v>
      </c>
      <c r="E117" s="253">
        <v>-238674.56</v>
      </c>
    </row>
    <row r="118" spans="1:5" ht="11.25">
      <c r="A118" s="286">
        <v>111200541</v>
      </c>
      <c r="B118" s="286" t="s">
        <v>1380</v>
      </c>
      <c r="C118" s="253">
        <v>39960181.21</v>
      </c>
      <c r="D118" s="253">
        <v>27527711.42</v>
      </c>
      <c r="E118" s="253">
        <v>-12432469.79</v>
      </c>
    </row>
    <row r="119" spans="1:5" ht="11.25">
      <c r="A119" s="286">
        <v>111200542</v>
      </c>
      <c r="B119" s="286" t="s">
        <v>1381</v>
      </c>
      <c r="C119" s="253">
        <v>53000.46</v>
      </c>
      <c r="D119" s="253">
        <v>5000.92</v>
      </c>
      <c r="E119" s="253">
        <v>-47999.54</v>
      </c>
    </row>
    <row r="120" spans="1:5" ht="11.25">
      <c r="A120" s="286">
        <v>111200543</v>
      </c>
      <c r="B120" s="286" t="s">
        <v>1382</v>
      </c>
      <c r="C120" s="253">
        <v>706862.84</v>
      </c>
      <c r="D120" s="253">
        <v>6.94</v>
      </c>
      <c r="E120" s="253">
        <v>-706855.9</v>
      </c>
    </row>
    <row r="121" spans="1:5" ht="11.25">
      <c r="A121" s="286">
        <v>111200544</v>
      </c>
      <c r="B121" s="286" t="s">
        <v>1383</v>
      </c>
      <c r="C121" s="253">
        <v>2449256.83</v>
      </c>
      <c r="D121" s="253">
        <v>2452686.06</v>
      </c>
      <c r="E121" s="253">
        <v>3429.23</v>
      </c>
    </row>
    <row r="122" spans="1:5" ht="11.25">
      <c r="A122" s="286">
        <v>111200551</v>
      </c>
      <c r="B122" s="286" t="s">
        <v>1384</v>
      </c>
      <c r="C122" s="253">
        <v>0</v>
      </c>
      <c r="D122" s="253">
        <v>-112354.44</v>
      </c>
      <c r="E122" s="253">
        <v>-112354.44</v>
      </c>
    </row>
    <row r="123" spans="1:5" ht="11.25">
      <c r="A123" s="286">
        <v>111200552</v>
      </c>
      <c r="B123" s="286" t="s">
        <v>1385</v>
      </c>
      <c r="C123" s="253">
        <v>0</v>
      </c>
      <c r="D123" s="253">
        <v>19331291.37</v>
      </c>
      <c r="E123" s="253">
        <v>19331291.37</v>
      </c>
    </row>
    <row r="124" spans="1:5" ht="11.25">
      <c r="A124" s="286">
        <v>111200553</v>
      </c>
      <c r="B124" s="286" t="s">
        <v>1386</v>
      </c>
      <c r="C124" s="253">
        <v>61715.31</v>
      </c>
      <c r="D124" s="253">
        <v>1026614.02</v>
      </c>
      <c r="E124" s="253">
        <v>964898.71</v>
      </c>
    </row>
    <row r="125" spans="1:5" ht="11.25">
      <c r="A125" s="286">
        <v>111200554</v>
      </c>
      <c r="B125" s="286" t="s">
        <v>1387</v>
      </c>
      <c r="C125" s="253">
        <v>3639.47</v>
      </c>
      <c r="D125" s="253">
        <v>3032429.43</v>
      </c>
      <c r="E125" s="253">
        <v>3028789.96</v>
      </c>
    </row>
    <row r="126" spans="1:5" ht="11.25">
      <c r="A126" s="286">
        <v>111200555</v>
      </c>
      <c r="B126" s="286" t="s">
        <v>1388</v>
      </c>
      <c r="C126" s="253">
        <v>0</v>
      </c>
      <c r="D126" s="253">
        <v>6010143.01</v>
      </c>
      <c r="E126" s="253">
        <v>6010143.01</v>
      </c>
    </row>
    <row r="127" spans="1:5" ht="11.25">
      <c r="A127" s="286">
        <v>111200556</v>
      </c>
      <c r="B127" s="286" t="s">
        <v>1389</v>
      </c>
      <c r="C127" s="253">
        <v>0</v>
      </c>
      <c r="D127" s="253">
        <v>-70369.62</v>
      </c>
      <c r="E127" s="253">
        <v>-70369.62</v>
      </c>
    </row>
    <row r="128" spans="1:5" ht="11.25">
      <c r="A128" s="286">
        <v>111200557</v>
      </c>
      <c r="B128" s="286" t="s">
        <v>1390</v>
      </c>
      <c r="C128" s="253">
        <v>0</v>
      </c>
      <c r="D128" s="253">
        <v>-3716954.7</v>
      </c>
      <c r="E128" s="253">
        <v>-3716954.7</v>
      </c>
    </row>
    <row r="129" spans="1:5" ht="11.25">
      <c r="A129" s="286">
        <v>111200558</v>
      </c>
      <c r="B129" s="286" t="s">
        <v>1391</v>
      </c>
      <c r="C129" s="253">
        <v>0</v>
      </c>
      <c r="D129" s="253">
        <v>12755807.82</v>
      </c>
      <c r="E129" s="253">
        <v>12755807.82</v>
      </c>
    </row>
    <row r="130" spans="1:5" ht="11.25">
      <c r="A130" s="286">
        <v>111200559</v>
      </c>
      <c r="B130" s="286" t="s">
        <v>1392</v>
      </c>
      <c r="C130" s="253">
        <v>9890016.48</v>
      </c>
      <c r="D130" s="253">
        <v>7583913.87</v>
      </c>
      <c r="E130" s="253">
        <v>-2306102.61</v>
      </c>
    </row>
    <row r="131" spans="1:5" ht="11.25">
      <c r="A131" s="286">
        <v>111200560</v>
      </c>
      <c r="B131" s="286" t="s">
        <v>1393</v>
      </c>
      <c r="C131" s="253">
        <v>0</v>
      </c>
      <c r="D131" s="253">
        <v>-1026362.68</v>
      </c>
      <c r="E131" s="253">
        <v>-1026362.68</v>
      </c>
    </row>
    <row r="132" spans="1:5" ht="11.25">
      <c r="A132" s="286">
        <v>111200561</v>
      </c>
      <c r="B132" s="286" t="s">
        <v>1394</v>
      </c>
      <c r="C132" s="253">
        <v>21028.04</v>
      </c>
      <c r="D132" s="253">
        <v>21028.96</v>
      </c>
      <c r="E132" s="253">
        <v>0.92</v>
      </c>
    </row>
    <row r="133" spans="1:5" ht="11.25">
      <c r="A133" s="286">
        <v>111200562</v>
      </c>
      <c r="B133" s="286" t="s">
        <v>1395</v>
      </c>
      <c r="C133" s="253">
        <v>0</v>
      </c>
      <c r="D133" s="253">
        <v>500000</v>
      </c>
      <c r="E133" s="253">
        <v>500000</v>
      </c>
    </row>
    <row r="134" spans="1:5" ht="11.25">
      <c r="A134" s="286">
        <v>111200563</v>
      </c>
      <c r="B134" s="286" t="s">
        <v>1396</v>
      </c>
      <c r="C134" s="253">
        <v>0</v>
      </c>
      <c r="D134" s="253">
        <v>275055.3</v>
      </c>
      <c r="E134" s="253">
        <v>275055.3</v>
      </c>
    </row>
    <row r="135" spans="1:5" ht="11.25">
      <c r="A135" s="286">
        <v>111200565</v>
      </c>
      <c r="B135" s="286" t="s">
        <v>1397</v>
      </c>
      <c r="C135" s="253">
        <v>1200000</v>
      </c>
      <c r="D135" s="253">
        <v>1020708.66</v>
      </c>
      <c r="E135" s="253">
        <v>-179291.34</v>
      </c>
    </row>
    <row r="136" spans="1:5" ht="11.25">
      <c r="A136" s="286">
        <v>111200566</v>
      </c>
      <c r="B136" s="286" t="s">
        <v>1398</v>
      </c>
      <c r="C136" s="253">
        <v>2396416.88</v>
      </c>
      <c r="D136" s="253">
        <v>2396476.8</v>
      </c>
      <c r="E136" s="253">
        <v>59.92</v>
      </c>
    </row>
    <row r="137" spans="1:5" ht="11.25">
      <c r="A137" s="286">
        <v>111200567</v>
      </c>
      <c r="B137" s="286" t="s">
        <v>1399</v>
      </c>
      <c r="C137" s="253">
        <v>107809.27</v>
      </c>
      <c r="D137" s="253">
        <v>10.8</v>
      </c>
      <c r="E137" s="253">
        <v>-107798.47</v>
      </c>
    </row>
    <row r="138" spans="1:5" ht="11.25">
      <c r="A138" s="286">
        <v>111200568</v>
      </c>
      <c r="B138" s="286" t="s">
        <v>1400</v>
      </c>
      <c r="C138" s="253">
        <v>4065815.72</v>
      </c>
      <c r="D138" s="253">
        <v>1266400.64</v>
      </c>
      <c r="E138" s="253">
        <v>-2799415.08</v>
      </c>
    </row>
    <row r="139" spans="1:5" ht="11.25">
      <c r="A139" s="286">
        <v>111200569</v>
      </c>
      <c r="B139" s="286" t="s">
        <v>1401</v>
      </c>
      <c r="C139" s="253">
        <v>0</v>
      </c>
      <c r="D139" s="253">
        <v>500000</v>
      </c>
      <c r="E139" s="253">
        <v>500000</v>
      </c>
    </row>
    <row r="140" spans="1:5" ht="11.25">
      <c r="A140" s="286">
        <v>111200570</v>
      </c>
      <c r="B140" s="286" t="s">
        <v>1402</v>
      </c>
      <c r="C140" s="253">
        <v>0</v>
      </c>
      <c r="D140" s="253">
        <v>600000</v>
      </c>
      <c r="E140" s="253">
        <v>600000</v>
      </c>
    </row>
    <row r="141" spans="1:5" ht="11.25">
      <c r="A141" s="286">
        <v>111200571</v>
      </c>
      <c r="B141" s="286" t="s">
        <v>1403</v>
      </c>
      <c r="C141" s="253">
        <v>0</v>
      </c>
      <c r="D141" s="253">
        <v>148755</v>
      </c>
      <c r="E141" s="253">
        <v>148755</v>
      </c>
    </row>
    <row r="142" spans="1:5" ht="11.25">
      <c r="A142" s="286">
        <v>111200574</v>
      </c>
      <c r="B142" s="286" t="s">
        <v>1404</v>
      </c>
      <c r="C142" s="253">
        <v>0</v>
      </c>
      <c r="D142" s="253">
        <v>100000</v>
      </c>
      <c r="E142" s="253">
        <v>100000</v>
      </c>
    </row>
    <row r="143" spans="1:5" ht="11.25">
      <c r="A143" s="286">
        <v>111200575</v>
      </c>
      <c r="B143" s="286" t="s">
        <v>1405</v>
      </c>
      <c r="C143" s="253">
        <v>0</v>
      </c>
      <c r="D143" s="253">
        <v>1017382.07</v>
      </c>
      <c r="E143" s="253">
        <v>1017382.07</v>
      </c>
    </row>
    <row r="144" spans="1:5" ht="11.25">
      <c r="A144" s="286">
        <v>111200576</v>
      </c>
      <c r="B144" s="286" t="s">
        <v>1406</v>
      </c>
      <c r="C144" s="253">
        <v>0</v>
      </c>
      <c r="D144" s="253">
        <v>226946.42</v>
      </c>
      <c r="E144" s="253">
        <v>226946.42</v>
      </c>
    </row>
    <row r="145" spans="1:5" ht="11.25">
      <c r="A145" s="286">
        <v>111200604</v>
      </c>
      <c r="B145" s="286" t="s">
        <v>1407</v>
      </c>
      <c r="C145" s="253">
        <v>33.26</v>
      </c>
      <c r="D145" s="253">
        <v>33.26</v>
      </c>
      <c r="E145" s="253">
        <v>0</v>
      </c>
    </row>
    <row r="146" spans="1:5" ht="11.25">
      <c r="A146" s="286">
        <v>111200607</v>
      </c>
      <c r="B146" s="286" t="s">
        <v>1408</v>
      </c>
      <c r="C146" s="253">
        <v>0</v>
      </c>
      <c r="D146" s="253">
        <v>5422.71</v>
      </c>
      <c r="E146" s="253">
        <v>5422.71</v>
      </c>
    </row>
    <row r="147" spans="1:5" ht="11.25">
      <c r="A147" s="286">
        <v>111200609</v>
      </c>
      <c r="B147" s="286" t="s">
        <v>1409</v>
      </c>
      <c r="C147" s="253">
        <v>1093.94</v>
      </c>
      <c r="D147" s="253">
        <v>1093.94</v>
      </c>
      <c r="E147" s="253">
        <v>0</v>
      </c>
    </row>
    <row r="148" spans="1:5" ht="11.25">
      <c r="A148" s="286">
        <v>111200612</v>
      </c>
      <c r="B148" s="286" t="s">
        <v>1410</v>
      </c>
      <c r="C148" s="253">
        <v>510562.64</v>
      </c>
      <c r="D148" s="253">
        <v>510606.61</v>
      </c>
      <c r="E148" s="253">
        <v>43.97</v>
      </c>
    </row>
    <row r="149" spans="1:5" ht="11.25">
      <c r="A149" s="286">
        <v>111200614</v>
      </c>
      <c r="B149" s="286" t="s">
        <v>1411</v>
      </c>
      <c r="C149" s="253">
        <v>-6098.58</v>
      </c>
      <c r="D149" s="253">
        <v>62808.91</v>
      </c>
      <c r="E149" s="253">
        <v>68907.49</v>
      </c>
    </row>
    <row r="150" spans="1:5" ht="11.25">
      <c r="A150" s="286">
        <v>111200615</v>
      </c>
      <c r="B150" s="286" t="s">
        <v>1412</v>
      </c>
      <c r="C150" s="253">
        <v>42439.11</v>
      </c>
      <c r="D150" s="253">
        <v>-390439.47</v>
      </c>
      <c r="E150" s="253">
        <v>-432878.58</v>
      </c>
    </row>
    <row r="151" spans="1:5" ht="11.25">
      <c r="A151" s="286">
        <v>111200616</v>
      </c>
      <c r="B151" s="286" t="s">
        <v>1413</v>
      </c>
      <c r="C151" s="253">
        <v>0</v>
      </c>
      <c r="D151" s="253">
        <v>293265.15</v>
      </c>
      <c r="E151" s="253">
        <v>293265.15</v>
      </c>
    </row>
    <row r="152" spans="1:5" ht="11.25">
      <c r="A152" s="286">
        <v>111200701</v>
      </c>
      <c r="B152" s="286" t="s">
        <v>1414</v>
      </c>
      <c r="C152" s="253">
        <v>7015384.03</v>
      </c>
      <c r="D152" s="253">
        <v>7015326.03</v>
      </c>
      <c r="E152" s="253">
        <v>-58</v>
      </c>
    </row>
    <row r="153" spans="1:5" ht="11.25">
      <c r="A153" s="286">
        <v>111200702</v>
      </c>
      <c r="B153" s="286" t="s">
        <v>1415</v>
      </c>
      <c r="C153" s="253">
        <v>-236748.94</v>
      </c>
      <c r="D153" s="253">
        <v>1193448.89</v>
      </c>
      <c r="E153" s="253">
        <v>1430197.83</v>
      </c>
    </row>
    <row r="154" spans="1:5" ht="11.25">
      <c r="A154" s="286">
        <v>111400111</v>
      </c>
      <c r="B154" s="286" t="s">
        <v>520</v>
      </c>
      <c r="C154" s="253">
        <v>3310160.32</v>
      </c>
      <c r="D154" s="253">
        <v>3323390.57</v>
      </c>
      <c r="E154" s="253">
        <v>13230.25</v>
      </c>
    </row>
    <row r="155" spans="1:5" ht="11.25">
      <c r="A155" s="286">
        <v>111400211</v>
      </c>
      <c r="B155" s="286" t="s">
        <v>522</v>
      </c>
      <c r="C155" s="253">
        <v>237360.3</v>
      </c>
      <c r="D155" s="253">
        <v>239672.8</v>
      </c>
      <c r="E155" s="253">
        <v>2312.5</v>
      </c>
    </row>
    <row r="156" spans="1:5" ht="11.25">
      <c r="A156" s="286">
        <v>111400214</v>
      </c>
      <c r="B156" s="286" t="s">
        <v>524</v>
      </c>
      <c r="C156" s="253">
        <v>4809791.62</v>
      </c>
      <c r="D156" s="253">
        <v>4856865.59</v>
      </c>
      <c r="E156" s="253">
        <v>47073.97</v>
      </c>
    </row>
    <row r="157" spans="1:5" ht="11.25">
      <c r="A157" s="286">
        <v>111400220</v>
      </c>
      <c r="B157" s="286" t="s">
        <v>526</v>
      </c>
      <c r="C157" s="253">
        <v>1488305.19</v>
      </c>
      <c r="D157" s="253">
        <v>1502871.16</v>
      </c>
      <c r="E157" s="253">
        <v>14565.97</v>
      </c>
    </row>
    <row r="158" spans="1:5" ht="11.25">
      <c r="A158" s="286">
        <v>111400222</v>
      </c>
      <c r="B158" s="286" t="s">
        <v>528</v>
      </c>
      <c r="C158" s="253">
        <v>1427.19</v>
      </c>
      <c r="D158" s="253">
        <v>1441.12</v>
      </c>
      <c r="E158" s="253">
        <v>13.93</v>
      </c>
    </row>
    <row r="159" spans="1:5" ht="11.25">
      <c r="A159" s="286">
        <v>111400231</v>
      </c>
      <c r="B159" s="286" t="s">
        <v>530</v>
      </c>
      <c r="C159" s="253">
        <v>4764.39</v>
      </c>
      <c r="D159" s="253">
        <v>4764.39</v>
      </c>
      <c r="E159" s="253">
        <v>0</v>
      </c>
    </row>
    <row r="160" spans="1:5" ht="11.25">
      <c r="A160" s="286">
        <v>111400234</v>
      </c>
      <c r="B160" s="286" t="s">
        <v>532</v>
      </c>
      <c r="C160" s="253">
        <v>1308862.99</v>
      </c>
      <c r="D160" s="253">
        <v>1314581.71</v>
      </c>
      <c r="E160" s="253">
        <v>5718.72</v>
      </c>
    </row>
    <row r="161" spans="1:5" ht="11.25">
      <c r="A161" s="286">
        <v>111400237</v>
      </c>
      <c r="B161" s="286" t="s">
        <v>534</v>
      </c>
      <c r="C161" s="253">
        <v>497962.25</v>
      </c>
      <c r="D161" s="253">
        <v>500294.12</v>
      </c>
      <c r="E161" s="253">
        <v>2331.87</v>
      </c>
    </row>
    <row r="162" spans="1:5" ht="11.25">
      <c r="A162" s="286">
        <v>111400248</v>
      </c>
      <c r="B162" s="286" t="s">
        <v>536</v>
      </c>
      <c r="C162" s="253">
        <v>7099998.55</v>
      </c>
      <c r="D162" s="253">
        <v>6629149.4</v>
      </c>
      <c r="E162" s="253">
        <v>-470849.15</v>
      </c>
    </row>
    <row r="163" spans="1:5" ht="11.25">
      <c r="A163" s="286">
        <v>111400249</v>
      </c>
      <c r="B163" s="286" t="s">
        <v>538</v>
      </c>
      <c r="C163" s="253">
        <v>0</v>
      </c>
      <c r="D163" s="253">
        <v>1506346.77</v>
      </c>
      <c r="E163" s="253">
        <v>1506346.77</v>
      </c>
    </row>
    <row r="164" spans="1:5" ht="11.25">
      <c r="A164" s="286">
        <v>111400404</v>
      </c>
      <c r="B164" s="286" t="s">
        <v>540</v>
      </c>
      <c r="C164" s="253">
        <v>927.28</v>
      </c>
      <c r="D164" s="253">
        <v>930.35</v>
      </c>
      <c r="E164" s="253">
        <v>3.07</v>
      </c>
    </row>
    <row r="165" spans="1:5" ht="11.25">
      <c r="A165" s="286">
        <v>111400426</v>
      </c>
      <c r="B165" s="286" t="s">
        <v>542</v>
      </c>
      <c r="C165" s="253">
        <v>769311.25</v>
      </c>
      <c r="D165" s="253">
        <v>774789.82</v>
      </c>
      <c r="E165" s="253">
        <v>5478.57</v>
      </c>
    </row>
    <row r="166" spans="1:5" ht="11.25">
      <c r="A166" s="286">
        <v>111400456</v>
      </c>
      <c r="B166" s="286" t="s">
        <v>544</v>
      </c>
      <c r="C166" s="253">
        <v>6415.43</v>
      </c>
      <c r="D166" s="253">
        <v>6415.43</v>
      </c>
      <c r="E166" s="253">
        <v>0</v>
      </c>
    </row>
    <row r="167" spans="1:5" ht="11.25">
      <c r="A167" s="286">
        <v>111400473</v>
      </c>
      <c r="B167" s="286" t="s">
        <v>546</v>
      </c>
      <c r="C167" s="253">
        <v>3105569.34</v>
      </c>
      <c r="D167" s="253">
        <v>3105569.34</v>
      </c>
      <c r="E167" s="253">
        <v>0</v>
      </c>
    </row>
    <row r="168" spans="1:5" ht="11.25">
      <c r="A168" s="286">
        <v>111400474</v>
      </c>
      <c r="B168" s="286" t="s">
        <v>548</v>
      </c>
      <c r="C168" s="253">
        <v>12221.69</v>
      </c>
      <c r="D168" s="253">
        <v>12221.69</v>
      </c>
      <c r="E168" s="253">
        <v>0</v>
      </c>
    </row>
    <row r="169" spans="1:5" ht="11.25">
      <c r="A169" s="286">
        <v>111400476</v>
      </c>
      <c r="B169" s="286" t="s">
        <v>1352</v>
      </c>
      <c r="C169" s="253">
        <v>182613.05</v>
      </c>
      <c r="D169" s="253">
        <v>0</v>
      </c>
      <c r="E169" s="253">
        <v>-182613.05</v>
      </c>
    </row>
    <row r="170" spans="1:5" ht="11.25">
      <c r="A170" s="286">
        <v>111400477</v>
      </c>
      <c r="B170" s="286" t="s">
        <v>550</v>
      </c>
      <c r="C170" s="253">
        <v>686087.23</v>
      </c>
      <c r="D170" s="253">
        <v>685857.31</v>
      </c>
      <c r="E170" s="253">
        <v>-229.92</v>
      </c>
    </row>
    <row r="171" spans="1:5" ht="11.25">
      <c r="A171" s="286">
        <v>111400483</v>
      </c>
      <c r="B171" s="286" t="s">
        <v>552</v>
      </c>
      <c r="C171" s="253">
        <v>2059346.51</v>
      </c>
      <c r="D171" s="253">
        <v>2074011.91</v>
      </c>
      <c r="E171" s="253">
        <v>14665.4</v>
      </c>
    </row>
    <row r="172" spans="1:5" ht="11.25">
      <c r="A172" s="286">
        <v>111400487</v>
      </c>
      <c r="B172" s="286" t="s">
        <v>554</v>
      </c>
      <c r="C172" s="253">
        <v>2691460.93</v>
      </c>
      <c r="D172" s="253">
        <v>2694187.48</v>
      </c>
      <c r="E172" s="253">
        <v>2726.55</v>
      </c>
    </row>
    <row r="173" spans="1:5" ht="11.25">
      <c r="A173" s="286">
        <v>111400488</v>
      </c>
      <c r="B173" s="286" t="s">
        <v>556</v>
      </c>
      <c r="C173" s="253">
        <v>0.56</v>
      </c>
      <c r="D173" s="253">
        <v>0.56</v>
      </c>
      <c r="E173" s="253">
        <v>0</v>
      </c>
    </row>
    <row r="174" spans="1:5" ht="11.25">
      <c r="A174" s="286">
        <v>111400489</v>
      </c>
      <c r="B174" s="286" t="s">
        <v>558</v>
      </c>
      <c r="C174" s="253">
        <v>6144208.69</v>
      </c>
      <c r="D174" s="253">
        <v>6144208.69</v>
      </c>
      <c r="E174" s="253">
        <v>0</v>
      </c>
    </row>
    <row r="175" spans="1:5" ht="11.25">
      <c r="A175" s="286">
        <v>111400492</v>
      </c>
      <c r="B175" s="286" t="s">
        <v>560</v>
      </c>
      <c r="C175" s="253">
        <v>85.49</v>
      </c>
      <c r="D175" s="253">
        <v>85.58</v>
      </c>
      <c r="E175" s="253">
        <v>0.09</v>
      </c>
    </row>
    <row r="176" spans="1:5" ht="11.25">
      <c r="A176" s="286">
        <v>111400494</v>
      </c>
      <c r="B176" s="286" t="s">
        <v>562</v>
      </c>
      <c r="C176" s="253">
        <v>2031.58</v>
      </c>
      <c r="D176" s="253">
        <v>2036.36</v>
      </c>
      <c r="E176" s="253">
        <v>4.78</v>
      </c>
    </row>
    <row r="177" spans="1:5" ht="11.25">
      <c r="A177" s="286">
        <v>111400497</v>
      </c>
      <c r="B177" s="286" t="s">
        <v>564</v>
      </c>
      <c r="C177" s="253">
        <v>0.24</v>
      </c>
      <c r="D177" s="253">
        <v>0.24</v>
      </c>
      <c r="E177" s="253">
        <v>0</v>
      </c>
    </row>
    <row r="178" spans="1:5" ht="11.25">
      <c r="A178" s="286">
        <v>111400500</v>
      </c>
      <c r="B178" s="286" t="s">
        <v>566</v>
      </c>
      <c r="C178" s="253">
        <v>6.14</v>
      </c>
      <c r="D178" s="253">
        <v>6.14</v>
      </c>
      <c r="E178" s="253">
        <v>0</v>
      </c>
    </row>
    <row r="179" spans="1:5" ht="11.25">
      <c r="A179" s="286">
        <v>111400501</v>
      </c>
      <c r="B179" s="286" t="s">
        <v>568</v>
      </c>
      <c r="C179" s="253">
        <v>10534706.54</v>
      </c>
      <c r="D179" s="253">
        <v>9384706.54</v>
      </c>
      <c r="E179" s="253">
        <v>-1150000</v>
      </c>
    </row>
    <row r="180" spans="1:5" ht="11.25">
      <c r="A180" s="286">
        <v>111400506</v>
      </c>
      <c r="B180" s="286" t="s">
        <v>570</v>
      </c>
      <c r="C180" s="253">
        <v>20005.51</v>
      </c>
      <c r="D180" s="253">
        <v>20043.93</v>
      </c>
      <c r="E180" s="253">
        <v>38.42</v>
      </c>
    </row>
    <row r="181" spans="1:5" ht="11.25">
      <c r="A181" s="286">
        <v>111400507</v>
      </c>
      <c r="B181" s="286" t="s">
        <v>572</v>
      </c>
      <c r="C181" s="253">
        <v>364394.46</v>
      </c>
      <c r="D181" s="253">
        <v>365596.92</v>
      </c>
      <c r="E181" s="253">
        <v>1202.46</v>
      </c>
    </row>
    <row r="182" spans="1:5" ht="11.25">
      <c r="A182" s="286">
        <v>111400508</v>
      </c>
      <c r="B182" s="286" t="s">
        <v>574</v>
      </c>
      <c r="C182" s="253">
        <v>1726380.03</v>
      </c>
      <c r="D182" s="253">
        <v>1738674.25</v>
      </c>
      <c r="E182" s="253">
        <v>12294.22</v>
      </c>
    </row>
    <row r="183" spans="1:5" ht="11.25">
      <c r="A183" s="286">
        <v>111400509</v>
      </c>
      <c r="B183" s="286" t="s">
        <v>576</v>
      </c>
      <c r="C183" s="253">
        <v>25740.14</v>
      </c>
      <c r="D183" s="253">
        <v>25870.89</v>
      </c>
      <c r="E183" s="253">
        <v>130.75</v>
      </c>
    </row>
    <row r="184" spans="1:5" ht="11.25">
      <c r="A184" s="286">
        <v>111400510</v>
      </c>
      <c r="B184" s="286" t="s">
        <v>578</v>
      </c>
      <c r="C184" s="253">
        <v>249.82</v>
      </c>
      <c r="D184" s="253">
        <v>251.09</v>
      </c>
      <c r="E184" s="253">
        <v>1.27</v>
      </c>
    </row>
    <row r="185" spans="1:5" ht="11.25">
      <c r="A185" s="286">
        <v>111400516</v>
      </c>
      <c r="B185" s="286" t="s">
        <v>580</v>
      </c>
      <c r="C185" s="253">
        <v>187.08</v>
      </c>
      <c r="D185" s="253">
        <v>188.42</v>
      </c>
      <c r="E185" s="253">
        <v>1.34</v>
      </c>
    </row>
    <row r="186" spans="1:5" ht="11.25">
      <c r="A186" s="286">
        <v>111400520</v>
      </c>
      <c r="B186" s="286" t="s">
        <v>582</v>
      </c>
      <c r="C186" s="253">
        <v>35932.3</v>
      </c>
      <c r="D186" s="253">
        <v>35932.3</v>
      </c>
      <c r="E186" s="253">
        <v>0</v>
      </c>
    </row>
    <row r="187" spans="1:5" ht="11.25">
      <c r="A187" s="286">
        <v>111400521</v>
      </c>
      <c r="B187" s="286" t="s">
        <v>584</v>
      </c>
      <c r="C187" s="253">
        <v>2831.85</v>
      </c>
      <c r="D187" s="253">
        <v>2852.02</v>
      </c>
      <c r="E187" s="253">
        <v>20.17</v>
      </c>
    </row>
    <row r="188" spans="1:5" ht="11.25">
      <c r="A188" s="286">
        <v>111400522</v>
      </c>
      <c r="B188" s="286" t="s">
        <v>586</v>
      </c>
      <c r="C188" s="253">
        <v>47193952.33</v>
      </c>
      <c r="D188" s="253">
        <v>37393952.33</v>
      </c>
      <c r="E188" s="253">
        <v>-9800000</v>
      </c>
    </row>
    <row r="189" spans="1:5" ht="11.25">
      <c r="A189" s="286">
        <v>111400523</v>
      </c>
      <c r="B189" s="286" t="s">
        <v>588</v>
      </c>
      <c r="C189" s="253">
        <v>6110756.28</v>
      </c>
      <c r="D189" s="253">
        <v>-2437.88</v>
      </c>
      <c r="E189" s="253">
        <v>-6113194.16</v>
      </c>
    </row>
    <row r="190" spans="1:5" ht="11.25">
      <c r="A190" s="286">
        <v>111400525</v>
      </c>
      <c r="B190" s="286" t="s">
        <v>590</v>
      </c>
      <c r="C190" s="253">
        <v>2052339.07</v>
      </c>
      <c r="D190" s="253">
        <v>2066954.57</v>
      </c>
      <c r="E190" s="253">
        <v>14615.5</v>
      </c>
    </row>
    <row r="191" spans="1:5" ht="11.25">
      <c r="A191" s="286">
        <v>111400528</v>
      </c>
      <c r="B191" s="286" t="s">
        <v>592</v>
      </c>
      <c r="C191" s="253">
        <v>2.66</v>
      </c>
      <c r="D191" s="253">
        <v>2.66</v>
      </c>
      <c r="E191" s="253">
        <v>0</v>
      </c>
    </row>
    <row r="192" spans="1:5" ht="11.25">
      <c r="A192" s="286">
        <v>111400529</v>
      </c>
      <c r="B192" s="286" t="s">
        <v>594</v>
      </c>
      <c r="C192" s="253">
        <v>0.65</v>
      </c>
      <c r="D192" s="253">
        <v>0.67</v>
      </c>
      <c r="E192" s="253">
        <v>0.02</v>
      </c>
    </row>
    <row r="193" spans="1:5" ht="11.25">
      <c r="A193" s="286">
        <v>111400530</v>
      </c>
      <c r="B193" s="286" t="s">
        <v>596</v>
      </c>
      <c r="C193" s="253">
        <v>7837.68</v>
      </c>
      <c r="D193" s="253">
        <v>7837.68</v>
      </c>
      <c r="E193" s="253">
        <v>0</v>
      </c>
    </row>
    <row r="194" spans="1:5" ht="11.25">
      <c r="A194" s="286">
        <v>111400533</v>
      </c>
      <c r="B194" s="286" t="s">
        <v>598</v>
      </c>
      <c r="C194" s="253">
        <v>0</v>
      </c>
      <c r="D194" s="253">
        <v>3412.9</v>
      </c>
      <c r="E194" s="253">
        <v>3412.9</v>
      </c>
    </row>
    <row r="195" spans="1:5" ht="11.25">
      <c r="A195" s="286">
        <v>111400555</v>
      </c>
      <c r="B195" s="286" t="s">
        <v>600</v>
      </c>
      <c r="C195" s="253">
        <v>0</v>
      </c>
      <c r="D195" s="253">
        <v>16580000</v>
      </c>
      <c r="E195" s="253">
        <v>16580000</v>
      </c>
    </row>
    <row r="196" spans="1:5" ht="11.25">
      <c r="A196" s="286">
        <v>111400556</v>
      </c>
      <c r="B196" s="286" t="s">
        <v>602</v>
      </c>
      <c r="C196" s="253">
        <v>0</v>
      </c>
      <c r="D196" s="253">
        <v>17000000</v>
      </c>
      <c r="E196" s="253">
        <v>17000000</v>
      </c>
    </row>
    <row r="197" spans="1:5" ht="11.25">
      <c r="A197" s="286">
        <v>111400558</v>
      </c>
      <c r="B197" s="286" t="s">
        <v>604</v>
      </c>
      <c r="C197" s="253">
        <v>0</v>
      </c>
      <c r="D197" s="253">
        <v>7188770.44</v>
      </c>
      <c r="E197" s="253">
        <v>7188770.44</v>
      </c>
    </row>
    <row r="198" spans="1:5" ht="11.25">
      <c r="A198" s="286">
        <v>111400607</v>
      </c>
      <c r="B198" s="286" t="s">
        <v>606</v>
      </c>
      <c r="C198" s="253">
        <v>1120951.57</v>
      </c>
      <c r="D198" s="253">
        <v>1120951.57</v>
      </c>
      <c r="E198" s="253">
        <v>0</v>
      </c>
    </row>
    <row r="199" spans="1:5" ht="11.25">
      <c r="A199" s="364"/>
      <c r="B199" s="364"/>
      <c r="C199" s="363"/>
      <c r="D199" s="363"/>
      <c r="E199" s="363"/>
    </row>
    <row r="200" spans="1:5" s="8" customFormat="1" ht="11.25">
      <c r="A200" s="252"/>
      <c r="B200" s="252" t="s">
        <v>375</v>
      </c>
      <c r="C200" s="251">
        <f>SUM(C8:C199)</f>
        <v>225804754.55999997</v>
      </c>
      <c r="D200" s="251">
        <f>SUM(D8:D199)</f>
        <v>259563296.44999996</v>
      </c>
      <c r="E200" s="251">
        <f>SUM(E8:E199)</f>
        <v>33758541.88999999</v>
      </c>
    </row>
    <row r="201" spans="1:5" s="8" customFormat="1" ht="11.25">
      <c r="A201" s="348"/>
      <c r="B201" s="348"/>
      <c r="C201" s="362"/>
      <c r="D201" s="362"/>
      <c r="E201" s="362"/>
    </row>
  </sheetData>
  <sheetProtection/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E14" sqref="E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5" width="17.7109375" style="36" customWidth="1"/>
    <col min="6" max="16384" width="11.421875" style="6" customWidth="1"/>
  </cols>
  <sheetData>
    <row r="2" spans="1:5" ht="15" customHeight="1">
      <c r="A2" s="455" t="s">
        <v>143</v>
      </c>
      <c r="B2" s="456"/>
      <c r="C2" s="11"/>
      <c r="D2" s="11"/>
      <c r="E2" s="11"/>
    </row>
    <row r="3" spans="1:5" ht="12" thickBot="1">
      <c r="A3" s="15"/>
      <c r="B3" s="15"/>
      <c r="C3" s="11"/>
      <c r="D3" s="11"/>
      <c r="E3" s="11"/>
    </row>
    <row r="4" spans="1:5" ht="13.5" customHeight="1">
      <c r="A4" s="137" t="s">
        <v>234</v>
      </c>
      <c r="B4" s="94"/>
      <c r="C4" s="124"/>
      <c r="D4" s="124"/>
      <c r="E4" s="133"/>
    </row>
    <row r="5" spans="1:5" ht="13.5" customHeight="1">
      <c r="A5" s="139" t="s">
        <v>144</v>
      </c>
      <c r="B5" s="12"/>
      <c r="C5" s="22"/>
      <c r="D5" s="22"/>
      <c r="E5" s="134"/>
    </row>
    <row r="6" spans="1:5" ht="13.5" customHeight="1">
      <c r="A6" s="159" t="s">
        <v>168</v>
      </c>
      <c r="B6" s="104"/>
      <c r="C6" s="104"/>
      <c r="D6" s="104"/>
      <c r="E6" s="135"/>
    </row>
    <row r="7" spans="1:5" ht="13.5" customHeight="1">
      <c r="A7" s="159" t="s">
        <v>169</v>
      </c>
      <c r="B7" s="105"/>
      <c r="C7" s="105"/>
      <c r="D7" s="105"/>
      <c r="E7" s="106"/>
    </row>
    <row r="8" spans="1:5" ht="13.5" customHeight="1" thickBot="1">
      <c r="A8" s="141" t="s">
        <v>170</v>
      </c>
      <c r="B8" s="97"/>
      <c r="C8" s="120"/>
      <c r="D8" s="120"/>
      <c r="E8" s="121"/>
    </row>
    <row r="9" spans="1:5" ht="11.25">
      <c r="A9" s="88"/>
      <c r="B9" s="88"/>
      <c r="C9" s="4"/>
      <c r="D9" s="4"/>
      <c r="E9" s="4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zoomScalePageLayoutView="0" workbookViewId="0" topLeftCell="A1">
      <selection activeCell="A5" sqref="A5:B5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1875" style="89" customWidth="1"/>
  </cols>
  <sheetData>
    <row r="1" spans="1:4" s="12" customFormat="1" ht="11.25">
      <c r="A1" s="21" t="s">
        <v>43</v>
      </c>
      <c r="B1" s="21"/>
      <c r="C1" s="379"/>
      <c r="D1" s="381"/>
    </row>
    <row r="2" spans="1:4" s="12" customFormat="1" ht="11.25">
      <c r="A2" s="21" t="s">
        <v>0</v>
      </c>
      <c r="B2" s="21"/>
      <c r="C2" s="379"/>
      <c r="D2" s="380"/>
    </row>
    <row r="3" spans="1:4" s="12" customFormat="1" ht="11.25">
      <c r="A3" s="21"/>
      <c r="B3" s="21"/>
      <c r="C3" s="379"/>
      <c r="D3" s="380"/>
    </row>
    <row r="4" spans="3:4" s="12" customFormat="1" ht="11.25">
      <c r="C4" s="379"/>
      <c r="D4" s="380"/>
    </row>
    <row r="5" spans="1:4" s="12" customFormat="1" ht="11.25" customHeight="1">
      <c r="A5" s="475" t="s">
        <v>382</v>
      </c>
      <c r="B5" s="476"/>
      <c r="C5" s="379"/>
      <c r="D5" s="378" t="s">
        <v>380</v>
      </c>
    </row>
    <row r="6" spans="1:4" ht="11.25">
      <c r="A6" s="377"/>
      <c r="B6" s="377"/>
      <c r="C6" s="376"/>
      <c r="D6" s="375"/>
    </row>
    <row r="7" spans="1:4" ht="15" customHeight="1">
      <c r="A7" s="227" t="s">
        <v>45</v>
      </c>
      <c r="B7" s="226" t="s">
        <v>46</v>
      </c>
      <c r="C7" s="292" t="s">
        <v>49</v>
      </c>
      <c r="D7" s="315" t="s">
        <v>379</v>
      </c>
    </row>
    <row r="8" spans="1:4" ht="11.25">
      <c r="A8" s="373">
        <v>123546141</v>
      </c>
      <c r="B8" s="374" t="s">
        <v>656</v>
      </c>
      <c r="C8" s="372">
        <v>15218027.57</v>
      </c>
      <c r="D8" s="371"/>
    </row>
    <row r="9" spans="1:4" ht="11.25">
      <c r="A9" s="373"/>
      <c r="B9" s="374"/>
      <c r="C9" s="372"/>
      <c r="D9" s="371"/>
    </row>
    <row r="10" spans="1:4" ht="11.25">
      <c r="A10" s="373"/>
      <c r="B10" s="374"/>
      <c r="C10" s="372"/>
      <c r="D10" s="371"/>
    </row>
    <row r="11" spans="1:4" ht="11.25">
      <c r="A11" s="373"/>
      <c r="B11" s="374"/>
      <c r="C11" s="372"/>
      <c r="D11" s="371"/>
    </row>
    <row r="12" spans="1:4" ht="11.25">
      <c r="A12" s="373"/>
      <c r="B12" s="374"/>
      <c r="C12" s="372"/>
      <c r="D12" s="371"/>
    </row>
    <row r="13" spans="1:4" ht="11.25">
      <c r="A13" s="373"/>
      <c r="B13" s="374"/>
      <c r="C13" s="372"/>
      <c r="D13" s="371"/>
    </row>
    <row r="14" spans="1:4" ht="11.25">
      <c r="A14" s="373"/>
      <c r="B14" s="374"/>
      <c r="C14" s="372"/>
      <c r="D14" s="371"/>
    </row>
    <row r="15" spans="1:4" ht="11.25">
      <c r="A15" s="373"/>
      <c r="B15" s="374"/>
      <c r="C15" s="372"/>
      <c r="D15" s="371"/>
    </row>
    <row r="16" spans="1:4" ht="11.25">
      <c r="A16" s="373"/>
      <c r="B16" s="373"/>
      <c r="C16" s="372"/>
      <c r="D16" s="371"/>
    </row>
    <row r="17" spans="1:4" ht="11.25">
      <c r="A17" s="373"/>
      <c r="B17" s="374"/>
      <c r="C17" s="372"/>
      <c r="D17" s="371"/>
    </row>
    <row r="18" spans="1:4" ht="11.25">
      <c r="A18" s="373"/>
      <c r="B18" s="374"/>
      <c r="C18" s="372"/>
      <c r="D18" s="371"/>
    </row>
    <row r="19" spans="1:4" ht="11.25">
      <c r="A19" s="373"/>
      <c r="B19" s="374"/>
      <c r="C19" s="372"/>
      <c r="D19" s="371"/>
    </row>
    <row r="20" spans="1:4" ht="11.25">
      <c r="A20" s="373"/>
      <c r="B20" s="374"/>
      <c r="C20" s="372"/>
      <c r="D20" s="371"/>
    </row>
    <row r="21" spans="1:4" ht="11.25">
      <c r="A21" s="373"/>
      <c r="B21" s="374"/>
      <c r="C21" s="372"/>
      <c r="D21" s="371"/>
    </row>
    <row r="22" spans="1:4" ht="11.25">
      <c r="A22" s="373"/>
      <c r="B22" s="374"/>
      <c r="C22" s="372"/>
      <c r="D22" s="371"/>
    </row>
    <row r="23" spans="1:4" ht="11.25">
      <c r="A23" s="373"/>
      <c r="B23" s="374"/>
      <c r="C23" s="372"/>
      <c r="D23" s="371"/>
    </row>
    <row r="24" spans="1:4" ht="11.25">
      <c r="A24" s="373"/>
      <c r="B24" s="374"/>
      <c r="C24" s="372"/>
      <c r="D24" s="371"/>
    </row>
    <row r="25" spans="1:4" ht="11.25">
      <c r="A25" s="373"/>
      <c r="B25" s="374"/>
      <c r="C25" s="372"/>
      <c r="D25" s="371"/>
    </row>
    <row r="26" spans="1:4" ht="11.25">
      <c r="A26" s="373"/>
      <c r="B26" s="374"/>
      <c r="C26" s="372"/>
      <c r="D26" s="371"/>
    </row>
    <row r="27" spans="1:4" ht="11.25">
      <c r="A27" s="373"/>
      <c r="B27" s="374"/>
      <c r="C27" s="372"/>
      <c r="D27" s="371"/>
    </row>
    <row r="28" spans="1:4" ht="11.25">
      <c r="A28" s="373"/>
      <c r="B28" s="374"/>
      <c r="C28" s="372"/>
      <c r="D28" s="371"/>
    </row>
    <row r="29" spans="1:4" ht="11.25">
      <c r="A29" s="373"/>
      <c r="B29" s="374"/>
      <c r="C29" s="372"/>
      <c r="D29" s="371"/>
    </row>
    <row r="30" spans="1:4" ht="11.25">
      <c r="A30" s="373"/>
      <c r="B30" s="374"/>
      <c r="C30" s="372"/>
      <c r="D30" s="371"/>
    </row>
    <row r="31" spans="1:4" ht="11.25">
      <c r="A31" s="373"/>
      <c r="B31" s="373"/>
      <c r="C31" s="372"/>
      <c r="D31" s="371"/>
    </row>
    <row r="32" spans="1:4" ht="11.25">
      <c r="A32" s="370"/>
      <c r="B32" s="370" t="s">
        <v>320</v>
      </c>
      <c r="C32" s="369">
        <f>SUM(C8:C31)</f>
        <v>15218027.57</v>
      </c>
      <c r="D32" s="368">
        <v>0</v>
      </c>
    </row>
    <row r="35" spans="1:4" ht="11.25">
      <c r="A35" s="475" t="s">
        <v>381</v>
      </c>
      <c r="B35" s="476"/>
      <c r="C35" s="379"/>
      <c r="D35" s="378" t="s">
        <v>380</v>
      </c>
    </row>
    <row r="36" spans="1:4" ht="11.25">
      <c r="A36" s="377"/>
      <c r="B36" s="377"/>
      <c r="C36" s="376"/>
      <c r="D36" s="375"/>
    </row>
    <row r="37" spans="1:4" ht="11.25">
      <c r="A37" s="227" t="s">
        <v>45</v>
      </c>
      <c r="B37" s="226" t="s">
        <v>46</v>
      </c>
      <c r="C37" s="292" t="s">
        <v>49</v>
      </c>
      <c r="D37" s="315" t="s">
        <v>379</v>
      </c>
    </row>
    <row r="38" spans="1:4" ht="11.25">
      <c r="A38" s="373">
        <v>124115111</v>
      </c>
      <c r="B38" s="374" t="s">
        <v>669</v>
      </c>
      <c r="C38" s="372">
        <v>149351.81</v>
      </c>
      <c r="D38" s="371"/>
    </row>
    <row r="39" spans="1:4" ht="11.25">
      <c r="A39" s="373">
        <v>124135151</v>
      </c>
      <c r="B39" s="374" t="s">
        <v>673</v>
      </c>
      <c r="C39" s="372">
        <v>141720.24</v>
      </c>
      <c r="D39" s="371"/>
    </row>
    <row r="40" spans="1:4" ht="11.25">
      <c r="A40" s="373">
        <v>124195191</v>
      </c>
      <c r="B40" s="374" t="s">
        <v>677</v>
      </c>
      <c r="C40" s="372">
        <v>8558</v>
      </c>
      <c r="D40" s="371"/>
    </row>
    <row r="41" spans="1:4" ht="11.25">
      <c r="A41" s="373">
        <v>124655651</v>
      </c>
      <c r="B41" s="374" t="s">
        <v>707</v>
      </c>
      <c r="C41" s="372">
        <v>3199</v>
      </c>
      <c r="D41" s="371"/>
    </row>
    <row r="42" spans="1:4" ht="11.25">
      <c r="A42" s="373">
        <v>124675671</v>
      </c>
      <c r="B42" s="374" t="s">
        <v>715</v>
      </c>
      <c r="C42" s="372">
        <v>90850.97</v>
      </c>
      <c r="D42" s="371"/>
    </row>
    <row r="43" spans="1:4" ht="11.25">
      <c r="A43" s="373">
        <v>124695691</v>
      </c>
      <c r="B43" s="374" t="s">
        <v>717</v>
      </c>
      <c r="C43" s="372">
        <v>67675.18</v>
      </c>
      <c r="D43" s="371"/>
    </row>
    <row r="44" spans="1:4" ht="11.25">
      <c r="A44" s="373"/>
      <c r="B44" s="374"/>
      <c r="C44" s="372"/>
      <c r="D44" s="371"/>
    </row>
    <row r="45" spans="1:4" ht="11.25">
      <c r="A45" s="373"/>
      <c r="B45" s="374"/>
      <c r="C45" s="372"/>
      <c r="D45" s="371"/>
    </row>
    <row r="46" spans="1:4" ht="11.25">
      <c r="A46" s="373"/>
      <c r="B46" s="373"/>
      <c r="C46" s="372"/>
      <c r="D46" s="371"/>
    </row>
    <row r="47" spans="1:4" ht="11.25">
      <c r="A47" s="373"/>
      <c r="B47" s="374"/>
      <c r="C47" s="372"/>
      <c r="D47" s="371"/>
    </row>
    <row r="48" spans="1:4" ht="11.25">
      <c r="A48" s="373"/>
      <c r="B48" s="374"/>
      <c r="C48" s="372"/>
      <c r="D48" s="371"/>
    </row>
    <row r="49" spans="1:4" ht="11.25">
      <c r="A49" s="373"/>
      <c r="B49" s="374"/>
      <c r="C49" s="372"/>
      <c r="D49" s="371"/>
    </row>
    <row r="50" spans="1:4" ht="11.25">
      <c r="A50" s="373"/>
      <c r="B50" s="374"/>
      <c r="C50" s="372"/>
      <c r="D50" s="371"/>
    </row>
    <row r="51" spans="1:4" ht="11.25">
      <c r="A51" s="373"/>
      <c r="B51" s="374"/>
      <c r="C51" s="372"/>
      <c r="D51" s="371"/>
    </row>
    <row r="52" spans="1:4" ht="11.25">
      <c r="A52" s="373"/>
      <c r="B52" s="374"/>
      <c r="C52" s="372"/>
      <c r="D52" s="371"/>
    </row>
    <row r="53" spans="1:4" ht="11.25">
      <c r="A53" s="373"/>
      <c r="B53" s="374"/>
      <c r="C53" s="372"/>
      <c r="D53" s="371"/>
    </row>
    <row r="54" spans="1:4" ht="11.25">
      <c r="A54" s="373"/>
      <c r="B54" s="374"/>
      <c r="C54" s="372"/>
      <c r="D54" s="371"/>
    </row>
    <row r="55" spans="1:4" ht="11.25">
      <c r="A55" s="373"/>
      <c r="B55" s="374"/>
      <c r="C55" s="372"/>
      <c r="D55" s="371"/>
    </row>
    <row r="56" spans="1:4" ht="11.25">
      <c r="A56" s="373"/>
      <c r="B56" s="374"/>
      <c r="C56" s="372"/>
      <c r="D56" s="371"/>
    </row>
    <row r="57" spans="1:4" ht="11.25">
      <c r="A57" s="373"/>
      <c r="B57" s="374"/>
      <c r="C57" s="372"/>
      <c r="D57" s="371"/>
    </row>
    <row r="58" spans="1:4" ht="11.25">
      <c r="A58" s="373"/>
      <c r="B58" s="374"/>
      <c r="C58" s="372"/>
      <c r="D58" s="371"/>
    </row>
    <row r="59" spans="1:4" ht="11.25">
      <c r="A59" s="373"/>
      <c r="B59" s="374"/>
      <c r="C59" s="372"/>
      <c r="D59" s="371"/>
    </row>
    <row r="60" spans="1:4" ht="11.25">
      <c r="A60" s="373"/>
      <c r="B60" s="374"/>
      <c r="C60" s="372"/>
      <c r="D60" s="371"/>
    </row>
    <row r="61" spans="1:4" ht="11.25">
      <c r="A61" s="373"/>
      <c r="B61" s="373"/>
      <c r="C61" s="372"/>
      <c r="D61" s="371"/>
    </row>
    <row r="62" spans="1:4" ht="11.25">
      <c r="A62" s="370"/>
      <c r="B62" s="370" t="s">
        <v>378</v>
      </c>
      <c r="C62" s="369">
        <f>SUM(C38:C61)</f>
        <v>461355.2</v>
      </c>
      <c r="D62" s="368">
        <v>0</v>
      </c>
    </row>
  </sheetData>
  <sheetProtection/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view="pageBreakPreview" zoomScale="120"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D14" sqref="D14"/>
    </sheetView>
  </sheetViews>
  <sheetFormatPr defaultColWidth="11.421875" defaultRowHeight="1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1875" style="6" customWidth="1"/>
  </cols>
  <sheetData>
    <row r="2" spans="1:4" ht="15" customHeight="1">
      <c r="A2" s="455" t="s">
        <v>143</v>
      </c>
      <c r="B2" s="456"/>
      <c r="C2" s="4"/>
      <c r="D2" s="88"/>
    </row>
    <row r="3" spans="1:4" ht="12" thickBot="1">
      <c r="A3" s="88"/>
      <c r="B3" s="88"/>
      <c r="C3" s="4"/>
      <c r="D3" s="88"/>
    </row>
    <row r="4" spans="1:4" ht="13.5" customHeight="1">
      <c r="A4" s="137" t="s">
        <v>234</v>
      </c>
      <c r="B4" s="169"/>
      <c r="C4" s="169"/>
      <c r="D4" s="170"/>
    </row>
    <row r="5" spans="1:4" ht="13.5" customHeight="1">
      <c r="A5" s="139" t="s">
        <v>144</v>
      </c>
      <c r="B5" s="140"/>
      <c r="C5" s="140"/>
      <c r="D5" s="167"/>
    </row>
    <row r="6" spans="1:4" ht="27.75" customHeight="1">
      <c r="A6" s="457" t="s">
        <v>213</v>
      </c>
      <c r="B6" s="467"/>
      <c r="C6" s="467"/>
      <c r="D6" s="468"/>
    </row>
    <row r="7" spans="1:4" ht="27.75" customHeight="1" thickBot="1">
      <c r="A7" s="477" t="s">
        <v>214</v>
      </c>
      <c r="B7" s="478"/>
      <c r="C7" s="478"/>
      <c r="D7" s="479"/>
    </row>
    <row r="8" spans="1:4" ht="11.25">
      <c r="A8" s="88"/>
      <c r="B8" s="88"/>
      <c r="C8" s="4"/>
      <c r="D8" s="88"/>
    </row>
  </sheetData>
  <sheetProtection/>
  <mergeCells count="3">
    <mergeCell ref="A2:B2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11.7109375" style="60" customWidth="1"/>
    <col min="2" max="2" width="68.00390625" style="60" customWidth="1"/>
    <col min="3" max="3" width="17.7109375" style="36" customWidth="1"/>
    <col min="4" max="4" width="17.7109375" style="89" customWidth="1"/>
    <col min="5" max="16384" width="11.421875" style="89" customWidth="1"/>
  </cols>
  <sheetData>
    <row r="1" spans="1:3" s="12" customFormat="1" ht="11.25">
      <c r="A1" s="21" t="s">
        <v>43</v>
      </c>
      <c r="B1" s="21"/>
      <c r="C1" s="379"/>
    </row>
    <row r="2" spans="1:3" s="12" customFormat="1" ht="11.25">
      <c r="A2" s="21" t="s">
        <v>0</v>
      </c>
      <c r="B2" s="21"/>
      <c r="C2" s="379"/>
    </row>
    <row r="3" spans="1:3" s="12" customFormat="1" ht="11.25">
      <c r="A3" s="21"/>
      <c r="B3" s="21"/>
      <c r="C3" s="379"/>
    </row>
    <row r="4" spans="1:3" s="12" customFormat="1" ht="11.25">
      <c r="A4" s="21"/>
      <c r="B4" s="21"/>
      <c r="C4" s="379"/>
    </row>
    <row r="5" s="12" customFormat="1" ht="11.25">
      <c r="C5" s="379"/>
    </row>
    <row r="6" spans="1:4" s="12" customFormat="1" ht="11.25" customHeight="1">
      <c r="A6" s="475" t="s">
        <v>227</v>
      </c>
      <c r="B6" s="476"/>
      <c r="C6" s="379"/>
      <c r="D6" s="395" t="s">
        <v>416</v>
      </c>
    </row>
    <row r="7" spans="1:3" ht="11.25">
      <c r="A7" s="377"/>
      <c r="B7" s="377"/>
      <c r="C7" s="376"/>
    </row>
    <row r="8" spans="1:4" ht="15" customHeight="1">
      <c r="A8" s="227" t="s">
        <v>45</v>
      </c>
      <c r="B8" s="394" t="s">
        <v>46</v>
      </c>
      <c r="C8" s="292" t="s">
        <v>47</v>
      </c>
      <c r="D8" s="292" t="s">
        <v>48</v>
      </c>
    </row>
    <row r="9" spans="1:4" ht="11.25">
      <c r="A9" s="391">
        <v>5500</v>
      </c>
      <c r="B9" s="393" t="s">
        <v>415</v>
      </c>
      <c r="C9" s="387">
        <f>SUM(C10+C19+C22+C28+C30+C32)</f>
        <v>0</v>
      </c>
      <c r="D9" s="387">
        <f>SUM(D10+D19+D22+D28+D30+D32)</f>
        <v>29670.02</v>
      </c>
    </row>
    <row r="10" spans="1:4" ht="11.25">
      <c r="A10" s="389">
        <v>5510</v>
      </c>
      <c r="B10" s="392" t="s">
        <v>414</v>
      </c>
      <c r="C10" s="387">
        <f>SUM(C11:C18)</f>
        <v>0</v>
      </c>
      <c r="D10" s="387">
        <f>SUM(D11:D18)</f>
        <v>29670.02</v>
      </c>
    </row>
    <row r="11" spans="1:4" ht="11.25">
      <c r="A11" s="389">
        <v>5511</v>
      </c>
      <c r="B11" s="392" t="s">
        <v>413</v>
      </c>
      <c r="C11" s="387">
        <v>0</v>
      </c>
      <c r="D11" s="386">
        <v>0</v>
      </c>
    </row>
    <row r="12" spans="1:4" ht="11.25">
      <c r="A12" s="389">
        <v>5512</v>
      </c>
      <c r="B12" s="392" t="s">
        <v>412</v>
      </c>
      <c r="C12" s="387">
        <v>0</v>
      </c>
      <c r="D12" s="386">
        <v>0</v>
      </c>
    </row>
    <row r="13" spans="1:4" ht="11.25">
      <c r="A13" s="389">
        <v>5513</v>
      </c>
      <c r="B13" s="392" t="s">
        <v>411</v>
      </c>
      <c r="C13" s="387">
        <v>0</v>
      </c>
      <c r="D13" s="386">
        <v>0</v>
      </c>
    </row>
    <row r="14" spans="1:4" ht="11.25">
      <c r="A14" s="389">
        <v>5514</v>
      </c>
      <c r="B14" s="392" t="s">
        <v>410</v>
      </c>
      <c r="C14" s="387">
        <v>0</v>
      </c>
      <c r="D14" s="386">
        <v>0</v>
      </c>
    </row>
    <row r="15" spans="1:4" ht="11.25">
      <c r="A15" s="389">
        <v>5515</v>
      </c>
      <c r="B15" s="392" t="s">
        <v>409</v>
      </c>
      <c r="C15" s="387">
        <v>0</v>
      </c>
      <c r="D15" s="386">
        <v>29670.02</v>
      </c>
    </row>
    <row r="16" spans="1:4" ht="11.25">
      <c r="A16" s="389">
        <v>5516</v>
      </c>
      <c r="B16" s="392" t="s">
        <v>408</v>
      </c>
      <c r="C16" s="387">
        <v>0</v>
      </c>
      <c r="D16" s="386">
        <v>0</v>
      </c>
    </row>
    <row r="17" spans="1:4" ht="11.25">
      <c r="A17" s="389">
        <v>5517</v>
      </c>
      <c r="B17" s="392" t="s">
        <v>407</v>
      </c>
      <c r="C17" s="387">
        <v>0</v>
      </c>
      <c r="D17" s="386">
        <v>0</v>
      </c>
    </row>
    <row r="18" spans="1:4" ht="11.25">
      <c r="A18" s="389">
        <v>5518</v>
      </c>
      <c r="B18" s="392" t="s">
        <v>406</v>
      </c>
      <c r="C18" s="387">
        <v>0</v>
      </c>
      <c r="D18" s="386">
        <v>0</v>
      </c>
    </row>
    <row r="19" spans="1:4" ht="11.25">
      <c r="A19" s="389">
        <v>5520</v>
      </c>
      <c r="B19" s="392" t="s">
        <v>405</v>
      </c>
      <c r="C19" s="387">
        <f>SUM(C20:C21)</f>
        <v>0</v>
      </c>
      <c r="D19" s="387">
        <f>SUM(D20:D21)</f>
        <v>0</v>
      </c>
    </row>
    <row r="20" spans="1:4" ht="11.25">
      <c r="A20" s="389">
        <v>5521</v>
      </c>
      <c r="B20" s="392" t="s">
        <v>404</v>
      </c>
      <c r="C20" s="387">
        <v>0</v>
      </c>
      <c r="D20" s="386">
        <v>0</v>
      </c>
    </row>
    <row r="21" spans="1:4" ht="11.25">
      <c r="A21" s="389">
        <v>5522</v>
      </c>
      <c r="B21" s="392" t="s">
        <v>403</v>
      </c>
      <c r="C21" s="387">
        <v>0</v>
      </c>
      <c r="D21" s="386">
        <v>0</v>
      </c>
    </row>
    <row r="22" spans="1:4" ht="11.25">
      <c r="A22" s="389">
        <v>5530</v>
      </c>
      <c r="B22" s="392" t="s">
        <v>402</v>
      </c>
      <c r="C22" s="387">
        <f>SUM(C23:C27)</f>
        <v>0</v>
      </c>
      <c r="D22" s="387">
        <f>SUM(D23:D27)</f>
        <v>0</v>
      </c>
    </row>
    <row r="23" spans="1:4" ht="11.25">
      <c r="A23" s="389">
        <v>5531</v>
      </c>
      <c r="B23" s="392" t="s">
        <v>401</v>
      </c>
      <c r="C23" s="387">
        <v>0</v>
      </c>
      <c r="D23" s="386">
        <v>0</v>
      </c>
    </row>
    <row r="24" spans="1:4" ht="11.25">
      <c r="A24" s="389">
        <v>5532</v>
      </c>
      <c r="B24" s="392" t="s">
        <v>400</v>
      </c>
      <c r="C24" s="387">
        <v>0</v>
      </c>
      <c r="D24" s="386">
        <v>0</v>
      </c>
    </row>
    <row r="25" spans="1:4" ht="11.25">
      <c r="A25" s="389">
        <v>5533</v>
      </c>
      <c r="B25" s="392" t="s">
        <v>399</v>
      </c>
      <c r="C25" s="387">
        <v>0</v>
      </c>
      <c r="D25" s="386">
        <v>0</v>
      </c>
    </row>
    <row r="26" spans="1:4" ht="11.25">
      <c r="A26" s="389">
        <v>5534</v>
      </c>
      <c r="B26" s="392" t="s">
        <v>398</v>
      </c>
      <c r="C26" s="387">
        <v>0</v>
      </c>
      <c r="D26" s="386">
        <v>0</v>
      </c>
    </row>
    <row r="27" spans="1:4" ht="11.25">
      <c r="A27" s="389">
        <v>5535</v>
      </c>
      <c r="B27" s="392" t="s">
        <v>397</v>
      </c>
      <c r="C27" s="387">
        <v>0</v>
      </c>
      <c r="D27" s="386">
        <v>0</v>
      </c>
    </row>
    <row r="28" spans="1:4" ht="11.25">
      <c r="A28" s="389">
        <v>5540</v>
      </c>
      <c r="B28" s="392" t="s">
        <v>396</v>
      </c>
      <c r="C28" s="387">
        <f>C29</f>
        <v>0</v>
      </c>
      <c r="D28" s="386">
        <f>D29</f>
        <v>0</v>
      </c>
    </row>
    <row r="29" spans="1:4" ht="11.25">
      <c r="A29" s="389">
        <v>5541</v>
      </c>
      <c r="B29" s="392" t="s">
        <v>396</v>
      </c>
      <c r="C29" s="387">
        <v>0</v>
      </c>
      <c r="D29" s="386">
        <v>0</v>
      </c>
    </row>
    <row r="30" spans="1:4" ht="11.25">
      <c r="A30" s="389">
        <v>5550</v>
      </c>
      <c r="B30" s="388" t="s">
        <v>395</v>
      </c>
      <c r="C30" s="387">
        <f>SUM(C31)</f>
        <v>0</v>
      </c>
      <c r="D30" s="387">
        <f>SUM(D31)</f>
        <v>0</v>
      </c>
    </row>
    <row r="31" spans="1:4" ht="11.25">
      <c r="A31" s="389">
        <v>5551</v>
      </c>
      <c r="B31" s="388" t="s">
        <v>395</v>
      </c>
      <c r="C31" s="387">
        <v>0</v>
      </c>
      <c r="D31" s="386">
        <v>0</v>
      </c>
    </row>
    <row r="32" spans="1:4" ht="11.25">
      <c r="A32" s="389">
        <v>5590</v>
      </c>
      <c r="B32" s="388" t="s">
        <v>394</v>
      </c>
      <c r="C32" s="387">
        <f>SUM(C33:C40)</f>
        <v>0</v>
      </c>
      <c r="D32" s="387">
        <f>SUM(D33:D40)</f>
        <v>0</v>
      </c>
    </row>
    <row r="33" spans="1:4" ht="11.25">
      <c r="A33" s="389">
        <v>5591</v>
      </c>
      <c r="B33" s="388" t="s">
        <v>393</v>
      </c>
      <c r="C33" s="387">
        <v>0</v>
      </c>
      <c r="D33" s="386">
        <v>0</v>
      </c>
    </row>
    <row r="34" spans="1:4" ht="11.25">
      <c r="A34" s="389">
        <v>5592</v>
      </c>
      <c r="B34" s="388" t="s">
        <v>392</v>
      </c>
      <c r="C34" s="387">
        <v>0</v>
      </c>
      <c r="D34" s="386">
        <v>0</v>
      </c>
    </row>
    <row r="35" spans="1:4" ht="11.25">
      <c r="A35" s="389">
        <v>5593</v>
      </c>
      <c r="B35" s="388" t="s">
        <v>391</v>
      </c>
      <c r="C35" s="387">
        <v>0</v>
      </c>
      <c r="D35" s="386">
        <v>0</v>
      </c>
    </row>
    <row r="36" spans="1:4" ht="11.25">
      <c r="A36" s="389">
        <v>5594</v>
      </c>
      <c r="B36" s="388" t="s">
        <v>390</v>
      </c>
      <c r="C36" s="387">
        <v>0</v>
      </c>
      <c r="D36" s="386">
        <v>0</v>
      </c>
    </row>
    <row r="37" spans="1:4" ht="11.25">
      <c r="A37" s="389">
        <v>5595</v>
      </c>
      <c r="B37" s="388" t="s">
        <v>389</v>
      </c>
      <c r="C37" s="387">
        <v>0</v>
      </c>
      <c r="D37" s="386">
        <v>0</v>
      </c>
    </row>
    <row r="38" spans="1:4" ht="11.25">
      <c r="A38" s="389">
        <v>5596</v>
      </c>
      <c r="B38" s="388" t="s">
        <v>388</v>
      </c>
      <c r="C38" s="387">
        <v>0</v>
      </c>
      <c r="D38" s="386">
        <v>0</v>
      </c>
    </row>
    <row r="39" spans="1:4" ht="11.25">
      <c r="A39" s="389">
        <v>5597</v>
      </c>
      <c r="B39" s="388" t="s">
        <v>387</v>
      </c>
      <c r="C39" s="387">
        <v>0</v>
      </c>
      <c r="D39" s="386">
        <v>0</v>
      </c>
    </row>
    <row r="40" spans="1:4" ht="11.25">
      <c r="A40" s="389">
        <v>5599</v>
      </c>
      <c r="B40" s="388" t="s">
        <v>386</v>
      </c>
      <c r="C40" s="387">
        <v>0</v>
      </c>
      <c r="D40" s="386">
        <v>0</v>
      </c>
    </row>
    <row r="41" spans="1:4" ht="11.25">
      <c r="A41" s="391">
        <v>5600</v>
      </c>
      <c r="B41" s="390" t="s">
        <v>385</v>
      </c>
      <c r="C41" s="387">
        <f>SUM(C42)</f>
        <v>0</v>
      </c>
      <c r="D41" s="387">
        <f>SUM(D42)</f>
        <v>0</v>
      </c>
    </row>
    <row r="42" spans="1:4" ht="11.25">
      <c r="A42" s="389">
        <v>5610</v>
      </c>
      <c r="B42" s="388" t="s">
        <v>384</v>
      </c>
      <c r="C42" s="387">
        <f>SUM(C43)</f>
        <v>0</v>
      </c>
      <c r="D42" s="387">
        <f>SUM(D43)</f>
        <v>0</v>
      </c>
    </row>
    <row r="43" spans="1:4" ht="11.25">
      <c r="A43" s="385">
        <v>5611</v>
      </c>
      <c r="B43" s="384" t="s">
        <v>383</v>
      </c>
      <c r="C43" s="383">
        <v>0</v>
      </c>
      <c r="D43" s="382">
        <v>0</v>
      </c>
    </row>
  </sheetData>
  <sheetProtection/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89" customWidth="1"/>
    <col min="4" max="16384" width="11.421875" style="89" customWidth="1"/>
  </cols>
  <sheetData>
    <row r="1" ht="11.25">
      <c r="A1" s="21" t="s">
        <v>43</v>
      </c>
    </row>
    <row r="2" ht="11.25">
      <c r="A2" s="21"/>
    </row>
    <row r="3" ht="11.25">
      <c r="A3" s="21"/>
    </row>
    <row r="4" ht="11.25">
      <c r="A4" s="21"/>
    </row>
    <row r="5" spans="1:3" ht="11.25" customHeight="1">
      <c r="A5" s="415" t="s">
        <v>135</v>
      </c>
      <c r="B5" s="414"/>
      <c r="C5" s="413" t="s">
        <v>141</v>
      </c>
    </row>
    <row r="6" spans="1:3" ht="11.25">
      <c r="A6" s="412"/>
      <c r="B6" s="412"/>
      <c r="C6" s="411"/>
    </row>
    <row r="7" spans="1:3" ht="15" customHeight="1">
      <c r="A7" s="227" t="s">
        <v>45</v>
      </c>
      <c r="B7" s="410" t="s">
        <v>46</v>
      </c>
      <c r="C7" s="394" t="s">
        <v>268</v>
      </c>
    </row>
    <row r="8" spans="1:3" ht="11.25">
      <c r="A8" s="407">
        <v>900001</v>
      </c>
      <c r="B8" s="409" t="s">
        <v>430</v>
      </c>
      <c r="C8" s="405">
        <v>0</v>
      </c>
    </row>
    <row r="9" spans="1:3" ht="11.25">
      <c r="A9" s="407">
        <v>900002</v>
      </c>
      <c r="B9" s="406" t="s">
        <v>429</v>
      </c>
      <c r="C9" s="405">
        <f>SUM(C10:C14)</f>
        <v>0</v>
      </c>
    </row>
    <row r="10" spans="1:3" ht="11.25">
      <c r="A10" s="408">
        <v>4320</v>
      </c>
      <c r="B10" s="402" t="s">
        <v>428</v>
      </c>
      <c r="C10" s="399"/>
    </row>
    <row r="11" spans="1:3" ht="22.5">
      <c r="A11" s="408">
        <v>4330</v>
      </c>
      <c r="B11" s="402" t="s">
        <v>427</v>
      </c>
      <c r="C11" s="399"/>
    </row>
    <row r="12" spans="1:3" ht="11.25">
      <c r="A12" s="408">
        <v>4340</v>
      </c>
      <c r="B12" s="402" t="s">
        <v>426</v>
      </c>
      <c r="C12" s="399"/>
    </row>
    <row r="13" spans="1:3" ht="11.25">
      <c r="A13" s="408">
        <v>4399</v>
      </c>
      <c r="B13" s="402" t="s">
        <v>425</v>
      </c>
      <c r="C13" s="399"/>
    </row>
    <row r="14" spans="1:3" ht="11.25">
      <c r="A14" s="401">
        <v>4400</v>
      </c>
      <c r="B14" s="402" t="s">
        <v>424</v>
      </c>
      <c r="C14" s="399"/>
    </row>
    <row r="15" spans="1:3" ht="11.25">
      <c r="A15" s="407">
        <v>900003</v>
      </c>
      <c r="B15" s="406" t="s">
        <v>423</v>
      </c>
      <c r="C15" s="405">
        <f>SUM(C16:C19)</f>
        <v>0</v>
      </c>
    </row>
    <row r="16" spans="1:3" ht="11.25">
      <c r="A16" s="404">
        <v>52</v>
      </c>
      <c r="B16" s="402" t="s">
        <v>422</v>
      </c>
      <c r="C16" s="399"/>
    </row>
    <row r="17" spans="1:3" ht="11.25">
      <c r="A17" s="404">
        <v>62</v>
      </c>
      <c r="B17" s="402" t="s">
        <v>421</v>
      </c>
      <c r="C17" s="399"/>
    </row>
    <row r="18" spans="1:3" ht="11.25">
      <c r="A18" s="403" t="s">
        <v>420</v>
      </c>
      <c r="B18" s="402" t="s">
        <v>419</v>
      </c>
      <c r="C18" s="399"/>
    </row>
    <row r="19" spans="1:3" ht="11.25">
      <c r="A19" s="401">
        <v>4500</v>
      </c>
      <c r="B19" s="400" t="s">
        <v>418</v>
      </c>
      <c r="C19" s="399"/>
    </row>
    <row r="20" spans="1:3" ht="11.25">
      <c r="A20" s="398">
        <v>900004</v>
      </c>
      <c r="B20" s="397" t="s">
        <v>417</v>
      </c>
      <c r="C20" s="396">
        <f>+C8+C9-C15</f>
        <v>0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5" customWidth="1"/>
    <col min="2" max="2" width="55.7109375" style="65" customWidth="1"/>
    <col min="3" max="3" width="17.7109375" style="65" customWidth="1"/>
    <col min="4" max="16384" width="11.421875" style="65" customWidth="1"/>
  </cols>
  <sheetData>
    <row r="2" spans="1:4" ht="15" customHeight="1">
      <c r="A2" s="455" t="s">
        <v>143</v>
      </c>
      <c r="B2" s="456"/>
      <c r="C2" s="4"/>
      <c r="D2" s="88"/>
    </row>
    <row r="3" spans="1:4" ht="12" thickBot="1">
      <c r="A3" s="88"/>
      <c r="B3" s="88"/>
      <c r="C3" s="4"/>
      <c r="D3" s="88"/>
    </row>
    <row r="4" spans="1:4" ht="13.5" customHeight="1">
      <c r="A4" s="137" t="s">
        <v>234</v>
      </c>
      <c r="B4" s="169"/>
      <c r="C4" s="169"/>
      <c r="D4" s="174"/>
    </row>
    <row r="5" spans="1:4" ht="13.5" customHeight="1">
      <c r="A5" s="139" t="s">
        <v>144</v>
      </c>
      <c r="B5" s="140"/>
      <c r="C5" s="140"/>
      <c r="D5" s="93"/>
    </row>
    <row r="6" spans="1:4" ht="11.25">
      <c r="A6" s="175"/>
      <c r="B6" s="12"/>
      <c r="C6" s="12"/>
      <c r="D6" s="96"/>
    </row>
    <row r="7" spans="1:4" ht="15" customHeight="1">
      <c r="A7" s="480" t="s">
        <v>216</v>
      </c>
      <c r="B7" s="481"/>
      <c r="C7" s="12"/>
      <c r="D7" s="96"/>
    </row>
    <row r="8" spans="1:4" ht="13.5" customHeight="1">
      <c r="A8" s="176" t="s">
        <v>217</v>
      </c>
      <c r="B8" s="173"/>
      <c r="C8" s="12"/>
      <c r="D8" s="96"/>
    </row>
    <row r="9" spans="1:4" ht="13.5" customHeight="1">
      <c r="A9" s="176" t="s">
        <v>218</v>
      </c>
      <c r="B9" s="173"/>
      <c r="C9" s="12"/>
      <c r="D9" s="96"/>
    </row>
    <row r="10" spans="1:4" ht="13.5" customHeight="1">
      <c r="A10" s="176" t="s">
        <v>219</v>
      </c>
      <c r="B10" s="173"/>
      <c r="C10" s="12"/>
      <c r="D10" s="96"/>
    </row>
    <row r="11" spans="1:4" ht="13.5" customHeight="1" thickBot="1">
      <c r="A11" s="177" t="s">
        <v>220</v>
      </c>
      <c r="B11" s="178"/>
      <c r="C11" s="97"/>
      <c r="D11" s="98"/>
    </row>
  </sheetData>
  <sheetProtection/>
  <mergeCells count="2">
    <mergeCell ref="A2:B2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  <colBreaks count="1" manualBreakCount="1">
    <brk id="3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16384" width="11.421875" style="89" customWidth="1"/>
  </cols>
  <sheetData>
    <row r="1" ht="11.25">
      <c r="A1" s="21" t="s">
        <v>43</v>
      </c>
    </row>
    <row r="2" ht="11.25">
      <c r="A2" s="21"/>
    </row>
    <row r="3" ht="11.25">
      <c r="A3" s="21"/>
    </row>
    <row r="4" ht="11.25">
      <c r="A4" s="21"/>
    </row>
    <row r="5" spans="1:3" ht="11.25" customHeight="1">
      <c r="A5" s="415" t="s">
        <v>136</v>
      </c>
      <c r="B5" s="414"/>
      <c r="C5" s="426" t="s">
        <v>142</v>
      </c>
    </row>
    <row r="6" spans="1:3" ht="11.25" customHeight="1">
      <c r="A6" s="412"/>
      <c r="B6" s="411"/>
      <c r="C6" s="425"/>
    </row>
    <row r="7" spans="1:3" ht="15" customHeight="1">
      <c r="A7" s="227" t="s">
        <v>45</v>
      </c>
      <c r="B7" s="410" t="s">
        <v>46</v>
      </c>
      <c r="C7" s="394" t="s">
        <v>268</v>
      </c>
    </row>
    <row r="8" spans="1:3" ht="11.25">
      <c r="A8" s="424">
        <v>900001</v>
      </c>
      <c r="B8" s="423" t="s">
        <v>453</v>
      </c>
      <c r="C8" s="422">
        <v>0</v>
      </c>
    </row>
    <row r="9" spans="1:3" ht="11.25">
      <c r="A9" s="424">
        <v>900002</v>
      </c>
      <c r="B9" s="423" t="s">
        <v>452</v>
      </c>
      <c r="C9" s="422">
        <f>SUM(C10:C26)</f>
        <v>0</v>
      </c>
    </row>
    <row r="10" spans="1:3" ht="11.25">
      <c r="A10" s="408">
        <v>5100</v>
      </c>
      <c r="B10" s="421" t="s">
        <v>451</v>
      </c>
      <c r="C10" s="419"/>
    </row>
    <row r="11" spans="1:3" ht="11.25">
      <c r="A11" s="408">
        <v>5200</v>
      </c>
      <c r="B11" s="421" t="s">
        <v>450</v>
      </c>
      <c r="C11" s="419"/>
    </row>
    <row r="12" spans="1:3" ht="11.25">
      <c r="A12" s="408">
        <v>5300</v>
      </c>
      <c r="B12" s="421" t="s">
        <v>449</v>
      </c>
      <c r="C12" s="419"/>
    </row>
    <row r="13" spans="1:3" ht="11.25">
      <c r="A13" s="408">
        <v>5400</v>
      </c>
      <c r="B13" s="421" t="s">
        <v>448</v>
      </c>
      <c r="C13" s="419"/>
    </row>
    <row r="14" spans="1:3" ht="11.25">
      <c r="A14" s="408">
        <v>5500</v>
      </c>
      <c r="B14" s="421" t="s">
        <v>447</v>
      </c>
      <c r="C14" s="419"/>
    </row>
    <row r="15" spans="1:3" ht="11.25">
      <c r="A15" s="408">
        <v>5600</v>
      </c>
      <c r="B15" s="421" t="s">
        <v>446</v>
      </c>
      <c r="C15" s="419"/>
    </row>
    <row r="16" spans="1:3" ht="11.25">
      <c r="A16" s="408">
        <v>5700</v>
      </c>
      <c r="B16" s="421" t="s">
        <v>445</v>
      </c>
      <c r="C16" s="419"/>
    </row>
    <row r="17" spans="1:3" ht="11.25">
      <c r="A17" s="408" t="s">
        <v>444</v>
      </c>
      <c r="B17" s="421" t="s">
        <v>443</v>
      </c>
      <c r="C17" s="419"/>
    </row>
    <row r="18" spans="1:3" ht="11.25">
      <c r="A18" s="408">
        <v>5900</v>
      </c>
      <c r="B18" s="421" t="s">
        <v>442</v>
      </c>
      <c r="C18" s="419"/>
    </row>
    <row r="19" spans="1:3" ht="11.25">
      <c r="A19" s="404">
        <v>6200</v>
      </c>
      <c r="B19" s="421" t="s">
        <v>441</v>
      </c>
      <c r="C19" s="419"/>
    </row>
    <row r="20" spans="1:3" ht="11.25">
      <c r="A20" s="404">
        <v>7200</v>
      </c>
      <c r="B20" s="421" t="s">
        <v>440</v>
      </c>
      <c r="C20" s="419"/>
    </row>
    <row r="21" spans="1:3" ht="11.25">
      <c r="A21" s="404">
        <v>7300</v>
      </c>
      <c r="B21" s="421" t="s">
        <v>439</v>
      </c>
      <c r="C21" s="419"/>
    </row>
    <row r="22" spans="1:3" ht="11.25">
      <c r="A22" s="404">
        <v>7500</v>
      </c>
      <c r="B22" s="421" t="s">
        <v>438</v>
      </c>
      <c r="C22" s="419"/>
    </row>
    <row r="23" spans="1:3" ht="11.25">
      <c r="A23" s="404">
        <v>7900</v>
      </c>
      <c r="B23" s="421" t="s">
        <v>437</v>
      </c>
      <c r="C23" s="419"/>
    </row>
    <row r="24" spans="1:3" ht="11.25">
      <c r="A24" s="404">
        <v>9100</v>
      </c>
      <c r="B24" s="421" t="s">
        <v>436</v>
      </c>
      <c r="C24" s="419"/>
    </row>
    <row r="25" spans="1:3" ht="11.25">
      <c r="A25" s="404">
        <v>9900</v>
      </c>
      <c r="B25" s="421" t="s">
        <v>435</v>
      </c>
      <c r="C25" s="419"/>
    </row>
    <row r="26" spans="1:3" ht="11.25">
      <c r="A26" s="404">
        <v>7400</v>
      </c>
      <c r="B26" s="420" t="s">
        <v>434</v>
      </c>
      <c r="C26" s="419"/>
    </row>
    <row r="27" spans="1:3" ht="11.25">
      <c r="A27" s="424">
        <v>900003</v>
      </c>
      <c r="B27" s="423" t="s">
        <v>433</v>
      </c>
      <c r="C27" s="422">
        <f>SUM(C28:C34)</f>
        <v>0</v>
      </c>
    </row>
    <row r="28" spans="1:3" ht="22.5">
      <c r="A28" s="408">
        <v>5510</v>
      </c>
      <c r="B28" s="421" t="s">
        <v>414</v>
      </c>
      <c r="C28" s="419"/>
    </row>
    <row r="29" spans="1:3" ht="11.25">
      <c r="A29" s="408">
        <v>5520</v>
      </c>
      <c r="B29" s="421" t="s">
        <v>405</v>
      </c>
      <c r="C29" s="419"/>
    </row>
    <row r="30" spans="1:3" ht="11.25">
      <c r="A30" s="408">
        <v>5530</v>
      </c>
      <c r="B30" s="421" t="s">
        <v>402</v>
      </c>
      <c r="C30" s="419"/>
    </row>
    <row r="31" spans="1:3" ht="22.5">
      <c r="A31" s="408">
        <v>5540</v>
      </c>
      <c r="B31" s="421" t="s">
        <v>396</v>
      </c>
      <c r="C31" s="419"/>
    </row>
    <row r="32" spans="1:3" ht="11.25">
      <c r="A32" s="408">
        <v>5550</v>
      </c>
      <c r="B32" s="421" t="s">
        <v>395</v>
      </c>
      <c r="C32" s="419"/>
    </row>
    <row r="33" spans="1:3" ht="11.25">
      <c r="A33" s="408">
        <v>5590</v>
      </c>
      <c r="B33" s="421" t="s">
        <v>394</v>
      </c>
      <c r="C33" s="419"/>
    </row>
    <row r="34" spans="1:3" ht="11.25">
      <c r="A34" s="408">
        <v>5600</v>
      </c>
      <c r="B34" s="420" t="s">
        <v>432</v>
      </c>
      <c r="C34" s="419"/>
    </row>
    <row r="35" spans="1:3" ht="11.25">
      <c r="A35" s="418">
        <v>900004</v>
      </c>
      <c r="B35" s="417" t="s">
        <v>431</v>
      </c>
      <c r="C35" s="416">
        <f>+C8-C9+C27</f>
        <v>0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A2" sqref="A2:B2"/>
    </sheetView>
  </sheetViews>
  <sheetFormatPr defaultColWidth="11.421875" defaultRowHeight="15"/>
  <cols>
    <col min="1" max="1" width="20.7109375" style="65" customWidth="1"/>
    <col min="2" max="2" width="55.7109375" style="65" customWidth="1"/>
    <col min="3" max="3" width="17.7109375" style="7" customWidth="1"/>
    <col min="4" max="16384" width="11.421875" style="65" customWidth="1"/>
  </cols>
  <sheetData>
    <row r="2" spans="1:3" ht="15" customHeight="1">
      <c r="A2" s="455" t="s">
        <v>143</v>
      </c>
      <c r="B2" s="456"/>
      <c r="C2" s="4"/>
    </row>
    <row r="3" spans="1:3" ht="12" thickBot="1">
      <c r="A3" s="89"/>
      <c r="B3" s="89"/>
      <c r="C3" s="4"/>
    </row>
    <row r="4" spans="1:4" ht="13.5" customHeight="1">
      <c r="A4" s="137" t="s">
        <v>234</v>
      </c>
      <c r="B4" s="169"/>
      <c r="C4" s="169"/>
      <c r="D4" s="95"/>
    </row>
    <row r="5" spans="1:4" ht="13.5" customHeight="1">
      <c r="A5" s="139" t="s">
        <v>144</v>
      </c>
      <c r="B5" s="140"/>
      <c r="C5" s="140"/>
      <c r="D5" s="96"/>
    </row>
    <row r="6" spans="1:4" ht="11.25">
      <c r="A6" s="175"/>
      <c r="B6" s="12"/>
      <c r="C6" s="13"/>
      <c r="D6" s="96"/>
    </row>
    <row r="7" spans="1:4" ht="15" customHeight="1">
      <c r="A7" s="480" t="s">
        <v>221</v>
      </c>
      <c r="B7" s="481"/>
      <c r="C7" s="13"/>
      <c r="D7" s="96"/>
    </row>
    <row r="8" spans="1:4" ht="13.5" customHeight="1">
      <c r="A8" s="179" t="s">
        <v>222</v>
      </c>
      <c r="B8" s="173"/>
      <c r="C8" s="13"/>
      <c r="D8" s="96"/>
    </row>
    <row r="9" spans="1:4" ht="13.5" customHeight="1">
      <c r="A9" s="179" t="s">
        <v>223</v>
      </c>
      <c r="B9" s="173"/>
      <c r="C9" s="13"/>
      <c r="D9" s="96"/>
    </row>
    <row r="10" spans="1:4" ht="13.5" customHeight="1">
      <c r="A10" s="179" t="s">
        <v>224</v>
      </c>
      <c r="B10" s="173"/>
      <c r="C10" s="13"/>
      <c r="D10" s="96"/>
    </row>
    <row r="11" spans="1:4" ht="13.5" customHeight="1" thickBot="1">
      <c r="A11" s="180" t="s">
        <v>225</v>
      </c>
      <c r="B11" s="178"/>
      <c r="C11" s="109"/>
      <c r="D11" s="98"/>
    </row>
  </sheetData>
  <sheetProtection/>
  <mergeCells count="2">
    <mergeCell ref="A2:B2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B22" sqref="B22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6" width="17.7109375" style="7" customWidth="1"/>
    <col min="7" max="8" width="11.421875" style="89" customWidth="1"/>
    <col min="9" max="16384" width="11.421875" style="89" customWidth="1"/>
  </cols>
  <sheetData>
    <row r="2" spans="1:5" ht="15" customHeight="1">
      <c r="A2" s="455" t="s">
        <v>143</v>
      </c>
      <c r="B2" s="456"/>
      <c r="C2" s="89"/>
      <c r="D2" s="89"/>
      <c r="E2" s="89"/>
    </row>
    <row r="3" spans="3:5" ht="12" thickBot="1">
      <c r="C3" s="89"/>
      <c r="D3" s="89"/>
      <c r="E3" s="89"/>
    </row>
    <row r="4" spans="1:5" ht="13.5" customHeight="1">
      <c r="A4" s="137" t="s">
        <v>234</v>
      </c>
      <c r="B4" s="94"/>
      <c r="C4" s="94"/>
      <c r="D4" s="94"/>
      <c r="E4" s="95"/>
    </row>
    <row r="5" spans="1:5" ht="13.5" customHeight="1">
      <c r="A5" s="139" t="s">
        <v>144</v>
      </c>
      <c r="B5" s="92"/>
      <c r="C5" s="92"/>
      <c r="D5" s="92"/>
      <c r="E5" s="93"/>
    </row>
    <row r="6" spans="1:5" ht="13.5" customHeight="1">
      <c r="A6" s="139" t="s">
        <v>147</v>
      </c>
      <c r="B6" s="92"/>
      <c r="C6" s="92"/>
      <c r="D6" s="92"/>
      <c r="E6" s="93"/>
    </row>
    <row r="7" spans="1:5" ht="13.5" customHeight="1">
      <c r="A7" s="143" t="s">
        <v>148</v>
      </c>
      <c r="B7" s="92"/>
      <c r="C7" s="92"/>
      <c r="D7" s="92"/>
      <c r="E7" s="93"/>
    </row>
    <row r="8" spans="1:5" ht="13.5" customHeight="1">
      <c r="A8" s="143" t="s">
        <v>149</v>
      </c>
      <c r="B8" s="12"/>
      <c r="C8" s="12"/>
      <c r="D8" s="12"/>
      <c r="E8" s="96"/>
    </row>
    <row r="9" spans="1:5" ht="13.5" customHeight="1" thickBot="1">
      <c r="A9" s="144" t="s">
        <v>150</v>
      </c>
      <c r="B9" s="97"/>
      <c r="C9" s="97"/>
      <c r="D9" s="97"/>
      <c r="E9" s="98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13.00390625" style="89" customWidth="1"/>
    <col min="2" max="2" width="53.57421875" style="89" customWidth="1"/>
    <col min="3" max="3" width="18.7109375" style="89" bestFit="1" customWidth="1"/>
    <col min="4" max="4" width="17.00390625" style="89" bestFit="1" customWidth="1"/>
    <col min="5" max="5" width="9.140625" style="89" bestFit="1" customWidth="1"/>
    <col min="6" max="16384" width="11.421875" style="89" customWidth="1"/>
  </cols>
  <sheetData>
    <row r="1" ht="11.25">
      <c r="E1" s="5" t="s">
        <v>44</v>
      </c>
    </row>
    <row r="2" ht="15" customHeight="1">
      <c r="A2" s="452" t="s">
        <v>40</v>
      </c>
    </row>
    <row r="3" ht="11.25">
      <c r="A3" s="3"/>
    </row>
    <row r="4" s="39" customFormat="1" ht="12.75">
      <c r="A4" s="451" t="s">
        <v>76</v>
      </c>
    </row>
    <row r="5" spans="1:8" s="39" customFormat="1" ht="34.5" customHeight="1">
      <c r="A5" s="483" t="s">
        <v>77</v>
      </c>
      <c r="B5" s="483"/>
      <c r="C5" s="483"/>
      <c r="D5" s="483"/>
      <c r="E5" s="483"/>
      <c r="F5" s="483"/>
      <c r="H5" s="41"/>
    </row>
    <row r="6" spans="1:8" s="39" customFormat="1" ht="11.25">
      <c r="A6" s="40"/>
      <c r="B6" s="40"/>
      <c r="C6" s="40"/>
      <c r="D6" s="40"/>
      <c r="H6" s="41"/>
    </row>
    <row r="7" spans="1:4" s="39" customFormat="1" ht="12.75">
      <c r="A7" s="41" t="s">
        <v>78</v>
      </c>
      <c r="B7" s="41"/>
      <c r="C7" s="41"/>
      <c r="D7" s="41"/>
    </row>
    <row r="8" spans="1:4" s="39" customFormat="1" ht="11.25">
      <c r="A8" s="41"/>
      <c r="B8" s="41"/>
      <c r="C8" s="41"/>
      <c r="D8" s="41"/>
    </row>
    <row r="9" spans="1:4" s="39" customFormat="1" ht="12.75">
      <c r="A9" s="450" t="s">
        <v>79</v>
      </c>
      <c r="B9" s="41"/>
      <c r="C9" s="41"/>
      <c r="D9" s="41"/>
    </row>
    <row r="10" spans="1:4" s="39" customFormat="1" ht="12.75">
      <c r="A10" s="450"/>
      <c r="B10" s="41"/>
      <c r="C10" s="41"/>
      <c r="D10" s="41"/>
    </row>
    <row r="11" spans="1:4" s="39" customFormat="1" ht="12.75">
      <c r="A11" s="439">
        <v>7000</v>
      </c>
      <c r="B11" s="438" t="s">
        <v>518</v>
      </c>
      <c r="C11" s="41"/>
      <c r="D11" s="41"/>
    </row>
    <row r="12" spans="1:4" s="39" customFormat="1" ht="12.75">
      <c r="A12" s="439"/>
      <c r="B12" s="438"/>
      <c r="C12" s="41"/>
      <c r="D12" s="41"/>
    </row>
    <row r="13" spans="1:5" s="39" customFormat="1" ht="11.25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5" s="39" customFormat="1" ht="11.25">
      <c r="A14" s="444">
        <v>7100</v>
      </c>
      <c r="B14" s="449" t="s">
        <v>517</v>
      </c>
      <c r="C14" s="446"/>
      <c r="D14" s="446"/>
      <c r="E14" s="441"/>
    </row>
    <row r="15" spans="1:5" s="39" customFormat="1" ht="11.25">
      <c r="A15" s="430">
        <v>7110</v>
      </c>
      <c r="B15" s="447" t="s">
        <v>516</v>
      </c>
      <c r="C15" s="446"/>
      <c r="D15" s="446"/>
      <c r="E15" s="441"/>
    </row>
    <row r="16" spans="1:5" s="39" customFormat="1" ht="11.25">
      <c r="A16" s="430">
        <v>7120</v>
      </c>
      <c r="B16" s="447" t="s">
        <v>515</v>
      </c>
      <c r="C16" s="446"/>
      <c r="D16" s="446"/>
      <c r="E16" s="441"/>
    </row>
    <row r="17" spans="1:5" s="39" customFormat="1" ht="11.25">
      <c r="A17" s="430">
        <v>7130</v>
      </c>
      <c r="B17" s="447" t="s">
        <v>514</v>
      </c>
      <c r="C17" s="446"/>
      <c r="D17" s="446"/>
      <c r="E17" s="441"/>
    </row>
    <row r="18" spans="1:5" s="39" customFormat="1" ht="22.5">
      <c r="A18" s="430">
        <v>7140</v>
      </c>
      <c r="B18" s="447" t="s">
        <v>513</v>
      </c>
      <c r="C18" s="446"/>
      <c r="D18" s="446"/>
      <c r="E18" s="441"/>
    </row>
    <row r="19" spans="1:5" s="39" customFormat="1" ht="22.5">
      <c r="A19" s="430">
        <v>7150</v>
      </c>
      <c r="B19" s="447" t="s">
        <v>512</v>
      </c>
      <c r="C19" s="446"/>
      <c r="D19" s="446"/>
      <c r="E19" s="441"/>
    </row>
    <row r="20" spans="1:5" s="39" customFormat="1" ht="11.25">
      <c r="A20" s="430">
        <v>7160</v>
      </c>
      <c r="B20" s="447" t="s">
        <v>511</v>
      </c>
      <c r="C20" s="446"/>
      <c r="D20" s="446"/>
      <c r="E20" s="441"/>
    </row>
    <row r="21" spans="1:5" s="39" customFormat="1" ht="11.25">
      <c r="A21" s="444">
        <v>7200</v>
      </c>
      <c r="B21" s="449" t="s">
        <v>510</v>
      </c>
      <c r="C21" s="446"/>
      <c r="D21" s="446"/>
      <c r="E21" s="441"/>
    </row>
    <row r="22" spans="1:5" s="39" customFormat="1" ht="22.5">
      <c r="A22" s="430">
        <v>7210</v>
      </c>
      <c r="B22" s="447" t="s">
        <v>509</v>
      </c>
      <c r="C22" s="446"/>
      <c r="D22" s="446"/>
      <c r="E22" s="441"/>
    </row>
    <row r="23" spans="1:5" s="39" customFormat="1" ht="22.5">
      <c r="A23" s="430">
        <v>7220</v>
      </c>
      <c r="B23" s="447" t="s">
        <v>508</v>
      </c>
      <c r="C23" s="446"/>
      <c r="D23" s="446"/>
      <c r="E23" s="441"/>
    </row>
    <row r="24" spans="1:5" s="39" customFormat="1" ht="12.75" customHeight="1">
      <c r="A24" s="430">
        <v>7230</v>
      </c>
      <c r="B24" s="445" t="s">
        <v>507</v>
      </c>
      <c r="C24" s="441"/>
      <c r="D24" s="441"/>
      <c r="E24" s="441"/>
    </row>
    <row r="25" spans="1:5" s="39" customFormat="1" ht="22.5">
      <c r="A25" s="430">
        <v>7240</v>
      </c>
      <c r="B25" s="445" t="s">
        <v>506</v>
      </c>
      <c r="C25" s="441"/>
      <c r="D25" s="441"/>
      <c r="E25" s="441"/>
    </row>
    <row r="26" spans="1:5" s="39" customFormat="1" ht="22.5">
      <c r="A26" s="430">
        <v>7250</v>
      </c>
      <c r="B26" s="445" t="s">
        <v>505</v>
      </c>
      <c r="C26" s="441"/>
      <c r="D26" s="441"/>
      <c r="E26" s="441"/>
    </row>
    <row r="27" spans="1:5" s="39" customFormat="1" ht="22.5">
      <c r="A27" s="430">
        <v>7260</v>
      </c>
      <c r="B27" s="445" t="s">
        <v>504</v>
      </c>
      <c r="C27" s="441"/>
      <c r="D27" s="441"/>
      <c r="E27" s="441"/>
    </row>
    <row r="28" spans="1:5" s="39" customFormat="1" ht="11.25">
      <c r="A28" s="444">
        <v>7300</v>
      </c>
      <c r="B28" s="448" t="s">
        <v>503</v>
      </c>
      <c r="C28" s="441"/>
      <c r="D28" s="441"/>
      <c r="E28" s="441"/>
    </row>
    <row r="29" spans="1:5" s="39" customFormat="1" ht="11.25">
      <c r="A29" s="430">
        <v>7310</v>
      </c>
      <c r="B29" s="445" t="s">
        <v>502</v>
      </c>
      <c r="C29" s="441"/>
      <c r="D29" s="441"/>
      <c r="E29" s="441"/>
    </row>
    <row r="30" spans="1:5" s="39" customFormat="1" ht="11.25">
      <c r="A30" s="430">
        <v>7320</v>
      </c>
      <c r="B30" s="445" t="s">
        <v>501</v>
      </c>
      <c r="C30" s="441"/>
      <c r="D30" s="441"/>
      <c r="E30" s="441"/>
    </row>
    <row r="31" spans="1:5" s="39" customFormat="1" ht="11.25">
      <c r="A31" s="430">
        <v>7330</v>
      </c>
      <c r="B31" s="445" t="s">
        <v>500</v>
      </c>
      <c r="C31" s="441"/>
      <c r="D31" s="441"/>
      <c r="E31" s="441"/>
    </row>
    <row r="32" spans="1:5" s="39" customFormat="1" ht="11.25">
      <c r="A32" s="430">
        <v>7340</v>
      </c>
      <c r="B32" s="445" t="s">
        <v>499</v>
      </c>
      <c r="C32" s="441"/>
      <c r="D32" s="441"/>
      <c r="E32" s="441"/>
    </row>
    <row r="33" spans="1:5" s="39" customFormat="1" ht="11.25">
      <c r="A33" s="430">
        <v>7350</v>
      </c>
      <c r="B33" s="445" t="s">
        <v>498</v>
      </c>
      <c r="C33" s="441"/>
      <c r="D33" s="441"/>
      <c r="E33" s="441"/>
    </row>
    <row r="34" spans="1:5" s="39" customFormat="1" ht="11.25">
      <c r="A34" s="430">
        <v>7360</v>
      </c>
      <c r="B34" s="445" t="s">
        <v>497</v>
      </c>
      <c r="C34" s="441"/>
      <c r="D34" s="441"/>
      <c r="E34" s="441"/>
    </row>
    <row r="35" spans="1:5" s="39" customFormat="1" ht="11.25">
      <c r="A35" s="444">
        <v>7400</v>
      </c>
      <c r="B35" s="448" t="s">
        <v>496</v>
      </c>
      <c r="C35" s="441"/>
      <c r="D35" s="441"/>
      <c r="E35" s="441"/>
    </row>
    <row r="36" spans="1:5" s="39" customFormat="1" ht="11.25">
      <c r="A36" s="430">
        <v>7410</v>
      </c>
      <c r="B36" s="445" t="s">
        <v>495</v>
      </c>
      <c r="C36" s="441"/>
      <c r="D36" s="441"/>
      <c r="E36" s="441"/>
    </row>
    <row r="37" spans="1:5" s="39" customFormat="1" ht="11.25">
      <c r="A37" s="430">
        <v>7420</v>
      </c>
      <c r="B37" s="445" t="s">
        <v>494</v>
      </c>
      <c r="C37" s="441"/>
      <c r="D37" s="441"/>
      <c r="E37" s="441"/>
    </row>
    <row r="38" spans="1:5" s="39" customFormat="1" ht="22.5">
      <c r="A38" s="444">
        <v>7500</v>
      </c>
      <c r="B38" s="448" t="s">
        <v>493</v>
      </c>
      <c r="C38" s="441"/>
      <c r="D38" s="441"/>
      <c r="E38" s="441"/>
    </row>
    <row r="39" spans="1:5" s="39" customFormat="1" ht="22.5">
      <c r="A39" s="430">
        <v>7510</v>
      </c>
      <c r="B39" s="445" t="s">
        <v>492</v>
      </c>
      <c r="C39" s="441"/>
      <c r="D39" s="441"/>
      <c r="E39" s="441"/>
    </row>
    <row r="40" spans="1:5" s="39" customFormat="1" ht="22.5">
      <c r="A40" s="430">
        <v>7520</v>
      </c>
      <c r="B40" s="445" t="s">
        <v>491</v>
      </c>
      <c r="C40" s="441"/>
      <c r="D40" s="441"/>
      <c r="E40" s="441"/>
    </row>
    <row r="41" spans="1:5" s="39" customFormat="1" ht="11.25">
      <c r="A41" s="444">
        <v>7600</v>
      </c>
      <c r="B41" s="448" t="s">
        <v>490</v>
      </c>
      <c r="C41" s="441"/>
      <c r="D41" s="441"/>
      <c r="E41" s="441"/>
    </row>
    <row r="42" spans="1:5" s="39" customFormat="1" ht="11.25">
      <c r="A42" s="430">
        <v>7610</v>
      </c>
      <c r="B42" s="447" t="s">
        <v>489</v>
      </c>
      <c r="C42" s="446"/>
      <c r="D42" s="446"/>
      <c r="E42" s="441"/>
    </row>
    <row r="43" spans="1:5" s="39" customFormat="1" ht="11.25">
      <c r="A43" s="430">
        <v>7620</v>
      </c>
      <c r="B43" s="447" t="s">
        <v>488</v>
      </c>
      <c r="C43" s="446"/>
      <c r="D43" s="446"/>
      <c r="E43" s="441"/>
    </row>
    <row r="44" spans="1:5" s="39" customFormat="1" ht="11.25">
      <c r="A44" s="430">
        <v>7630</v>
      </c>
      <c r="B44" s="447" t="s">
        <v>487</v>
      </c>
      <c r="C44" s="446"/>
      <c r="D44" s="446"/>
      <c r="E44" s="441"/>
    </row>
    <row r="45" spans="1:5" s="39" customFormat="1" ht="11.25">
      <c r="A45" s="430">
        <v>7640</v>
      </c>
      <c r="B45" s="445" t="s">
        <v>486</v>
      </c>
      <c r="C45" s="441"/>
      <c r="D45" s="441"/>
      <c r="E45" s="441"/>
    </row>
    <row r="46" spans="1:5" s="39" customFormat="1" ht="11.25">
      <c r="A46" s="430"/>
      <c r="B46" s="445"/>
      <c r="C46" s="441"/>
      <c r="D46" s="441"/>
      <c r="E46" s="441"/>
    </row>
    <row r="47" spans="1:5" s="39" customFormat="1" ht="11.25">
      <c r="A47" s="444" t="s">
        <v>485</v>
      </c>
      <c r="B47" s="443" t="s">
        <v>484</v>
      </c>
      <c r="C47" s="441"/>
      <c r="D47" s="441"/>
      <c r="E47" s="441"/>
    </row>
    <row r="48" spans="1:5" s="39" customFormat="1" ht="11.25">
      <c r="A48" s="430" t="s">
        <v>483</v>
      </c>
      <c r="B48" s="442" t="s">
        <v>482</v>
      </c>
      <c r="C48" s="441"/>
      <c r="D48" s="441"/>
      <c r="E48" s="441"/>
    </row>
    <row r="49" spans="1:5" s="39" customFormat="1" ht="11.25">
      <c r="A49" s="430" t="s">
        <v>481</v>
      </c>
      <c r="B49" s="442" t="s">
        <v>480</v>
      </c>
      <c r="C49" s="441"/>
      <c r="D49" s="441"/>
      <c r="E49" s="441"/>
    </row>
    <row r="50" spans="1:5" s="39" customFormat="1" ht="11.25">
      <c r="A50" s="430" t="s">
        <v>479</v>
      </c>
      <c r="B50" s="442" t="s">
        <v>478</v>
      </c>
      <c r="C50" s="441"/>
      <c r="D50" s="441"/>
      <c r="E50" s="441"/>
    </row>
    <row r="51" spans="1:5" s="39" customFormat="1" ht="11.25">
      <c r="A51" s="430" t="s">
        <v>477</v>
      </c>
      <c r="B51" s="442" t="s">
        <v>476</v>
      </c>
      <c r="C51" s="441"/>
      <c r="D51" s="441"/>
      <c r="E51" s="441"/>
    </row>
    <row r="52" spans="1:5" s="39" customFormat="1" ht="11.25">
      <c r="A52" s="430" t="s">
        <v>475</v>
      </c>
      <c r="B52" s="442" t="s">
        <v>474</v>
      </c>
      <c r="C52" s="441"/>
      <c r="D52" s="441"/>
      <c r="E52" s="441"/>
    </row>
    <row r="53" spans="1:5" s="39" customFormat="1" ht="11.25">
      <c r="A53" s="430" t="s">
        <v>473</v>
      </c>
      <c r="B53" s="442" t="s">
        <v>472</v>
      </c>
      <c r="C53" s="441"/>
      <c r="D53" s="441"/>
      <c r="E53" s="441"/>
    </row>
    <row r="54" spans="1:2" s="39" customFormat="1" ht="12">
      <c r="A54" s="427" t="s">
        <v>471</v>
      </c>
      <c r="B54" s="58"/>
    </row>
    <row r="55" spans="1:2" s="39" customFormat="1" ht="11.25">
      <c r="A55" s="41"/>
      <c r="B55" s="58"/>
    </row>
    <row r="56" spans="1:2" s="39" customFormat="1" ht="12.75">
      <c r="A56" s="440" t="s">
        <v>470</v>
      </c>
      <c r="B56" s="58"/>
    </row>
    <row r="57" s="39" customFormat="1" ht="12.75">
      <c r="A57" s="440"/>
    </row>
    <row r="58" spans="1:2" s="39" customFormat="1" ht="12.75">
      <c r="A58" s="439">
        <v>8000</v>
      </c>
      <c r="B58" s="438" t="s">
        <v>469</v>
      </c>
    </row>
    <row r="59" spans="2:8" s="39" customFormat="1" ht="11.25">
      <c r="B59" s="482" t="s">
        <v>93</v>
      </c>
      <c r="C59" s="482"/>
      <c r="D59" s="482"/>
      <c r="E59" s="482"/>
      <c r="H59" s="43"/>
    </row>
    <row r="60" spans="1:8" s="39" customFormat="1" ht="11.25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ht="11.25">
      <c r="A61" s="437">
        <v>8100</v>
      </c>
      <c r="B61" s="434" t="s">
        <v>468</v>
      </c>
      <c r="C61" s="48"/>
      <c r="D61" s="45"/>
      <c r="E61" s="45"/>
      <c r="H61" s="43"/>
    </row>
    <row r="62" spans="1:8" s="39" customFormat="1" ht="11.25">
      <c r="A62" s="436">
        <v>8110</v>
      </c>
      <c r="B62" s="47" t="s">
        <v>467</v>
      </c>
      <c r="C62" s="48"/>
      <c r="D62" s="45"/>
      <c r="E62" s="45"/>
      <c r="F62" s="43"/>
      <c r="H62" s="43"/>
    </row>
    <row r="63" spans="1:8" s="39" customFormat="1" ht="11.25">
      <c r="A63" s="436">
        <v>8120</v>
      </c>
      <c r="B63" s="47" t="s">
        <v>466</v>
      </c>
      <c r="C63" s="48"/>
      <c r="D63" s="45"/>
      <c r="E63" s="45"/>
      <c r="F63" s="43"/>
      <c r="H63" s="43"/>
    </row>
    <row r="64" spans="1:8" s="39" customFormat="1" ht="11.25">
      <c r="A64" s="433">
        <v>8130</v>
      </c>
      <c r="B64" s="47" t="s">
        <v>465</v>
      </c>
      <c r="C64" s="48"/>
      <c r="D64" s="45"/>
      <c r="E64" s="45"/>
      <c r="F64" s="43"/>
      <c r="H64" s="43"/>
    </row>
    <row r="65" spans="1:8" s="39" customFormat="1" ht="11.25">
      <c r="A65" s="433">
        <v>8140</v>
      </c>
      <c r="B65" s="47" t="s">
        <v>464</v>
      </c>
      <c r="C65" s="48"/>
      <c r="D65" s="45"/>
      <c r="E65" s="45"/>
      <c r="F65" s="43"/>
      <c r="H65" s="43"/>
    </row>
    <row r="66" spans="1:8" s="39" customFormat="1" ht="11.25">
      <c r="A66" s="433">
        <v>8150</v>
      </c>
      <c r="B66" s="47" t="s">
        <v>463</v>
      </c>
      <c r="C66" s="48"/>
      <c r="D66" s="45"/>
      <c r="E66" s="45"/>
      <c r="F66" s="43"/>
      <c r="H66" s="43"/>
    </row>
    <row r="67" spans="1:8" s="39" customFormat="1" ht="11.25">
      <c r="A67" s="435">
        <v>8200</v>
      </c>
      <c r="B67" s="434" t="s">
        <v>462</v>
      </c>
      <c r="C67" s="48"/>
      <c r="D67" s="45"/>
      <c r="E67" s="45"/>
      <c r="F67" s="43"/>
      <c r="G67" s="43"/>
      <c r="H67" s="43"/>
    </row>
    <row r="68" spans="1:8" s="39" customFormat="1" ht="11.25">
      <c r="A68" s="433">
        <v>8210</v>
      </c>
      <c r="B68" s="47" t="s">
        <v>461</v>
      </c>
      <c r="C68" s="48"/>
      <c r="D68" s="45"/>
      <c r="E68" s="45"/>
      <c r="F68" s="43"/>
      <c r="G68" s="43"/>
      <c r="H68" s="43"/>
    </row>
    <row r="69" spans="1:8" s="39" customFormat="1" ht="11.25">
      <c r="A69" s="433">
        <v>8220</v>
      </c>
      <c r="B69" s="47" t="s">
        <v>460</v>
      </c>
      <c r="C69" s="48"/>
      <c r="D69" s="45"/>
      <c r="E69" s="45"/>
      <c r="F69" s="43"/>
      <c r="G69" s="43"/>
      <c r="H69" s="43"/>
    </row>
    <row r="70" spans="1:8" s="39" customFormat="1" ht="11.25">
      <c r="A70" s="433">
        <v>8230</v>
      </c>
      <c r="B70" s="47" t="s">
        <v>459</v>
      </c>
      <c r="C70" s="48"/>
      <c r="D70" s="45"/>
      <c r="E70" s="45"/>
      <c r="F70" s="43"/>
      <c r="G70" s="43"/>
      <c r="H70" s="43"/>
    </row>
    <row r="71" spans="1:8" s="39" customFormat="1" ht="11.25">
      <c r="A71" s="433">
        <v>8240</v>
      </c>
      <c r="B71" s="47" t="s">
        <v>458</v>
      </c>
      <c r="C71" s="48"/>
      <c r="D71" s="45"/>
      <c r="E71" s="45"/>
      <c r="F71" s="43"/>
      <c r="G71" s="43"/>
      <c r="H71" s="43"/>
    </row>
    <row r="72" spans="1:8" s="39" customFormat="1" ht="11.25">
      <c r="A72" s="432">
        <v>8250</v>
      </c>
      <c r="B72" s="49" t="s">
        <v>457</v>
      </c>
      <c r="C72" s="50"/>
      <c r="D72" s="44"/>
      <c r="E72" s="44"/>
      <c r="F72" s="43"/>
      <c r="G72" s="43"/>
      <c r="H72" s="43"/>
    </row>
    <row r="73" spans="1:8" s="39" customFormat="1" ht="11.25">
      <c r="A73" s="431">
        <v>8260</v>
      </c>
      <c r="B73" s="51" t="s">
        <v>456</v>
      </c>
      <c r="C73" s="45"/>
      <c r="D73" s="45"/>
      <c r="E73" s="45"/>
      <c r="F73" s="43"/>
      <c r="G73" s="43"/>
      <c r="H73" s="43"/>
    </row>
    <row r="74" spans="1:8" s="39" customFormat="1" ht="11.25">
      <c r="A74" s="430">
        <v>8270</v>
      </c>
      <c r="B74" s="429" t="s">
        <v>455</v>
      </c>
      <c r="C74" s="428"/>
      <c r="D74" s="428"/>
      <c r="E74" s="428"/>
      <c r="F74" s="43"/>
      <c r="G74" s="43"/>
      <c r="H74" s="43"/>
    </row>
    <row r="75" ht="12">
      <c r="A75" s="427" t="s">
        <v>454</v>
      </c>
    </row>
  </sheetData>
  <sheetProtection/>
  <mergeCells count="2">
    <mergeCell ref="B59:E59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B12" sqref="B12:E12"/>
    </sheetView>
  </sheetViews>
  <sheetFormatPr defaultColWidth="42.140625" defaultRowHeight="15"/>
  <cols>
    <col min="1" max="2" width="42.140625" style="6" customWidth="1"/>
    <col min="3" max="3" width="18.7109375" style="6" bestFit="1" customWidth="1"/>
    <col min="4" max="4" width="17.00390625" style="6" bestFit="1" customWidth="1"/>
    <col min="5" max="5" width="9.140625" style="6" bestFit="1" customWidth="1"/>
    <col min="6" max="16384" width="42.140625" style="6" customWidth="1"/>
  </cols>
  <sheetData>
    <row r="1" ht="11.25">
      <c r="E1" s="5" t="s">
        <v>44</v>
      </c>
    </row>
    <row r="2" ht="15" customHeight="1">
      <c r="A2" s="14" t="s">
        <v>40</v>
      </c>
    </row>
    <row r="3" ht="11.25">
      <c r="A3" s="3"/>
    </row>
    <row r="4" s="39" customFormat="1" ht="11.25">
      <c r="A4" s="38" t="s">
        <v>76</v>
      </c>
    </row>
    <row r="5" spans="1:8" s="39" customFormat="1" ht="12.75" customHeight="1">
      <c r="A5" s="483" t="s">
        <v>77</v>
      </c>
      <c r="B5" s="483"/>
      <c r="C5" s="483"/>
      <c r="D5" s="483"/>
      <c r="E5" s="483"/>
      <c r="H5" s="41"/>
    </row>
    <row r="6" spans="1:8" s="39" customFormat="1" ht="11.25">
      <c r="A6" s="40"/>
      <c r="B6" s="40"/>
      <c r="C6" s="40"/>
      <c r="D6" s="40"/>
      <c r="H6" s="41"/>
    </row>
    <row r="7" spans="1:4" s="39" customFormat="1" ht="12.75">
      <c r="A7" s="41" t="s">
        <v>78</v>
      </c>
      <c r="B7" s="41"/>
      <c r="C7" s="41"/>
      <c r="D7" s="41"/>
    </row>
    <row r="8" spans="1:4" s="39" customFormat="1" ht="11.25">
      <c r="A8" s="41"/>
      <c r="B8" s="41"/>
      <c r="C8" s="41"/>
      <c r="D8" s="41"/>
    </row>
    <row r="9" spans="1:4" s="39" customFormat="1" ht="11.25">
      <c r="A9" s="42" t="s">
        <v>79</v>
      </c>
      <c r="B9" s="41"/>
      <c r="C9" s="41"/>
      <c r="D9" s="41"/>
    </row>
    <row r="10" spans="1:5" s="39" customFormat="1" ht="25.5" customHeight="1">
      <c r="A10" s="56" t="s">
        <v>80</v>
      </c>
      <c r="B10" s="484" t="s">
        <v>81</v>
      </c>
      <c r="C10" s="484"/>
      <c r="D10" s="484"/>
      <c r="E10" s="484"/>
    </row>
    <row r="11" spans="1:5" s="39" customFormat="1" ht="12.75" customHeight="1">
      <c r="A11" s="57" t="s">
        <v>82</v>
      </c>
      <c r="B11" s="57" t="s">
        <v>83</v>
      </c>
      <c r="C11" s="57"/>
      <c r="D11" s="57"/>
      <c r="E11" s="57"/>
    </row>
    <row r="12" spans="1:5" s="39" customFormat="1" ht="25.5" customHeight="1">
      <c r="A12" s="57" t="s">
        <v>84</v>
      </c>
      <c r="B12" s="484" t="s">
        <v>85</v>
      </c>
      <c r="C12" s="484"/>
      <c r="D12" s="484"/>
      <c r="E12" s="484"/>
    </row>
    <row r="13" spans="1:5" s="39" customFormat="1" ht="25.5" customHeight="1">
      <c r="A13" s="57" t="s">
        <v>86</v>
      </c>
      <c r="B13" s="484" t="s">
        <v>87</v>
      </c>
      <c r="C13" s="484"/>
      <c r="D13" s="484"/>
      <c r="E13" s="484"/>
    </row>
    <row r="14" spans="1:5" s="39" customFormat="1" ht="11.25" customHeight="1">
      <c r="A14" s="41"/>
      <c r="B14" s="58"/>
      <c r="C14" s="58"/>
      <c r="D14" s="58"/>
      <c r="E14" s="58"/>
    </row>
    <row r="15" spans="1:2" s="39" customFormat="1" ht="25.5" customHeight="1">
      <c r="A15" s="56" t="s">
        <v>88</v>
      </c>
      <c r="B15" s="57" t="s">
        <v>89</v>
      </c>
    </row>
    <row r="16" s="39" customFormat="1" ht="12.75" customHeight="1">
      <c r="A16" s="57" t="s">
        <v>90</v>
      </c>
    </row>
    <row r="17" s="39" customFormat="1" ht="11.25">
      <c r="A17" s="41"/>
    </row>
    <row r="18" spans="1:4" s="39" customFormat="1" ht="11.25">
      <c r="A18" s="41" t="s">
        <v>91</v>
      </c>
      <c r="B18" s="41"/>
      <c r="C18" s="41"/>
      <c r="D18" s="41"/>
    </row>
    <row r="19" spans="1:4" s="39" customFormat="1" ht="11.25">
      <c r="A19" s="41"/>
      <c r="B19" s="41"/>
      <c r="C19" s="41"/>
      <c r="D19" s="41"/>
    </row>
    <row r="20" spans="1:4" s="39" customFormat="1" ht="11.25">
      <c r="A20" s="41"/>
      <c r="B20" s="41"/>
      <c r="C20" s="41"/>
      <c r="D20" s="41"/>
    </row>
    <row r="21" s="39" customFormat="1" ht="11.25">
      <c r="A21" s="42" t="s">
        <v>92</v>
      </c>
    </row>
    <row r="22" spans="2:8" s="39" customFormat="1" ht="11.25">
      <c r="B22" s="482" t="s">
        <v>93</v>
      </c>
      <c r="C22" s="482"/>
      <c r="D22" s="482"/>
      <c r="E22" s="482"/>
      <c r="H22" s="43"/>
    </row>
    <row r="23" spans="1:8" s="39" customFormat="1" ht="11.25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ht="11.25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ht="11.25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ht="11.25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ht="11.25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ht="11.25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ht="11.25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ht="11.25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ht="11.25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ht="11.25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ht="11.25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ht="11.25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ht="11.25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ht="11.25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2:8" s="39" customFormat="1" ht="11.25">
      <c r="B37" s="52" t="s">
        <v>119</v>
      </c>
      <c r="C37" s="53"/>
      <c r="D37" s="53"/>
      <c r="E37" s="53"/>
      <c r="F37" s="43"/>
      <c r="G37" s="43"/>
      <c r="H37" s="43"/>
    </row>
    <row r="38" spans="2:8" s="39" customFormat="1" ht="11.25">
      <c r="B38" s="54"/>
      <c r="C38" s="55"/>
      <c r="D38" s="55"/>
      <c r="E38" s="55"/>
      <c r="F38" s="43"/>
      <c r="G38" s="43"/>
      <c r="H38" s="43"/>
    </row>
  </sheetData>
  <sheetProtection/>
  <mergeCells count="5">
    <mergeCell ref="A5:E5"/>
    <mergeCell ref="B10:E10"/>
    <mergeCell ref="B22:E22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1875" style="89" customWidth="1"/>
    <col min="11" max="16384" width="11.421875" style="89" customWidth="1"/>
  </cols>
  <sheetData>
    <row r="1" spans="1:9" ht="11.25">
      <c r="A1" s="3" t="s">
        <v>43</v>
      </c>
      <c r="B1" s="3"/>
      <c r="I1" s="5"/>
    </row>
    <row r="2" spans="1:2" ht="11.25">
      <c r="A2" s="3" t="s">
        <v>139</v>
      </c>
      <c r="B2" s="3"/>
    </row>
    <row r="3" ht="11.25">
      <c r="J3" s="8"/>
    </row>
    <row r="4" ht="11.25">
      <c r="J4" s="8"/>
    </row>
    <row r="5" spans="1:9" ht="11.25" customHeight="1">
      <c r="A5" s="216" t="s">
        <v>286</v>
      </c>
      <c r="B5" s="229"/>
      <c r="E5" s="267"/>
      <c r="F5" s="267"/>
      <c r="I5" s="269" t="s">
        <v>269</v>
      </c>
    </row>
    <row r="6" spans="1:6" ht="11.25">
      <c r="A6" s="268"/>
      <c r="B6" s="268"/>
      <c r="C6" s="267"/>
      <c r="D6" s="267"/>
      <c r="E6" s="267"/>
      <c r="F6" s="267"/>
    </row>
    <row r="7" spans="1:9" ht="15" customHeight="1">
      <c r="A7" s="227" t="s">
        <v>45</v>
      </c>
      <c r="B7" s="226" t="s">
        <v>46</v>
      </c>
      <c r="C7" s="266" t="s">
        <v>268</v>
      </c>
      <c r="D7" s="266" t="s">
        <v>267</v>
      </c>
      <c r="E7" s="266" t="s">
        <v>266</v>
      </c>
      <c r="F7" s="266" t="s">
        <v>265</v>
      </c>
      <c r="G7" s="265" t="s">
        <v>264</v>
      </c>
      <c r="H7" s="226" t="s">
        <v>263</v>
      </c>
      <c r="I7" s="226" t="s">
        <v>262</v>
      </c>
    </row>
    <row r="8" spans="1:9" ht="11.25">
      <c r="A8" s="236" t="s">
        <v>629</v>
      </c>
      <c r="B8" s="275" t="s">
        <v>630</v>
      </c>
      <c r="C8" s="221">
        <v>69322.15</v>
      </c>
      <c r="D8" s="273">
        <v>69322.15</v>
      </c>
      <c r="E8" s="273"/>
      <c r="F8" s="273"/>
      <c r="G8" s="272"/>
      <c r="H8" s="263"/>
      <c r="I8" s="271"/>
    </row>
    <row r="9" spans="1:9" ht="11.25">
      <c r="A9" s="236" t="s">
        <v>631</v>
      </c>
      <c r="B9" s="275" t="s">
        <v>632</v>
      </c>
      <c r="C9" s="221">
        <v>79991.01</v>
      </c>
      <c r="D9" s="273">
        <v>79991.01</v>
      </c>
      <c r="E9" s="273"/>
      <c r="F9" s="273"/>
      <c r="G9" s="272"/>
      <c r="H9" s="263"/>
      <c r="I9" s="271"/>
    </row>
    <row r="10" spans="1:9" ht="11.25">
      <c r="A10" s="236" t="s">
        <v>633</v>
      </c>
      <c r="B10" s="275" t="s">
        <v>634</v>
      </c>
      <c r="C10" s="274">
        <v>850000</v>
      </c>
      <c r="D10" s="273">
        <v>850000</v>
      </c>
      <c r="E10" s="273"/>
      <c r="F10" s="273"/>
      <c r="G10" s="272"/>
      <c r="H10" s="263"/>
      <c r="I10" s="271"/>
    </row>
    <row r="11" spans="1:9" ht="11.25">
      <c r="A11" s="236"/>
      <c r="B11" s="275"/>
      <c r="C11" s="274"/>
      <c r="D11" s="273"/>
      <c r="E11" s="273"/>
      <c r="F11" s="273"/>
      <c r="G11" s="272"/>
      <c r="H11" s="263"/>
      <c r="I11" s="271"/>
    </row>
    <row r="12" spans="1:9" ht="11.25">
      <c r="A12" s="236"/>
      <c r="B12" s="275"/>
      <c r="C12" s="274"/>
      <c r="D12" s="273"/>
      <c r="E12" s="273"/>
      <c r="F12" s="273"/>
      <c r="G12" s="272"/>
      <c r="H12" s="263"/>
      <c r="I12" s="271"/>
    </row>
    <row r="13" spans="1:9" ht="11.25">
      <c r="A13" s="236"/>
      <c r="B13" s="275"/>
      <c r="C13" s="274"/>
      <c r="D13" s="273"/>
      <c r="E13" s="273"/>
      <c r="F13" s="273"/>
      <c r="G13" s="272"/>
      <c r="H13" s="263"/>
      <c r="I13" s="271"/>
    </row>
    <row r="14" spans="1:9" ht="11.25">
      <c r="A14" s="236"/>
      <c r="B14" s="275"/>
      <c r="C14" s="274"/>
      <c r="D14" s="273"/>
      <c r="E14" s="273"/>
      <c r="F14" s="273"/>
      <c r="G14" s="272"/>
      <c r="H14" s="263"/>
      <c r="I14" s="271"/>
    </row>
    <row r="15" spans="1:9" ht="11.25">
      <c r="A15" s="252"/>
      <c r="B15" s="252" t="s">
        <v>285</v>
      </c>
      <c r="C15" s="251">
        <f>SUM(C8:C14)</f>
        <v>999313.1599999999</v>
      </c>
      <c r="D15" s="251">
        <f>SUM(D8:D14)</f>
        <v>999313.1599999999</v>
      </c>
      <c r="E15" s="251">
        <f>SUM(E8:E14)</f>
        <v>0</v>
      </c>
      <c r="F15" s="251">
        <f>SUM(F8:F14)</f>
        <v>0</v>
      </c>
      <c r="G15" s="251">
        <f>SUM(G8:G14)</f>
        <v>0</v>
      </c>
      <c r="H15" s="243"/>
      <c r="I15" s="243"/>
    </row>
    <row r="16" spans="1:9" ht="11.25">
      <c r="A16" s="60"/>
      <c r="B16" s="60"/>
      <c r="C16" s="230"/>
      <c r="D16" s="230"/>
      <c r="E16" s="230"/>
      <c r="F16" s="230"/>
      <c r="G16" s="230"/>
      <c r="H16" s="60"/>
      <c r="I16" s="60"/>
    </row>
    <row r="17" spans="1:9" ht="11.25">
      <c r="A17" s="60"/>
      <c r="B17" s="60"/>
      <c r="C17" s="230"/>
      <c r="D17" s="230"/>
      <c r="E17" s="230"/>
      <c r="F17" s="230"/>
      <c r="G17" s="230"/>
      <c r="H17" s="60"/>
      <c r="I17" s="60"/>
    </row>
    <row r="18" spans="1:9" ht="11.25" customHeight="1">
      <c r="A18" s="216" t="s">
        <v>284</v>
      </c>
      <c r="B18" s="229"/>
      <c r="E18" s="267"/>
      <c r="F18" s="267"/>
      <c r="I18" s="269" t="s">
        <v>269</v>
      </c>
    </row>
    <row r="19" spans="1:6" ht="11.25">
      <c r="A19" s="268"/>
      <c r="B19" s="268"/>
      <c r="C19" s="267"/>
      <c r="D19" s="267"/>
      <c r="E19" s="267"/>
      <c r="F19" s="267"/>
    </row>
    <row r="20" spans="1:9" ht="15" customHeight="1">
      <c r="A20" s="227" t="s">
        <v>45</v>
      </c>
      <c r="B20" s="226" t="s">
        <v>46</v>
      </c>
      <c r="C20" s="266" t="s">
        <v>268</v>
      </c>
      <c r="D20" s="266" t="s">
        <v>267</v>
      </c>
      <c r="E20" s="266" t="s">
        <v>266</v>
      </c>
      <c r="F20" s="266" t="s">
        <v>265</v>
      </c>
      <c r="G20" s="265" t="s">
        <v>264</v>
      </c>
      <c r="H20" s="226" t="s">
        <v>263</v>
      </c>
      <c r="I20" s="226" t="s">
        <v>262</v>
      </c>
    </row>
    <row r="21" spans="1:9" ht="11.25">
      <c r="A21" s="222" t="s">
        <v>635</v>
      </c>
      <c r="B21" s="222" t="s">
        <v>636</v>
      </c>
      <c r="C21" s="221">
        <v>118440.05</v>
      </c>
      <c r="D21" s="264">
        <v>118440.05</v>
      </c>
      <c r="E21" s="264"/>
      <c r="F21" s="264"/>
      <c r="G21" s="264"/>
      <c r="H21" s="263"/>
      <c r="I21" s="263"/>
    </row>
    <row r="22" spans="1:9" ht="11.25">
      <c r="A22" s="222"/>
      <c r="B22" s="222"/>
      <c r="C22" s="221"/>
      <c r="D22" s="264"/>
      <c r="E22" s="264"/>
      <c r="F22" s="264"/>
      <c r="G22" s="264"/>
      <c r="H22" s="263"/>
      <c r="I22" s="263"/>
    </row>
    <row r="23" spans="1:9" ht="11.25">
      <c r="A23" s="222"/>
      <c r="B23" s="222"/>
      <c r="C23" s="221"/>
      <c r="D23" s="264"/>
      <c r="E23" s="264"/>
      <c r="F23" s="264"/>
      <c r="G23" s="264"/>
      <c r="H23" s="263"/>
      <c r="I23" s="263"/>
    </row>
    <row r="24" spans="1:9" ht="11.25">
      <c r="A24" s="222"/>
      <c r="B24" s="222"/>
      <c r="C24" s="221"/>
      <c r="D24" s="264"/>
      <c r="E24" s="264"/>
      <c r="F24" s="264"/>
      <c r="G24" s="264"/>
      <c r="H24" s="263"/>
      <c r="I24" s="263"/>
    </row>
    <row r="25" spans="1:9" ht="11.25">
      <c r="A25" s="62"/>
      <c r="B25" s="62" t="s">
        <v>283</v>
      </c>
      <c r="C25" s="243">
        <f>SUM(C21:C24)</f>
        <v>118440.05</v>
      </c>
      <c r="D25" s="243">
        <f>SUM(D21:D24)</f>
        <v>118440.05</v>
      </c>
      <c r="E25" s="243">
        <f>SUM(E21:E24)</f>
        <v>0</v>
      </c>
      <c r="F25" s="243">
        <f>SUM(F21:F24)</f>
        <v>0</v>
      </c>
      <c r="G25" s="243">
        <f>SUM(G21:G24)</f>
        <v>0</v>
      </c>
      <c r="H25" s="243"/>
      <c r="I25" s="243"/>
    </row>
    <row r="28" spans="1:9" ht="11.25">
      <c r="A28" s="216" t="s">
        <v>282</v>
      </c>
      <c r="B28" s="229"/>
      <c r="E28" s="267"/>
      <c r="F28" s="267"/>
      <c r="I28" s="269" t="s">
        <v>269</v>
      </c>
    </row>
    <row r="29" spans="1:6" ht="11.25">
      <c r="A29" s="268"/>
      <c r="B29" s="268"/>
      <c r="C29" s="267"/>
      <c r="D29" s="267"/>
      <c r="E29" s="267"/>
      <c r="F29" s="267"/>
    </row>
    <row r="30" spans="1:9" ht="11.25">
      <c r="A30" s="227" t="s">
        <v>45</v>
      </c>
      <c r="B30" s="226" t="s">
        <v>46</v>
      </c>
      <c r="C30" s="266" t="s">
        <v>268</v>
      </c>
      <c r="D30" s="266" t="s">
        <v>267</v>
      </c>
      <c r="E30" s="266" t="s">
        <v>266</v>
      </c>
      <c r="F30" s="266" t="s">
        <v>265</v>
      </c>
      <c r="G30" s="265" t="s">
        <v>264</v>
      </c>
      <c r="H30" s="226" t="s">
        <v>263</v>
      </c>
      <c r="I30" s="226" t="s">
        <v>262</v>
      </c>
    </row>
    <row r="31" spans="1:9" ht="11.25">
      <c r="A31" s="222" t="s">
        <v>608</v>
      </c>
      <c r="B31" s="222" t="s">
        <v>608</v>
      </c>
      <c r="C31" s="221"/>
      <c r="D31" s="264"/>
      <c r="E31" s="264"/>
      <c r="F31" s="264"/>
      <c r="G31" s="264"/>
      <c r="H31" s="263"/>
      <c r="I31" s="263"/>
    </row>
    <row r="32" spans="1:9" ht="11.25">
      <c r="A32" s="222"/>
      <c r="B32" s="222"/>
      <c r="C32" s="221"/>
      <c r="D32" s="264"/>
      <c r="E32" s="264"/>
      <c r="F32" s="264"/>
      <c r="G32" s="264"/>
      <c r="H32" s="263"/>
      <c r="I32" s="263"/>
    </row>
    <row r="33" spans="1:9" ht="11.25">
      <c r="A33" s="222"/>
      <c r="B33" s="222"/>
      <c r="C33" s="221"/>
      <c r="D33" s="264"/>
      <c r="E33" s="264"/>
      <c r="F33" s="264"/>
      <c r="G33" s="264"/>
      <c r="H33" s="263"/>
      <c r="I33" s="263"/>
    </row>
    <row r="34" spans="1:9" ht="11.25">
      <c r="A34" s="222"/>
      <c r="B34" s="222"/>
      <c r="C34" s="221"/>
      <c r="D34" s="264"/>
      <c r="E34" s="264"/>
      <c r="F34" s="264"/>
      <c r="G34" s="264"/>
      <c r="H34" s="263"/>
      <c r="I34" s="263"/>
    </row>
    <row r="35" spans="1:9" ht="11.25">
      <c r="A35" s="62"/>
      <c r="B35" s="62" t="s">
        <v>281</v>
      </c>
      <c r="C35" s="243">
        <f>SUM(C31:C34)</f>
        <v>0</v>
      </c>
      <c r="D35" s="243">
        <f>SUM(D31:D34)</f>
        <v>0</v>
      </c>
      <c r="E35" s="243">
        <f>SUM(E31:E34)</f>
        <v>0</v>
      </c>
      <c r="F35" s="243">
        <f>SUM(F31:F34)</f>
        <v>0</v>
      </c>
      <c r="G35" s="243">
        <f>SUM(G31:G34)</f>
        <v>0</v>
      </c>
      <c r="H35" s="243"/>
      <c r="I35" s="243"/>
    </row>
    <row r="38" spans="1:9" ht="11.25">
      <c r="A38" s="216" t="s">
        <v>280</v>
      </c>
      <c r="B38" s="229"/>
      <c r="E38" s="267"/>
      <c r="F38" s="267"/>
      <c r="I38" s="269" t="s">
        <v>269</v>
      </c>
    </row>
    <row r="39" spans="1:6" ht="11.25">
      <c r="A39" s="268"/>
      <c r="B39" s="268"/>
      <c r="C39" s="267"/>
      <c r="D39" s="267"/>
      <c r="E39" s="267"/>
      <c r="F39" s="267"/>
    </row>
    <row r="40" spans="1:9" ht="11.25">
      <c r="A40" s="227" t="s">
        <v>45</v>
      </c>
      <c r="B40" s="226" t="s">
        <v>46</v>
      </c>
      <c r="C40" s="266" t="s">
        <v>268</v>
      </c>
      <c r="D40" s="266" t="s">
        <v>267</v>
      </c>
      <c r="E40" s="266" t="s">
        <v>266</v>
      </c>
      <c r="F40" s="266" t="s">
        <v>265</v>
      </c>
      <c r="G40" s="265" t="s">
        <v>264</v>
      </c>
      <c r="H40" s="226" t="s">
        <v>263</v>
      </c>
      <c r="I40" s="226" t="s">
        <v>262</v>
      </c>
    </row>
    <row r="41" spans="1:9" ht="11.25">
      <c r="A41" s="222" t="s">
        <v>637</v>
      </c>
      <c r="B41" s="222" t="s">
        <v>638</v>
      </c>
      <c r="C41" s="221">
        <v>17486519.16</v>
      </c>
      <c r="D41" s="264">
        <v>17486519.16</v>
      </c>
      <c r="E41" s="264"/>
      <c r="F41" s="264"/>
      <c r="G41" s="264"/>
      <c r="H41" s="263"/>
      <c r="I41" s="263"/>
    </row>
    <row r="42" spans="1:9" ht="11.25">
      <c r="A42" s="222" t="s">
        <v>639</v>
      </c>
      <c r="B42" s="222" t="s">
        <v>640</v>
      </c>
      <c r="C42" s="221">
        <v>-4397966.44</v>
      </c>
      <c r="D42" s="264">
        <v>-4397966.44</v>
      </c>
      <c r="E42" s="264"/>
      <c r="F42" s="264"/>
      <c r="G42" s="264"/>
      <c r="H42" s="263"/>
      <c r="I42" s="263"/>
    </row>
    <row r="43" spans="1:9" ht="11.25">
      <c r="A43" s="222"/>
      <c r="B43" s="222"/>
      <c r="C43" s="221"/>
      <c r="D43" s="264"/>
      <c r="E43" s="264"/>
      <c r="F43" s="264"/>
      <c r="G43" s="264"/>
      <c r="H43" s="263"/>
      <c r="I43" s="263"/>
    </row>
    <row r="44" spans="1:9" ht="11.25">
      <c r="A44" s="222"/>
      <c r="B44" s="222"/>
      <c r="C44" s="221"/>
      <c r="D44" s="264"/>
      <c r="E44" s="264"/>
      <c r="F44" s="264"/>
      <c r="G44" s="264"/>
      <c r="H44" s="263"/>
      <c r="I44" s="263"/>
    </row>
    <row r="45" spans="1:9" ht="11.25">
      <c r="A45" s="62"/>
      <c r="B45" s="62" t="s">
        <v>279</v>
      </c>
      <c r="C45" s="243">
        <f>SUM(C41:C44)</f>
        <v>13088552.719999999</v>
      </c>
      <c r="D45" s="243">
        <f>SUM(D41:D44)</f>
        <v>13088552.719999999</v>
      </c>
      <c r="E45" s="243">
        <f>SUM(E41:E44)</f>
        <v>0</v>
      </c>
      <c r="F45" s="243">
        <f>SUM(F41:F44)</f>
        <v>0</v>
      </c>
      <c r="G45" s="243">
        <f>SUM(G41:G44)</f>
        <v>0</v>
      </c>
      <c r="H45" s="243"/>
      <c r="I45" s="243"/>
    </row>
    <row r="48" spans="1:6" ht="11.25">
      <c r="A48" s="216" t="s">
        <v>278</v>
      </c>
      <c r="B48" s="229"/>
      <c r="C48" s="267"/>
      <c r="D48" s="267"/>
      <c r="E48" s="267"/>
      <c r="F48" s="267"/>
    </row>
    <row r="49" spans="1:6" ht="11.25">
      <c r="A49" s="268"/>
      <c r="B49" s="268"/>
      <c r="C49" s="267"/>
      <c r="D49" s="267"/>
      <c r="E49" s="267"/>
      <c r="F49" s="267"/>
    </row>
    <row r="50" spans="1:9" ht="11.25">
      <c r="A50" s="227" t="s">
        <v>45</v>
      </c>
      <c r="B50" s="226" t="s">
        <v>46</v>
      </c>
      <c r="C50" s="266" t="s">
        <v>268</v>
      </c>
      <c r="D50" s="266" t="s">
        <v>267</v>
      </c>
      <c r="E50" s="266" t="s">
        <v>266</v>
      </c>
      <c r="F50" s="266" t="s">
        <v>265</v>
      </c>
      <c r="G50" s="265" t="s">
        <v>264</v>
      </c>
      <c r="H50" s="226" t="s">
        <v>263</v>
      </c>
      <c r="I50" s="226" t="s">
        <v>262</v>
      </c>
    </row>
    <row r="51" spans="1:9" ht="11.25">
      <c r="A51" s="222" t="s">
        <v>641</v>
      </c>
      <c r="B51" s="222" t="s">
        <v>642</v>
      </c>
      <c r="C51" s="221">
        <v>6131523.91</v>
      </c>
      <c r="D51" s="264">
        <v>6131523.91</v>
      </c>
      <c r="E51" s="264"/>
      <c r="F51" s="264"/>
      <c r="G51" s="264"/>
      <c r="H51" s="263"/>
      <c r="I51" s="263"/>
    </row>
    <row r="52" spans="1:9" ht="11.25">
      <c r="A52" s="222" t="s">
        <v>643</v>
      </c>
      <c r="B52" s="222" t="s">
        <v>644</v>
      </c>
      <c r="C52" s="221">
        <v>79326683.99</v>
      </c>
      <c r="D52" s="264">
        <v>79326683.99</v>
      </c>
      <c r="E52" s="264"/>
      <c r="F52" s="264"/>
      <c r="G52" s="264"/>
      <c r="H52" s="263"/>
      <c r="I52" s="263"/>
    </row>
    <row r="53" spans="1:9" ht="11.25">
      <c r="A53" s="222"/>
      <c r="B53" s="222"/>
      <c r="C53" s="221"/>
      <c r="D53" s="264"/>
      <c r="E53" s="264"/>
      <c r="F53" s="264"/>
      <c r="G53" s="264"/>
      <c r="H53" s="263"/>
      <c r="I53" s="263"/>
    </row>
    <row r="54" spans="1:9" ht="11.25">
      <c r="A54" s="222"/>
      <c r="B54" s="222"/>
      <c r="C54" s="221"/>
      <c r="D54" s="264"/>
      <c r="E54" s="264"/>
      <c r="F54" s="264"/>
      <c r="G54" s="264"/>
      <c r="H54" s="263"/>
      <c r="I54" s="263"/>
    </row>
    <row r="55" spans="1:9" ht="11.25">
      <c r="A55" s="222"/>
      <c r="B55" s="222"/>
      <c r="C55" s="221"/>
      <c r="D55" s="264"/>
      <c r="E55" s="264"/>
      <c r="F55" s="264"/>
      <c r="G55" s="264"/>
      <c r="H55" s="263"/>
      <c r="I55" s="263"/>
    </row>
    <row r="56" spans="1:9" ht="11.25">
      <c r="A56" s="222"/>
      <c r="B56" s="222"/>
      <c r="C56" s="221"/>
      <c r="D56" s="264"/>
      <c r="E56" s="264"/>
      <c r="F56" s="264"/>
      <c r="G56" s="264"/>
      <c r="H56" s="263"/>
      <c r="I56" s="263"/>
    </row>
    <row r="57" spans="1:9" ht="11.25">
      <c r="A57" s="222"/>
      <c r="B57" s="222"/>
      <c r="C57" s="221"/>
      <c r="D57" s="264"/>
      <c r="E57" s="264"/>
      <c r="F57" s="264"/>
      <c r="G57" s="264"/>
      <c r="H57" s="263"/>
      <c r="I57" s="263"/>
    </row>
    <row r="58" spans="1:9" ht="11.25">
      <c r="A58" s="222"/>
      <c r="B58" s="222"/>
      <c r="C58" s="221"/>
      <c r="D58" s="264"/>
      <c r="E58" s="264"/>
      <c r="F58" s="264"/>
      <c r="G58" s="264"/>
      <c r="H58" s="263"/>
      <c r="I58" s="263"/>
    </row>
    <row r="59" spans="1:9" ht="11.25">
      <c r="A59" s="222"/>
      <c r="B59" s="222"/>
      <c r="C59" s="221"/>
      <c r="D59" s="264"/>
      <c r="E59" s="264"/>
      <c r="F59" s="264"/>
      <c r="G59" s="264"/>
      <c r="H59" s="263"/>
      <c r="I59" s="263"/>
    </row>
    <row r="60" spans="1:9" ht="11.25">
      <c r="A60" s="222"/>
      <c r="B60" s="222"/>
      <c r="C60" s="221"/>
      <c r="D60" s="264"/>
      <c r="E60" s="264"/>
      <c r="F60" s="264"/>
      <c r="G60" s="264"/>
      <c r="H60" s="263"/>
      <c r="I60" s="263"/>
    </row>
    <row r="61" spans="1:9" ht="11.25">
      <c r="A61" s="222"/>
      <c r="B61" s="222"/>
      <c r="C61" s="221"/>
      <c r="D61" s="264"/>
      <c r="E61" s="264"/>
      <c r="F61" s="264"/>
      <c r="G61" s="264"/>
      <c r="H61" s="263"/>
      <c r="I61" s="263"/>
    </row>
    <row r="62" spans="1:9" ht="11.25">
      <c r="A62" s="222"/>
      <c r="B62" s="222"/>
      <c r="C62" s="221"/>
      <c r="D62" s="264"/>
      <c r="E62" s="264"/>
      <c r="F62" s="264"/>
      <c r="G62" s="264"/>
      <c r="H62" s="263"/>
      <c r="I62" s="263"/>
    </row>
    <row r="63" spans="1:9" ht="11.25">
      <c r="A63" s="222"/>
      <c r="B63" s="222"/>
      <c r="C63" s="221"/>
      <c r="D63" s="264"/>
      <c r="E63" s="264"/>
      <c r="F63" s="264"/>
      <c r="G63" s="264"/>
      <c r="H63" s="263"/>
      <c r="I63" s="263"/>
    </row>
    <row r="64" spans="1:9" ht="11.25">
      <c r="A64" s="222"/>
      <c r="B64" s="222"/>
      <c r="C64" s="221"/>
      <c r="D64" s="264"/>
      <c r="E64" s="264"/>
      <c r="F64" s="264"/>
      <c r="G64" s="264"/>
      <c r="H64" s="263"/>
      <c r="I64" s="263"/>
    </row>
    <row r="65" spans="1:9" ht="11.25">
      <c r="A65" s="222"/>
      <c r="B65" s="222"/>
      <c r="C65" s="221"/>
      <c r="D65" s="264"/>
      <c r="E65" s="264"/>
      <c r="F65" s="264"/>
      <c r="G65" s="264"/>
      <c r="H65" s="263"/>
      <c r="I65" s="263"/>
    </row>
    <row r="66" spans="1:9" ht="11.25">
      <c r="A66" s="222"/>
      <c r="B66" s="222"/>
      <c r="C66" s="221"/>
      <c r="D66" s="264"/>
      <c r="E66" s="264"/>
      <c r="F66" s="264"/>
      <c r="G66" s="264"/>
      <c r="H66" s="263"/>
      <c r="I66" s="263"/>
    </row>
    <row r="67" spans="1:9" ht="11.25">
      <c r="A67" s="222"/>
      <c r="B67" s="222"/>
      <c r="C67" s="221"/>
      <c r="D67" s="264"/>
      <c r="E67" s="264"/>
      <c r="F67" s="264"/>
      <c r="G67" s="264"/>
      <c r="H67" s="263"/>
      <c r="I67" s="263"/>
    </row>
    <row r="68" spans="1:9" ht="11.25">
      <c r="A68" s="222"/>
      <c r="B68" s="222"/>
      <c r="C68" s="221"/>
      <c r="D68" s="264"/>
      <c r="E68" s="264"/>
      <c r="F68" s="264"/>
      <c r="G68" s="264"/>
      <c r="H68" s="263"/>
      <c r="I68" s="263"/>
    </row>
    <row r="69" spans="1:9" ht="11.25">
      <c r="A69" s="222"/>
      <c r="B69" s="222"/>
      <c r="C69" s="221"/>
      <c r="D69" s="264"/>
      <c r="E69" s="264"/>
      <c r="F69" s="264"/>
      <c r="G69" s="264"/>
      <c r="H69" s="263"/>
      <c r="I69" s="263"/>
    </row>
    <row r="70" spans="1:9" ht="11.25">
      <c r="A70" s="222"/>
      <c r="B70" s="222"/>
      <c r="C70" s="221"/>
      <c r="D70" s="264"/>
      <c r="E70" s="264"/>
      <c r="F70" s="264"/>
      <c r="G70" s="264"/>
      <c r="H70" s="263"/>
      <c r="I70" s="263"/>
    </row>
    <row r="71" spans="1:9" ht="11.25">
      <c r="A71" s="222"/>
      <c r="B71" s="222"/>
      <c r="C71" s="221"/>
      <c r="D71" s="264"/>
      <c r="E71" s="264"/>
      <c r="F71" s="264"/>
      <c r="G71" s="264"/>
      <c r="H71" s="263"/>
      <c r="I71" s="263"/>
    </row>
    <row r="72" spans="1:9" ht="11.25">
      <c r="A72" s="222"/>
      <c r="B72" s="222"/>
      <c r="C72" s="221"/>
      <c r="D72" s="264"/>
      <c r="E72" s="264"/>
      <c r="F72" s="264"/>
      <c r="G72" s="264"/>
      <c r="H72" s="263"/>
      <c r="I72" s="263"/>
    </row>
    <row r="73" spans="1:9" ht="11.25">
      <c r="A73" s="222"/>
      <c r="B73" s="222"/>
      <c r="C73" s="221"/>
      <c r="D73" s="264"/>
      <c r="E73" s="264"/>
      <c r="F73" s="264"/>
      <c r="G73" s="264"/>
      <c r="H73" s="263"/>
      <c r="I73" s="263"/>
    </row>
    <row r="74" spans="1:9" ht="11.25">
      <c r="A74" s="222"/>
      <c r="B74" s="222"/>
      <c r="C74" s="221"/>
      <c r="D74" s="264"/>
      <c r="E74" s="264"/>
      <c r="F74" s="264"/>
      <c r="G74" s="264"/>
      <c r="H74" s="263"/>
      <c r="I74" s="263"/>
    </row>
    <row r="75" spans="1:9" ht="11.25">
      <c r="A75" s="62"/>
      <c r="B75" s="62" t="s">
        <v>277</v>
      </c>
      <c r="C75" s="243">
        <f>SUM(C51:C74)</f>
        <v>85458207.89999999</v>
      </c>
      <c r="D75" s="243">
        <f>SUM(D51:D74)</f>
        <v>85458207.89999999</v>
      </c>
      <c r="E75" s="243">
        <f>SUM(E51:E74)</f>
        <v>0</v>
      </c>
      <c r="F75" s="243">
        <f>SUM(F51:F74)</f>
        <v>0</v>
      </c>
      <c r="G75" s="243">
        <f>SUM(G51:G74)</f>
        <v>0</v>
      </c>
      <c r="H75" s="243"/>
      <c r="I75" s="243"/>
    </row>
    <row r="78" spans="1:9" ht="11.25">
      <c r="A78" s="216" t="s">
        <v>276</v>
      </c>
      <c r="B78" s="229"/>
      <c r="C78" s="270"/>
      <c r="E78" s="267"/>
      <c r="F78" s="267"/>
      <c r="I78" s="269" t="s">
        <v>269</v>
      </c>
    </row>
    <row r="79" spans="1:6" ht="11.25">
      <c r="A79" s="268"/>
      <c r="B79" s="268"/>
      <c r="C79" s="267"/>
      <c r="D79" s="267"/>
      <c r="E79" s="267"/>
      <c r="F79" s="267"/>
    </row>
    <row r="80" spans="1:9" ht="11.25">
      <c r="A80" s="227" t="s">
        <v>45</v>
      </c>
      <c r="B80" s="226" t="s">
        <v>46</v>
      </c>
      <c r="C80" s="266" t="s">
        <v>268</v>
      </c>
      <c r="D80" s="266" t="s">
        <v>267</v>
      </c>
      <c r="E80" s="266" t="s">
        <v>266</v>
      </c>
      <c r="F80" s="266" t="s">
        <v>265</v>
      </c>
      <c r="G80" s="265" t="s">
        <v>264</v>
      </c>
      <c r="H80" s="226" t="s">
        <v>263</v>
      </c>
      <c r="I80" s="226" t="s">
        <v>262</v>
      </c>
    </row>
    <row r="81" spans="1:9" ht="11.25">
      <c r="A81" s="222" t="s">
        <v>608</v>
      </c>
      <c r="B81" s="222" t="s">
        <v>608</v>
      </c>
      <c r="C81" s="221"/>
      <c r="D81" s="264"/>
      <c r="E81" s="264"/>
      <c r="F81" s="264"/>
      <c r="G81" s="264"/>
      <c r="H81" s="263"/>
      <c r="I81" s="263"/>
    </row>
    <row r="82" spans="1:9" ht="11.25">
      <c r="A82" s="222"/>
      <c r="B82" s="222"/>
      <c r="C82" s="221"/>
      <c r="D82" s="264"/>
      <c r="E82" s="264"/>
      <c r="F82" s="264"/>
      <c r="G82" s="264"/>
      <c r="H82" s="263"/>
      <c r="I82" s="263"/>
    </row>
    <row r="83" spans="1:11" ht="11.25">
      <c r="A83" s="222"/>
      <c r="B83" s="222"/>
      <c r="C83" s="221"/>
      <c r="D83" s="264"/>
      <c r="E83" s="264"/>
      <c r="F83" s="264"/>
      <c r="G83" s="264"/>
      <c r="H83" s="263"/>
      <c r="I83" s="263"/>
      <c r="K83" s="7"/>
    </row>
    <row r="84" spans="1:11" ht="11.25">
      <c r="A84" s="222"/>
      <c r="B84" s="222"/>
      <c r="C84" s="221"/>
      <c r="D84" s="264"/>
      <c r="E84" s="264"/>
      <c r="F84" s="264"/>
      <c r="G84" s="264"/>
      <c r="H84" s="263"/>
      <c r="I84" s="263"/>
      <c r="K84" s="7"/>
    </row>
    <row r="85" spans="1:11" ht="11.25">
      <c r="A85" s="62"/>
      <c r="B85" s="62" t="s">
        <v>275</v>
      </c>
      <c r="C85" s="243">
        <f>SUM(C81:C84)</f>
        <v>0</v>
      </c>
      <c r="D85" s="243">
        <f>SUM(D81:D84)</f>
        <v>0</v>
      </c>
      <c r="E85" s="243">
        <f>SUM(E81:E84)</f>
        <v>0</v>
      </c>
      <c r="F85" s="243">
        <f>SUM(F81:F84)</f>
        <v>0</v>
      </c>
      <c r="G85" s="243">
        <f>SUM(G81:G84)</f>
        <v>0</v>
      </c>
      <c r="H85" s="243"/>
      <c r="I85" s="243"/>
      <c r="K85" s="7"/>
    </row>
    <row r="88" spans="1:9" ht="11.25">
      <c r="A88" s="216" t="s">
        <v>274</v>
      </c>
      <c r="B88" s="229"/>
      <c r="E88" s="267"/>
      <c r="F88" s="267"/>
      <c r="I88" s="269" t="s">
        <v>269</v>
      </c>
    </row>
    <row r="89" spans="1:6" ht="11.25">
      <c r="A89" s="268"/>
      <c r="B89" s="268"/>
      <c r="C89" s="267"/>
      <c r="D89" s="267"/>
      <c r="E89" s="267"/>
      <c r="F89" s="267"/>
    </row>
    <row r="90" spans="1:9" ht="11.25">
      <c r="A90" s="227" t="s">
        <v>45</v>
      </c>
      <c r="B90" s="226" t="s">
        <v>46</v>
      </c>
      <c r="C90" s="266" t="s">
        <v>268</v>
      </c>
      <c r="D90" s="266" t="s">
        <v>267</v>
      </c>
      <c r="E90" s="266" t="s">
        <v>266</v>
      </c>
      <c r="F90" s="266" t="s">
        <v>265</v>
      </c>
      <c r="G90" s="265" t="s">
        <v>264</v>
      </c>
      <c r="H90" s="226" t="s">
        <v>263</v>
      </c>
      <c r="I90" s="226" t="s">
        <v>262</v>
      </c>
    </row>
    <row r="91" spans="1:9" ht="11.25">
      <c r="A91" s="222" t="s">
        <v>608</v>
      </c>
      <c r="B91" s="222" t="s">
        <v>608</v>
      </c>
      <c r="C91" s="221"/>
      <c r="D91" s="264"/>
      <c r="E91" s="264"/>
      <c r="F91" s="264"/>
      <c r="G91" s="264"/>
      <c r="H91" s="263"/>
      <c r="I91" s="263"/>
    </row>
    <row r="92" spans="1:9" ht="11.25">
      <c r="A92" s="222"/>
      <c r="B92" s="222"/>
      <c r="C92" s="221"/>
      <c r="D92" s="264"/>
      <c r="E92" s="264"/>
      <c r="F92" s="264"/>
      <c r="G92" s="264"/>
      <c r="H92" s="263"/>
      <c r="I92" s="263"/>
    </row>
    <row r="93" spans="1:9" ht="11.25">
      <c r="A93" s="222"/>
      <c r="B93" s="222"/>
      <c r="C93" s="221"/>
      <c r="D93" s="264"/>
      <c r="E93" s="264"/>
      <c r="F93" s="264"/>
      <c r="G93" s="264"/>
      <c r="H93" s="263"/>
      <c r="I93" s="263"/>
    </row>
    <row r="94" spans="1:9" ht="11.25">
      <c r="A94" s="222"/>
      <c r="B94" s="222"/>
      <c r="C94" s="221"/>
      <c r="D94" s="264"/>
      <c r="E94" s="264"/>
      <c r="F94" s="264"/>
      <c r="G94" s="264"/>
      <c r="H94" s="263"/>
      <c r="I94" s="263"/>
    </row>
    <row r="95" spans="1:9" ht="11.25">
      <c r="A95" s="62"/>
      <c r="B95" s="62" t="s">
        <v>273</v>
      </c>
      <c r="C95" s="243">
        <f>SUM(C91:C94)</f>
        <v>0</v>
      </c>
      <c r="D95" s="243">
        <f>SUM(D91:D94)</f>
        <v>0</v>
      </c>
      <c r="E95" s="243">
        <f>SUM(E91:E94)</f>
        <v>0</v>
      </c>
      <c r="F95" s="243">
        <f>SUM(F91:F94)</f>
        <v>0</v>
      </c>
      <c r="G95" s="243">
        <f>SUM(G91:G94)</f>
        <v>0</v>
      </c>
      <c r="H95" s="243"/>
      <c r="I95" s="243"/>
    </row>
    <row r="98" spans="1:9" ht="11.25">
      <c r="A98" s="216" t="s">
        <v>272</v>
      </c>
      <c r="B98" s="229"/>
      <c r="E98" s="267"/>
      <c r="F98" s="267"/>
      <c r="I98" s="269" t="s">
        <v>269</v>
      </c>
    </row>
    <row r="99" spans="1:6" ht="11.25">
      <c r="A99" s="268"/>
      <c r="B99" s="268"/>
      <c r="C99" s="267"/>
      <c r="D99" s="267"/>
      <c r="E99" s="267"/>
      <c r="F99" s="267"/>
    </row>
    <row r="100" spans="1:9" ht="11.25">
      <c r="A100" s="227" t="s">
        <v>45</v>
      </c>
      <c r="B100" s="226" t="s">
        <v>46</v>
      </c>
      <c r="C100" s="266" t="s">
        <v>268</v>
      </c>
      <c r="D100" s="266" t="s">
        <v>267</v>
      </c>
      <c r="E100" s="266" t="s">
        <v>266</v>
      </c>
      <c r="F100" s="266" t="s">
        <v>265</v>
      </c>
      <c r="G100" s="265" t="s">
        <v>264</v>
      </c>
      <c r="H100" s="226" t="s">
        <v>263</v>
      </c>
      <c r="I100" s="226" t="s">
        <v>262</v>
      </c>
    </row>
    <row r="101" spans="1:11" ht="11.25">
      <c r="A101" s="222" t="s">
        <v>608</v>
      </c>
      <c r="B101" s="222" t="s">
        <v>608</v>
      </c>
      <c r="C101" s="221"/>
      <c r="D101" s="264"/>
      <c r="E101" s="264"/>
      <c r="F101" s="264"/>
      <c r="G101" s="264"/>
      <c r="H101" s="263"/>
      <c r="I101" s="263"/>
      <c r="K101" s="7"/>
    </row>
    <row r="102" spans="1:11" ht="11.25">
      <c r="A102" s="222"/>
      <c r="B102" s="222"/>
      <c r="C102" s="221"/>
      <c r="D102" s="264"/>
      <c r="E102" s="264"/>
      <c r="F102" s="264"/>
      <c r="G102" s="264"/>
      <c r="H102" s="263"/>
      <c r="I102" s="263"/>
      <c r="K102" s="7"/>
    </row>
    <row r="103" spans="1:9" ht="11.25">
      <c r="A103" s="222"/>
      <c r="B103" s="222"/>
      <c r="C103" s="221"/>
      <c r="D103" s="264"/>
      <c r="E103" s="264"/>
      <c r="F103" s="264"/>
      <c r="G103" s="264"/>
      <c r="H103" s="263"/>
      <c r="I103" s="263"/>
    </row>
    <row r="104" spans="1:9" ht="11.25">
      <c r="A104" s="222"/>
      <c r="B104" s="222"/>
      <c r="C104" s="221"/>
      <c r="D104" s="264"/>
      <c r="E104" s="264"/>
      <c r="F104" s="264"/>
      <c r="G104" s="264"/>
      <c r="H104" s="263"/>
      <c r="I104" s="263"/>
    </row>
    <row r="105" spans="1:9" ht="11.25">
      <c r="A105" s="62"/>
      <c r="B105" s="62" t="s">
        <v>271</v>
      </c>
      <c r="C105" s="243">
        <f>SUM(C101:C104)</f>
        <v>0</v>
      </c>
      <c r="D105" s="243">
        <f>SUM(D101:D104)</f>
        <v>0</v>
      </c>
      <c r="E105" s="243">
        <f>SUM(E101:E104)</f>
        <v>0</v>
      </c>
      <c r="F105" s="243">
        <f>SUM(F101:F104)</f>
        <v>0</v>
      </c>
      <c r="G105" s="243">
        <f>SUM(G101:G104)</f>
        <v>0</v>
      </c>
      <c r="H105" s="243"/>
      <c r="I105" s="243"/>
    </row>
    <row r="108" spans="1:9" ht="11.25">
      <c r="A108" s="216" t="s">
        <v>270</v>
      </c>
      <c r="B108" s="229"/>
      <c r="E108" s="267"/>
      <c r="F108" s="267"/>
      <c r="I108" s="269" t="s">
        <v>269</v>
      </c>
    </row>
    <row r="109" spans="1:6" ht="11.25">
      <c r="A109" s="268"/>
      <c r="B109" s="268"/>
      <c r="C109" s="267"/>
      <c r="D109" s="267"/>
      <c r="E109" s="267"/>
      <c r="F109" s="267"/>
    </row>
    <row r="110" spans="1:9" ht="11.25">
      <c r="A110" s="227" t="s">
        <v>45</v>
      </c>
      <c r="B110" s="226" t="s">
        <v>46</v>
      </c>
      <c r="C110" s="266" t="s">
        <v>268</v>
      </c>
      <c r="D110" s="266" t="s">
        <v>267</v>
      </c>
      <c r="E110" s="266" t="s">
        <v>266</v>
      </c>
      <c r="F110" s="266" t="s">
        <v>265</v>
      </c>
      <c r="G110" s="265" t="s">
        <v>264</v>
      </c>
      <c r="H110" s="226" t="s">
        <v>263</v>
      </c>
      <c r="I110" s="226" t="s">
        <v>262</v>
      </c>
    </row>
    <row r="111" spans="1:9" ht="11.25">
      <c r="A111" s="222" t="s">
        <v>608</v>
      </c>
      <c r="B111" s="222" t="s">
        <v>608</v>
      </c>
      <c r="C111" s="221"/>
      <c r="D111" s="264"/>
      <c r="E111" s="264"/>
      <c r="F111" s="264"/>
      <c r="G111" s="264"/>
      <c r="H111" s="263"/>
      <c r="I111" s="263"/>
    </row>
    <row r="112" spans="1:9" ht="11.25">
      <c r="A112" s="222"/>
      <c r="B112" s="222"/>
      <c r="C112" s="221"/>
      <c r="D112" s="264"/>
      <c r="E112" s="264"/>
      <c r="F112" s="264"/>
      <c r="G112" s="264"/>
      <c r="H112" s="263"/>
      <c r="I112" s="263"/>
    </row>
    <row r="113" spans="1:9" ht="11.25">
      <c r="A113" s="222"/>
      <c r="B113" s="222"/>
      <c r="C113" s="221"/>
      <c r="D113" s="264"/>
      <c r="E113" s="264"/>
      <c r="F113" s="264"/>
      <c r="G113" s="264"/>
      <c r="H113" s="263"/>
      <c r="I113" s="263"/>
    </row>
    <row r="114" spans="1:9" ht="11.25">
      <c r="A114" s="222"/>
      <c r="B114" s="222"/>
      <c r="C114" s="221"/>
      <c r="D114" s="264"/>
      <c r="E114" s="264"/>
      <c r="F114" s="264"/>
      <c r="G114" s="264"/>
      <c r="H114" s="263"/>
      <c r="I114" s="263"/>
    </row>
    <row r="115" spans="1:9" ht="11.25">
      <c r="A115" s="62"/>
      <c r="B115" s="62" t="s">
        <v>261</v>
      </c>
      <c r="C115" s="243">
        <f>SUM(C111:C114)</f>
        <v>0</v>
      </c>
      <c r="D115" s="243">
        <f>SUM(D111:D114)</f>
        <v>0</v>
      </c>
      <c r="E115" s="243">
        <f>SUM(E111:E114)</f>
        <v>0</v>
      </c>
      <c r="F115" s="243">
        <f>SUM(F111:F114)</f>
        <v>0</v>
      </c>
      <c r="G115" s="243">
        <f>SUM(G111:G114)</f>
        <v>0</v>
      </c>
      <c r="H115" s="243"/>
      <c r="I115" s="243"/>
    </row>
    <row r="196" spans="1:8" ht="11.25">
      <c r="A196" s="12"/>
      <c r="B196" s="12"/>
      <c r="C196" s="13"/>
      <c r="D196" s="13"/>
      <c r="E196" s="13"/>
      <c r="F196" s="13"/>
      <c r="G196" s="13"/>
      <c r="H196" s="12"/>
    </row>
    <row r="197" spans="1:2" ht="11.25">
      <c r="A197" s="84"/>
      <c r="B197" s="85"/>
    </row>
    <row r="198" spans="1:2" ht="11.25">
      <c r="A198" s="84"/>
      <c r="B198" s="85"/>
    </row>
    <row r="199" spans="1:2" ht="11.25">
      <c r="A199" s="84"/>
      <c r="B199" s="85"/>
    </row>
    <row r="200" spans="1:2" ht="11.25">
      <c r="A200" s="84"/>
      <c r="B200" s="85"/>
    </row>
    <row r="201" spans="1:2" ht="11.25">
      <c r="A201" s="84"/>
      <c r="B201" s="85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110" zoomScaleSheetLayoutView="110" zoomScalePageLayoutView="0" workbookViewId="0" topLeftCell="A1">
      <pane ySplit="1" topLeftCell="A2" activePane="bottomLeft" state="frozen"/>
      <selection pane="topLeft" activeCell="A14" sqref="A14:B14"/>
      <selection pane="bottomLeft" activeCell="B11" sqref="B11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1875" style="6" customWidth="1"/>
    <col min="11" max="16384" width="11.421875" style="6" customWidth="1"/>
  </cols>
  <sheetData>
    <row r="1" spans="3:7" s="83" customFormat="1" ht="11.25">
      <c r="C1" s="7"/>
      <c r="D1" s="7"/>
      <c r="E1" s="7"/>
      <c r="F1" s="7"/>
      <c r="G1" s="7"/>
    </row>
    <row r="2" spans="1:8" s="83" customFormat="1" ht="15" customHeight="1">
      <c r="A2" s="455" t="s">
        <v>143</v>
      </c>
      <c r="B2" s="456"/>
      <c r="C2" s="88"/>
      <c r="D2" s="88"/>
      <c r="E2" s="88"/>
      <c r="F2" s="88"/>
      <c r="G2" s="88"/>
      <c r="H2" s="88"/>
    </row>
    <row r="3" spans="1:8" s="83" customFormat="1" ht="12" thickBot="1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>
      <c r="A4" s="459" t="s">
        <v>235</v>
      </c>
      <c r="B4" s="460"/>
      <c r="C4" s="460"/>
      <c r="D4" s="460"/>
      <c r="E4" s="460"/>
      <c r="F4" s="460"/>
      <c r="G4" s="460"/>
      <c r="H4" s="461"/>
    </row>
    <row r="5" spans="1:8" s="83" customFormat="1" ht="13.5" customHeight="1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3.5" customHeight="1">
      <c r="A6" s="462" t="s">
        <v>151</v>
      </c>
      <c r="B6" s="463"/>
      <c r="C6" s="463"/>
      <c r="D6" s="463"/>
      <c r="E6" s="463"/>
      <c r="F6" s="463"/>
      <c r="G6" s="463"/>
      <c r="H6" s="464"/>
    </row>
    <row r="7" spans="1:8" s="83" customFormat="1" ht="13.5" customHeight="1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3.5" customHeight="1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3.5" customHeight="1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3.5" customHeight="1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3.5" customHeight="1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3.5" customHeight="1" thickBot="1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ht="11.25">
      <c r="A13" s="12"/>
      <c r="B13" s="12"/>
      <c r="C13" s="12"/>
      <c r="D13" s="12"/>
      <c r="E13" s="12"/>
      <c r="F13" s="12"/>
      <c r="G13" s="12"/>
      <c r="H13" s="12"/>
    </row>
    <row r="14" spans="3:7" s="83" customFormat="1" ht="11.25">
      <c r="C14" s="7"/>
      <c r="D14" s="7"/>
      <c r="E14" s="7"/>
      <c r="F14" s="7"/>
      <c r="G14" s="7"/>
    </row>
    <row r="15" spans="3:7" s="83" customFormat="1" ht="11.25">
      <c r="C15" s="7"/>
      <c r="D15" s="7"/>
      <c r="E15" s="7"/>
      <c r="F15" s="7"/>
      <c r="G15" s="7"/>
    </row>
    <row r="16" spans="3:7" s="83" customFormat="1" ht="11.25">
      <c r="C16" s="7"/>
      <c r="D16" s="7"/>
      <c r="E16" s="7"/>
      <c r="F16" s="7"/>
      <c r="G16" s="7"/>
    </row>
    <row r="17" spans="3:7" s="83" customFormat="1" ht="11.25">
      <c r="C17" s="7"/>
      <c r="D17" s="7"/>
      <c r="E17" s="7"/>
      <c r="F17" s="7"/>
      <c r="G17" s="7"/>
    </row>
    <row r="18" spans="3:7" s="83" customFormat="1" ht="11.25">
      <c r="C18" s="7"/>
      <c r="D18" s="7"/>
      <c r="E18" s="7"/>
      <c r="F18" s="7"/>
      <c r="G18" s="7"/>
    </row>
    <row r="19" spans="3:7" s="83" customFormat="1" ht="11.25">
      <c r="C19" s="7"/>
      <c r="D19" s="7"/>
      <c r="E19" s="7"/>
      <c r="F19" s="7"/>
      <c r="G19" s="7"/>
    </row>
    <row r="20" spans="3:7" s="83" customFormat="1" ht="11.25">
      <c r="C20" s="7"/>
      <c r="D20" s="7"/>
      <c r="E20" s="7"/>
      <c r="F20" s="7"/>
      <c r="G20" s="7"/>
    </row>
    <row r="21" spans="3:7" s="83" customFormat="1" ht="11.25">
      <c r="C21" s="7"/>
      <c r="D21" s="7"/>
      <c r="E21" s="7"/>
      <c r="F21" s="7"/>
      <c r="G21" s="7"/>
    </row>
    <row r="22" spans="3:7" s="83" customFormat="1" ht="11.25">
      <c r="C22" s="7"/>
      <c r="D22" s="7"/>
      <c r="E22" s="7"/>
      <c r="F22" s="7"/>
      <c r="G22" s="7"/>
    </row>
    <row r="23" spans="3:7" s="83" customFormat="1" ht="11.25">
      <c r="C23" s="7"/>
      <c r="D23" s="7"/>
      <c r="E23" s="7"/>
      <c r="F23" s="7"/>
      <c r="G23" s="7"/>
    </row>
    <row r="24" spans="3:7" s="83" customFormat="1" ht="11.25">
      <c r="C24" s="7"/>
      <c r="D24" s="7"/>
      <c r="E24" s="7"/>
      <c r="F24" s="7"/>
      <c r="G24" s="7"/>
    </row>
    <row r="25" spans="3:7" s="83" customFormat="1" ht="11.25">
      <c r="C25" s="7"/>
      <c r="D25" s="7"/>
      <c r="E25" s="7"/>
      <c r="F25" s="7"/>
      <c r="G25" s="7"/>
    </row>
    <row r="26" spans="3:7" s="83" customFormat="1" ht="11.25">
      <c r="C26" s="7"/>
      <c r="D26" s="7"/>
      <c r="E26" s="7"/>
      <c r="F26" s="7"/>
      <c r="G26" s="7"/>
    </row>
    <row r="27" spans="3:7" s="83" customFormat="1" ht="11.25">
      <c r="C27" s="7"/>
      <c r="D27" s="7"/>
      <c r="E27" s="7"/>
      <c r="F27" s="7"/>
      <c r="G27" s="7"/>
    </row>
    <row r="28" spans="3:7" s="83" customFormat="1" ht="11.25">
      <c r="C28" s="7"/>
      <c r="D28" s="7"/>
      <c r="E28" s="7"/>
      <c r="F28" s="7"/>
      <c r="G28" s="7"/>
    </row>
    <row r="29" spans="3:7" s="83" customFormat="1" ht="11.25">
      <c r="C29" s="7"/>
      <c r="D29" s="7"/>
      <c r="E29" s="7"/>
      <c r="F29" s="7"/>
      <c r="G29" s="7"/>
    </row>
    <row r="30" spans="3:7" s="83" customFormat="1" ht="11.25">
      <c r="C30" s="7"/>
      <c r="D30" s="7"/>
      <c r="E30" s="7"/>
      <c r="F30" s="7"/>
      <c r="G30" s="7"/>
    </row>
    <row r="31" spans="3:7" s="83" customFormat="1" ht="11.25">
      <c r="C31" s="7"/>
      <c r="D31" s="7"/>
      <c r="E31" s="7"/>
      <c r="F31" s="7"/>
      <c r="G31" s="7"/>
    </row>
    <row r="32" spans="3:7" s="83" customFormat="1" ht="11.25">
      <c r="C32" s="7"/>
      <c r="D32" s="7"/>
      <c r="E32" s="7"/>
      <c r="F32" s="7"/>
      <c r="G32" s="7"/>
    </row>
    <row r="33" spans="3:7" s="83" customFormat="1" ht="11.25">
      <c r="C33" s="7"/>
      <c r="D33" s="7"/>
      <c r="E33" s="7"/>
      <c r="F33" s="7"/>
      <c r="G33" s="7"/>
    </row>
    <row r="34" spans="3:7" s="83" customFormat="1" ht="11.25">
      <c r="C34" s="7"/>
      <c r="D34" s="7"/>
      <c r="E34" s="7"/>
      <c r="F34" s="7"/>
      <c r="G34" s="7"/>
    </row>
    <row r="35" spans="3:7" s="83" customFormat="1" ht="11.25">
      <c r="C35" s="7"/>
      <c r="D35" s="7"/>
      <c r="E35" s="7"/>
      <c r="F35" s="7"/>
      <c r="G35" s="7"/>
    </row>
    <row r="36" spans="3:7" s="83" customFormat="1" ht="11.25">
      <c r="C36" s="7"/>
      <c r="D36" s="7"/>
      <c r="E36" s="7"/>
      <c r="F36" s="7"/>
      <c r="G36" s="7"/>
    </row>
    <row r="37" spans="3:7" s="83" customFormat="1" ht="11.25">
      <c r="C37" s="7"/>
      <c r="D37" s="7"/>
      <c r="E37" s="7"/>
      <c r="F37" s="7"/>
      <c r="G37" s="7"/>
    </row>
    <row r="38" spans="3:7" s="83" customFormat="1" ht="11.25">
      <c r="C38" s="7"/>
      <c r="D38" s="7"/>
      <c r="E38" s="7"/>
      <c r="F38" s="7"/>
      <c r="G38" s="7"/>
    </row>
    <row r="39" spans="3:7" s="83" customFormat="1" ht="11.25">
      <c r="C39" s="7"/>
      <c r="D39" s="7"/>
      <c r="E39" s="7"/>
      <c r="F39" s="7"/>
      <c r="G39" s="7"/>
    </row>
    <row r="40" spans="3:7" s="83" customFormat="1" ht="11.25">
      <c r="C40" s="7"/>
      <c r="D40" s="7"/>
      <c r="E40" s="7"/>
      <c r="F40" s="7"/>
      <c r="G40" s="7"/>
    </row>
    <row r="41" spans="3:7" s="83" customFormat="1" ht="11.25">
      <c r="C41" s="7"/>
      <c r="D41" s="7"/>
      <c r="E41" s="7"/>
      <c r="F41" s="7"/>
      <c r="G41" s="7"/>
    </row>
    <row r="42" spans="3:7" s="83" customFormat="1" ht="11.25">
      <c r="C42" s="7"/>
      <c r="D42" s="7"/>
      <c r="E42" s="7"/>
      <c r="F42" s="7"/>
      <c r="G42" s="7"/>
    </row>
    <row r="43" spans="3:7" s="83" customFormat="1" ht="11.25">
      <c r="C43" s="7"/>
      <c r="D43" s="7"/>
      <c r="E43" s="7"/>
      <c r="F43" s="7"/>
      <c r="G43" s="7"/>
    </row>
    <row r="44" spans="3:7" s="83" customFormat="1" ht="11.25">
      <c r="C44" s="7"/>
      <c r="D44" s="7"/>
      <c r="E44" s="7"/>
      <c r="F44" s="7"/>
      <c r="G44" s="7"/>
    </row>
    <row r="45" spans="3:7" s="83" customFormat="1" ht="11.25">
      <c r="C45" s="7"/>
      <c r="D45" s="7"/>
      <c r="E45" s="7"/>
      <c r="F45" s="7"/>
      <c r="G45" s="7"/>
    </row>
    <row r="46" spans="3:7" s="83" customFormat="1" ht="11.25">
      <c r="C46" s="7"/>
      <c r="D46" s="7"/>
      <c r="E46" s="7"/>
      <c r="F46" s="7"/>
      <c r="G46" s="7"/>
    </row>
    <row r="47" spans="3:7" s="83" customFormat="1" ht="11.25">
      <c r="C47" s="7"/>
      <c r="D47" s="7"/>
      <c r="E47" s="7"/>
      <c r="F47" s="7"/>
      <c r="G47" s="7"/>
    </row>
    <row r="48" spans="3:7" s="83" customFormat="1" ht="11.25">
      <c r="C48" s="7"/>
      <c r="D48" s="7"/>
      <c r="E48" s="7"/>
      <c r="F48" s="7"/>
      <c r="G48" s="7"/>
    </row>
    <row r="49" spans="3:7" s="83" customFormat="1" ht="11.25">
      <c r="C49" s="7"/>
      <c r="D49" s="7"/>
      <c r="E49" s="7"/>
      <c r="F49" s="7"/>
      <c r="G49" s="7"/>
    </row>
    <row r="50" spans="3:7" s="83" customFormat="1" ht="11.25">
      <c r="C50" s="7"/>
      <c r="D50" s="7"/>
      <c r="E50" s="7"/>
      <c r="F50" s="7"/>
      <c r="G50" s="7"/>
    </row>
    <row r="51" spans="3:7" s="83" customFormat="1" ht="11.25">
      <c r="C51" s="7"/>
      <c r="D51" s="7"/>
      <c r="E51" s="7"/>
      <c r="F51" s="7"/>
      <c r="G51" s="7"/>
    </row>
    <row r="52" spans="3:7" s="83" customFormat="1" ht="11.25">
      <c r="C52" s="7"/>
      <c r="D52" s="7"/>
      <c r="E52" s="7"/>
      <c r="F52" s="7"/>
      <c r="G52" s="7"/>
    </row>
    <row r="53" spans="3:7" s="83" customFormat="1" ht="11.25">
      <c r="C53" s="7"/>
      <c r="D53" s="7"/>
      <c r="E53" s="7"/>
      <c r="F53" s="7"/>
      <c r="G53" s="7"/>
    </row>
    <row r="54" spans="3:7" s="83" customFormat="1" ht="11.25">
      <c r="C54" s="7"/>
      <c r="D54" s="7"/>
      <c r="E54" s="7"/>
      <c r="F54" s="7"/>
      <c r="G54" s="7"/>
    </row>
    <row r="55" spans="3:7" s="83" customFormat="1" ht="11.25">
      <c r="C55" s="7"/>
      <c r="D55" s="7"/>
      <c r="E55" s="7"/>
      <c r="F55" s="7"/>
      <c r="G55" s="7"/>
    </row>
    <row r="56" spans="3:7" s="83" customFormat="1" ht="11.25">
      <c r="C56" s="7"/>
      <c r="D56" s="7"/>
      <c r="E56" s="7"/>
      <c r="F56" s="7"/>
      <c r="G56" s="7"/>
    </row>
    <row r="57" spans="3:7" s="83" customFormat="1" ht="11.25">
      <c r="C57" s="7"/>
      <c r="D57" s="7"/>
      <c r="E57" s="7"/>
      <c r="F57" s="7"/>
      <c r="G57" s="7"/>
    </row>
    <row r="58" spans="3:7" s="83" customFormat="1" ht="11.25">
      <c r="C58" s="7"/>
      <c r="D58" s="7"/>
      <c r="E58" s="7"/>
      <c r="F58" s="7"/>
      <c r="G58" s="7"/>
    </row>
    <row r="59" spans="3:7" s="83" customFormat="1" ht="11.25">
      <c r="C59" s="7"/>
      <c r="D59" s="7"/>
      <c r="E59" s="7"/>
      <c r="F59" s="7"/>
      <c r="G59" s="7"/>
    </row>
    <row r="60" spans="3:7" s="83" customFormat="1" ht="11.25">
      <c r="C60" s="7"/>
      <c r="D60" s="7"/>
      <c r="E60" s="7"/>
      <c r="F60" s="7"/>
      <c r="G60" s="7"/>
    </row>
    <row r="61" spans="3:7" s="83" customFormat="1" ht="11.25">
      <c r="C61" s="7"/>
      <c r="D61" s="7"/>
      <c r="E61" s="7"/>
      <c r="F61" s="7"/>
      <c r="G61" s="7"/>
    </row>
    <row r="62" spans="3:7" s="83" customFormat="1" ht="11.25">
      <c r="C62" s="7"/>
      <c r="D62" s="7"/>
      <c r="E62" s="7"/>
      <c r="F62" s="7"/>
      <c r="G62" s="7"/>
    </row>
    <row r="63" spans="3:7" s="83" customFormat="1" ht="11.25">
      <c r="C63" s="7"/>
      <c r="D63" s="7"/>
      <c r="E63" s="7"/>
      <c r="F63" s="7"/>
      <c r="G63" s="7"/>
    </row>
    <row r="64" spans="3:7" s="83" customFormat="1" ht="11.25">
      <c r="C64" s="7"/>
      <c r="D64" s="7"/>
      <c r="E64" s="7"/>
      <c r="F64" s="7"/>
      <c r="G64" s="7"/>
    </row>
    <row r="65" spans="3:7" s="83" customFormat="1" ht="11.25">
      <c r="C65" s="7"/>
      <c r="D65" s="7"/>
      <c r="E65" s="7"/>
      <c r="F65" s="7"/>
      <c r="G65" s="7"/>
    </row>
    <row r="66" spans="3:7" s="83" customFormat="1" ht="11.25">
      <c r="C66" s="7"/>
      <c r="D66" s="7"/>
      <c r="E66" s="7"/>
      <c r="F66" s="7"/>
      <c r="G66" s="7"/>
    </row>
    <row r="67" spans="3:7" s="83" customFormat="1" ht="11.25">
      <c r="C67" s="7"/>
      <c r="D67" s="7"/>
      <c r="E67" s="7"/>
      <c r="F67" s="7"/>
      <c r="G67" s="7"/>
    </row>
    <row r="68" spans="3:7" s="83" customFormat="1" ht="11.25">
      <c r="C68" s="7"/>
      <c r="D68" s="7"/>
      <c r="E68" s="7"/>
      <c r="F68" s="7"/>
      <c r="G68" s="7"/>
    </row>
    <row r="69" spans="3:7" s="83" customFormat="1" ht="11.25">
      <c r="C69" s="7"/>
      <c r="D69" s="7"/>
      <c r="E69" s="7"/>
      <c r="F69" s="7"/>
      <c r="G69" s="7"/>
    </row>
    <row r="70" spans="3:7" s="83" customFormat="1" ht="11.25">
      <c r="C70" s="7"/>
      <c r="D70" s="7"/>
      <c r="E70" s="7"/>
      <c r="F70" s="7"/>
      <c r="G70" s="7"/>
    </row>
    <row r="71" spans="3:7" s="83" customFormat="1" ht="11.25">
      <c r="C71" s="7"/>
      <c r="D71" s="7"/>
      <c r="E71" s="7"/>
      <c r="F71" s="7"/>
      <c r="G71" s="7"/>
    </row>
    <row r="72" spans="3:7" s="83" customFormat="1" ht="11.25">
      <c r="C72" s="7"/>
      <c r="D72" s="7"/>
      <c r="E72" s="7"/>
      <c r="F72" s="7"/>
      <c r="G72" s="7"/>
    </row>
    <row r="73" spans="3:7" s="83" customFormat="1" ht="11.25">
      <c r="C73" s="7"/>
      <c r="D73" s="7"/>
      <c r="E73" s="7"/>
      <c r="F73" s="7"/>
      <c r="G73" s="7"/>
    </row>
    <row r="74" spans="3:7" s="83" customFormat="1" ht="11.25">
      <c r="C74" s="7"/>
      <c r="D74" s="7"/>
      <c r="E74" s="7"/>
      <c r="F74" s="7"/>
      <c r="G74" s="7"/>
    </row>
    <row r="75" spans="3:7" s="83" customFormat="1" ht="11.25">
      <c r="C75" s="7"/>
      <c r="D75" s="7"/>
      <c r="E75" s="7"/>
      <c r="F75" s="7"/>
      <c r="G75" s="7"/>
    </row>
    <row r="76" spans="3:7" s="83" customFormat="1" ht="11.25">
      <c r="C76" s="7"/>
      <c r="D76" s="7"/>
      <c r="E76" s="7"/>
      <c r="F76" s="7"/>
      <c r="G76" s="7"/>
    </row>
    <row r="77" spans="3:7" s="83" customFormat="1" ht="11.25">
      <c r="C77" s="7"/>
      <c r="D77" s="7"/>
      <c r="E77" s="7"/>
      <c r="F77" s="7"/>
      <c r="G77" s="7"/>
    </row>
    <row r="78" spans="3:7" s="83" customFormat="1" ht="11.25">
      <c r="C78" s="7"/>
      <c r="D78" s="7"/>
      <c r="E78" s="7"/>
      <c r="F78" s="7"/>
      <c r="G78" s="7"/>
    </row>
    <row r="79" spans="3:7" s="83" customFormat="1" ht="11.25">
      <c r="C79" s="7"/>
      <c r="D79" s="7"/>
      <c r="E79" s="7"/>
      <c r="F79" s="7"/>
      <c r="G79" s="7"/>
    </row>
    <row r="80" spans="1:8" ht="11.25">
      <c r="A80" s="12"/>
      <c r="B80" s="12"/>
      <c r="C80" s="13"/>
      <c r="D80" s="13"/>
      <c r="E80" s="13"/>
      <c r="F80" s="13"/>
      <c r="G80" s="13"/>
      <c r="H80" s="12"/>
    </row>
    <row r="81" spans="1:4" ht="11.25">
      <c r="A81" s="84"/>
      <c r="B81" s="85"/>
      <c r="D81" s="6"/>
    </row>
    <row r="82" spans="1:4" ht="11.25">
      <c r="A82" s="84"/>
      <c r="B82" s="85"/>
      <c r="D82" s="6"/>
    </row>
    <row r="83" spans="1:4" ht="11.25">
      <c r="A83" s="84"/>
      <c r="B83" s="85"/>
      <c r="D83" s="6"/>
    </row>
    <row r="84" spans="1:4" ht="11.25">
      <c r="A84" s="84"/>
      <c r="B84" s="85"/>
      <c r="D84" s="6"/>
    </row>
    <row r="85" spans="1:4" ht="11.25">
      <c r="A85" s="84"/>
      <c r="B85" s="85"/>
      <c r="D85" s="6"/>
    </row>
  </sheetData>
  <sheetProtection/>
  <mergeCells count="3">
    <mergeCell ref="A2:B2"/>
    <mergeCell ref="A4:H4"/>
    <mergeCell ref="A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18" customWidth="1"/>
    <col min="2" max="7" width="11.421875" style="18" customWidth="1"/>
    <col min="8" max="8" width="17.7109375" style="18" customWidth="1"/>
    <col min="9" max="16384" width="11.421875" style="18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5"/>
    </row>
    <row r="2" spans="1:8" ht="11.25">
      <c r="A2" s="3" t="s">
        <v>139</v>
      </c>
      <c r="B2" s="3"/>
      <c r="C2" s="3"/>
      <c r="D2" s="3"/>
      <c r="E2" s="3"/>
      <c r="F2" s="3"/>
      <c r="G2" s="3"/>
      <c r="H2" s="89"/>
    </row>
    <row r="3" spans="1:8" ht="11.25">
      <c r="A3" s="3"/>
      <c r="B3" s="3"/>
      <c r="C3" s="3"/>
      <c r="D3" s="3"/>
      <c r="E3" s="3"/>
      <c r="F3" s="3"/>
      <c r="G3" s="3"/>
      <c r="H3" s="89"/>
    </row>
    <row r="4" spans="1:8" ht="11.25" customHeight="1">
      <c r="A4" s="89"/>
      <c r="B4" s="89"/>
      <c r="C4" s="89"/>
      <c r="D4" s="89"/>
      <c r="E4" s="89"/>
      <c r="F4" s="89"/>
      <c r="G4" s="3"/>
      <c r="H4" s="89"/>
    </row>
    <row r="5" spans="1:8" ht="11.25" customHeight="1">
      <c r="A5" s="19" t="s">
        <v>289</v>
      </c>
      <c r="B5" s="20"/>
      <c r="C5" s="20"/>
      <c r="D5" s="20"/>
      <c r="E5" s="20"/>
      <c r="F5" s="17"/>
      <c r="G5" s="17"/>
      <c r="H5" s="190" t="s">
        <v>288</v>
      </c>
    </row>
    <row r="6" spans="10:17" ht="11.25">
      <c r="J6" s="465"/>
      <c r="K6" s="465"/>
      <c r="L6" s="465"/>
      <c r="M6" s="465"/>
      <c r="N6" s="465"/>
      <c r="O6" s="465"/>
      <c r="P6" s="465"/>
      <c r="Q6" s="465"/>
    </row>
    <row r="7" ht="11.25">
      <c r="A7" s="3" t="s">
        <v>52</v>
      </c>
    </row>
    <row r="8" spans="1:8" ht="52.5" customHeight="1">
      <c r="A8" s="466" t="s">
        <v>287</v>
      </c>
      <c r="B8" s="466"/>
      <c r="C8" s="466"/>
      <c r="D8" s="466"/>
      <c r="E8" s="466"/>
      <c r="F8" s="466"/>
      <c r="G8" s="466"/>
      <c r="H8" s="466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1875" style="89" customWidth="1"/>
  </cols>
  <sheetData>
    <row r="1" spans="1:4" ht="11.25">
      <c r="A1" s="3" t="s">
        <v>43</v>
      </c>
      <c r="B1" s="3"/>
      <c r="D1" s="5"/>
    </row>
    <row r="2" spans="1:2" ht="11.25">
      <c r="A2" s="3" t="s">
        <v>139</v>
      </c>
      <c r="B2" s="3"/>
    </row>
    <row r="5" spans="1:4" s="257" customFormat="1" ht="11.25" customHeight="1">
      <c r="A5" s="260" t="s">
        <v>295</v>
      </c>
      <c r="B5" s="89"/>
      <c r="C5" s="282"/>
      <c r="D5" s="281" t="s">
        <v>292</v>
      </c>
    </row>
    <row r="6" spans="1:4" ht="11.25">
      <c r="A6" s="280"/>
      <c r="B6" s="280"/>
      <c r="C6" s="279"/>
      <c r="D6" s="278"/>
    </row>
    <row r="7" spans="1:4" ht="15" customHeight="1">
      <c r="A7" s="227" t="s">
        <v>45</v>
      </c>
      <c r="B7" s="226" t="s">
        <v>46</v>
      </c>
      <c r="C7" s="224" t="s">
        <v>244</v>
      </c>
      <c r="D7" s="277" t="s">
        <v>291</v>
      </c>
    </row>
    <row r="8" spans="1:4" ht="11.25">
      <c r="A8" s="222" t="s">
        <v>608</v>
      </c>
      <c r="B8" s="263" t="s">
        <v>608</v>
      </c>
      <c r="C8" s="264"/>
      <c r="D8" s="263"/>
    </row>
    <row r="9" spans="1:4" ht="11.25">
      <c r="A9" s="222"/>
      <c r="B9" s="263"/>
      <c r="C9" s="264"/>
      <c r="D9" s="263"/>
    </row>
    <row r="10" spans="1:4" ht="11.25">
      <c r="A10" s="222"/>
      <c r="B10" s="263"/>
      <c r="C10" s="264"/>
      <c r="D10" s="263"/>
    </row>
    <row r="11" spans="1:4" ht="11.25">
      <c r="A11" s="222"/>
      <c r="B11" s="263"/>
      <c r="C11" s="264"/>
      <c r="D11" s="263"/>
    </row>
    <row r="12" spans="1:4" ht="11.25">
      <c r="A12" s="222"/>
      <c r="B12" s="263"/>
      <c r="C12" s="264"/>
      <c r="D12" s="263"/>
    </row>
    <row r="13" spans="1:4" ht="11.25">
      <c r="A13" s="222"/>
      <c r="B13" s="263"/>
      <c r="C13" s="264"/>
      <c r="D13" s="263"/>
    </row>
    <row r="14" spans="1:4" ht="11.25">
      <c r="A14" s="222"/>
      <c r="B14" s="263"/>
      <c r="C14" s="264"/>
      <c r="D14" s="263"/>
    </row>
    <row r="15" spans="1:4" ht="11.25">
      <c r="A15" s="222"/>
      <c r="B15" s="263"/>
      <c r="C15" s="264"/>
      <c r="D15" s="263"/>
    </row>
    <row r="16" spans="1:4" ht="11.25">
      <c r="A16" s="283"/>
      <c r="B16" s="283" t="s">
        <v>294</v>
      </c>
      <c r="C16" s="218">
        <f>SUM(C8:C15)</f>
        <v>0</v>
      </c>
      <c r="D16" s="276"/>
    </row>
    <row r="17" spans="1:4" ht="11.25">
      <c r="A17" s="60"/>
      <c r="B17" s="60"/>
      <c r="C17" s="230"/>
      <c r="D17" s="60"/>
    </row>
    <row r="18" spans="1:4" ht="11.25">
      <c r="A18" s="60"/>
      <c r="B18" s="60"/>
      <c r="C18" s="230"/>
      <c r="D18" s="60"/>
    </row>
    <row r="19" spans="1:4" s="257" customFormat="1" ht="11.25" customHeight="1">
      <c r="A19" s="260" t="s">
        <v>293</v>
      </c>
      <c r="B19" s="60"/>
      <c r="C19" s="282"/>
      <c r="D19" s="281" t="s">
        <v>292</v>
      </c>
    </row>
    <row r="20" spans="1:4" ht="11.25">
      <c r="A20" s="280"/>
      <c r="B20" s="280"/>
      <c r="C20" s="279"/>
      <c r="D20" s="278"/>
    </row>
    <row r="21" spans="1:4" ht="15" customHeight="1">
      <c r="A21" s="227" t="s">
        <v>45</v>
      </c>
      <c r="B21" s="226" t="s">
        <v>46</v>
      </c>
      <c r="C21" s="224" t="s">
        <v>244</v>
      </c>
      <c r="D21" s="277" t="s">
        <v>291</v>
      </c>
    </row>
    <row r="22" spans="1:4" ht="11.25">
      <c r="A22" s="236" t="s">
        <v>608</v>
      </c>
      <c r="B22" s="275" t="s">
        <v>608</v>
      </c>
      <c r="C22" s="264"/>
      <c r="D22" s="263"/>
    </row>
    <row r="23" spans="1:4" ht="11.25">
      <c r="A23" s="236"/>
      <c r="B23" s="275"/>
      <c r="C23" s="264"/>
      <c r="D23" s="263"/>
    </row>
    <row r="24" spans="1:4" ht="11.25">
      <c r="A24" s="236"/>
      <c r="B24" s="275"/>
      <c r="C24" s="264"/>
      <c r="D24" s="263"/>
    </row>
    <row r="25" spans="1:4" ht="11.25">
      <c r="A25" s="236"/>
      <c r="B25" s="275"/>
      <c r="C25" s="264"/>
      <c r="D25" s="263"/>
    </row>
    <row r="26" spans="1:4" ht="11.25">
      <c r="A26" s="252"/>
      <c r="B26" s="252" t="s">
        <v>290</v>
      </c>
      <c r="C26" s="232">
        <f>SUM(C22:C25)</f>
        <v>0</v>
      </c>
      <c r="D26" s="276"/>
    </row>
    <row r="28" ht="11.25">
      <c r="B28" s="89">
        <f>+UPPER(B17)</f>
      </c>
    </row>
  </sheetData>
  <sheetProtection/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optes20</cp:lastModifiedBy>
  <cp:lastPrinted>2014-12-06T02:27:50Z</cp:lastPrinted>
  <dcterms:created xsi:type="dcterms:W3CDTF">2012-12-11T20:36:24Z</dcterms:created>
  <dcterms:modified xsi:type="dcterms:W3CDTF">2017-04-27T23:34:01Z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