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C15A745B-CD49-4686-B2E3-B806D74719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D3" i="1"/>
  <c r="C3" i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F12" i="1" s="1"/>
  <c r="E12" i="1"/>
  <c r="E3" i="1" s="1"/>
  <c r="D12" i="1"/>
  <c r="C12" i="1"/>
  <c r="B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D4" i="1"/>
  <c r="C4" i="1"/>
  <c r="B4" i="1"/>
  <c r="B3" i="1"/>
  <c r="F3" i="1" l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<sst xmlns="http://schemas.openxmlformats.org/spreadsheetml/2006/main" count="33" uniqueCount="33">
  <si>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</si>
  <si>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</si>
  <si>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</si>
  <si>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</si>
  <si>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</si>
  <si>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</si>
  <si>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</si>
  <si>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</si>
  <si>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</si>
  <si>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</si>
  <si>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</si>
  <si>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</si>
  <si>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</si>
  <si>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</si>
  <si>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</si>
  <si>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</si>
  <si>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</si>
  <si>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</si>
  <si>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</si>
  <si>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</si>
  <si>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</si>
  <si>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</si>
  <si>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</si>
  <si>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</si>
  <si>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</si>
  <si>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</si>
  <si>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SALMANTINO PARA LAS PERSONAS CON DISCAPACIDAD SALAMANCA
Estado Analítico del Activo
Del 1 de Enero al 31 de Marzo de 2026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</si>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</sst>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indent="1"/>
    </xf>
    <xf numFmtId="0" fontId="2" fillId="0" borderId="4" xfId="8" applyFont="1" applyBorder="1" applyAlignment="1">
      <alignment horizontal="left" vertical="center" indent="2"/>
    </xf>
    <xf numFmtId="0" fontId="3" fillId="0" borderId="4" xfId="8" applyFont="1" applyBorder="1" applyAlignment="1">
      <alignment horizontal="left" vertical="center" indent="2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6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zoomScaleNormal="100" workbookViewId="0">
      <selection activeCell="C11" sqref="C11"/>
    </sheetView>
  </sheetViews>
  <sheetFormatPr baseColWidth="10" defaultColWidth="12" defaultRowHeight="10.199999999999999"/>
  <cols>
    <col min="1" max="1" width="65.85546875" style="3" customWidth="1"/>
    <col min="2" max="6" width="20.85546875" style="3" customWidth="1"/>
    <col min="7" max="16384" width="12" style="3"/>
  </cols>
  <sheetData>
    <row r="1" spans="1:6" ht="48" customHeight="1">
      <c r="A1" s="8" t="s">
        <v>26</v>
      </c>
      <c r="B1" s="9"/>
      <c r="C1" s="9"/>
      <c r="D1" s="9"/>
      <c r="E1" s="9"/>
      <c r="F1" s="10"/>
    </row>
    <row r="2" spans="1:6" ht="20.399999999999999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>
      <c r="A3" s="4" t="s">
        <v>6</v>
      </c>
      <c r="B3" s="11">
        <f>B4+B12</f>
        <v>4204886.93</v>
      </c>
      <c r="C3" s="11">
        <f>C4+C12</f>
        <v>4472601.37</v>
      </c>
      <c r="D3" s="11">
        <f>D4+D12</f>
        <v>4600846.79</v>
      </c>
      <c r="E3" s="11">
        <f t="shared" ref="C3:F3" si="0">E4+E12</f>
        <v>4076641.51</v>
      </c>
      <c r="F3" s="11">
        <f t="shared" si="0"/>
        <v>-128245.41999999972</v>
      </c>
    </row>
    <row r="4" spans="1:6">
      <c r="A4" s="5" t="s">
        <v>7</v>
      </c>
      <c r="B4" s="11">
        <f>SUM(B5:B11)</f>
        <v>3430811.1199999996</v>
      </c>
      <c r="C4" s="11">
        <f>SUM(C5:C11)</f>
        <v>4472601.37</v>
      </c>
      <c r="D4" s="11">
        <f>SUM(D5:D11)</f>
        <v>4568707.3499999996</v>
      </c>
      <c r="E4" s="11">
        <f>SUM(E5:E11)</f>
        <v>3334705.14</v>
      </c>
      <c r="F4" s="11">
        <f>SUM(F5:F11)</f>
        <v>-96105.979999999719</v>
      </c>
    </row>
    <row r="5" spans="1:6">
      <c r="A5" s="6" t="s">
        <v>8</v>
      </c>
      <c r="B5" s="12">
        <v>3424749.59</v>
      </c>
      <c r="C5" s="12">
        <v>2526869.73</v>
      </c>
      <c r="D5" s="12">
        <v>2626798.35</v>
      </c>
      <c r="E5" s="12">
        <f>B5+C5-D5</f>
        <v>3324820.97</v>
      </c>
      <c r="F5" s="12">
        <f t="shared" ref="F5:F11" si="1">E5-B5</f>
        <v>-99928.619999999646</v>
      </c>
    </row>
    <row r="6" spans="1:6">
      <c r="A6" s="6" t="s">
        <v>9</v>
      </c>
      <c r="B6" s="12">
        <v>6061.53</v>
      </c>
      <c r="C6" s="12">
        <v>1945731.64</v>
      </c>
      <c r="D6" s="12">
        <v>1941909</v>
      </c>
      <c r="E6" s="12">
        <f t="shared" ref="E6:E11" si="2">B6+C6-D6</f>
        <v>9884.1699999999255</v>
      </c>
      <c r="F6" s="12">
        <f t="shared" si="1"/>
        <v>3822.6399999999257</v>
      </c>
    </row>
    <row r="7" spans="1:6">
      <c r="A7" s="6" t="s">
        <v>10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>
      <c r="A8" s="6" t="s">
        <v>11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>
      <c r="A9" s="6" t="s">
        <v>12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>
      <c r="A10" s="6" t="s">
        <v>13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>
      <c r="A11" s="6" t="s">
        <v>14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>
      <c r="A12" s="5" t="s">
        <v>15</v>
      </c>
      <c r="B12" s="11">
        <f>SUM(B13:B21)</f>
        <v>774075.80999999982</v>
      </c>
      <c r="C12" s="11">
        <f>SUM(C13:C21)</f>
        <v>0</v>
      </c>
      <c r="D12" s="11">
        <f>SUM(D13:D21)</f>
        <v>32139.439999999999</v>
      </c>
      <c r="E12" s="11">
        <f>SUM(E13:E21)</f>
        <v>741936.36999999988</v>
      </c>
      <c r="F12" s="11">
        <f>SUM(F13:F21)</f>
        <v>-32139.440000000002</v>
      </c>
    </row>
    <row r="13" spans="1:6">
      <c r="A13" s="6" t="s">
        <v>16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>
      <c r="A14" s="6" t="s">
        <v>17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>
      <c r="A15" s="6" t="s">
        <v>18</v>
      </c>
      <c r="B15" s="13">
        <v>0</v>
      </c>
      <c r="C15" s="13">
        <v>0</v>
      </c>
      <c r="D15" s="13">
        <v>0</v>
      </c>
      <c r="E15" s="13">
        <f t="shared" si="4"/>
        <v>0</v>
      </c>
      <c r="F15" s="13">
        <f t="shared" si="3"/>
        <v>0</v>
      </c>
    </row>
    <row r="16" spans="1:6">
      <c r="A16" s="6" t="s">
        <v>19</v>
      </c>
      <c r="B16" s="12">
        <v>1230842.8799999999</v>
      </c>
      <c r="C16" s="12">
        <v>0</v>
      </c>
      <c r="D16" s="12">
        <v>0</v>
      </c>
      <c r="E16" s="12">
        <f t="shared" si="4"/>
        <v>1230842.8799999999</v>
      </c>
      <c r="F16" s="12">
        <f t="shared" si="3"/>
        <v>0</v>
      </c>
    </row>
    <row r="17" spans="1:6">
      <c r="A17" s="6" t="s">
        <v>20</v>
      </c>
      <c r="B17" s="12">
        <v>43000</v>
      </c>
      <c r="C17" s="12">
        <v>0</v>
      </c>
      <c r="D17" s="12">
        <v>0</v>
      </c>
      <c r="E17" s="12">
        <f t="shared" si="4"/>
        <v>43000</v>
      </c>
      <c r="F17" s="12">
        <f t="shared" si="3"/>
        <v>0</v>
      </c>
    </row>
    <row r="18" spans="1:6">
      <c r="A18" s="6" t="s">
        <v>21</v>
      </c>
      <c r="B18" s="12">
        <v>-499767.07</v>
      </c>
      <c r="C18" s="12">
        <v>0</v>
      </c>
      <c r="D18" s="12">
        <v>32139.439999999999</v>
      </c>
      <c r="E18" s="12">
        <f t="shared" si="4"/>
        <v>-531906.51</v>
      </c>
      <c r="F18" s="12">
        <f t="shared" si="3"/>
        <v>-32139.440000000002</v>
      </c>
    </row>
    <row r="19" spans="1:6">
      <c r="A19" s="6" t="s">
        <v>22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>
      <c r="A20" s="6" t="s">
        <v>23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>
      <c r="A21" s="6" t="s">
        <v>24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>
      <c r="A23" s="7" t="s">
        <v>25</v>
      </c>
    </row>
    <row r="24" spans="1:6">
      <c r="A24" s="14"/>
      <c r="B24" s="14"/>
      <c r="C24" s="14"/>
      <c r="D24" s="14"/>
      <c r="E24" s="14"/>
      <c r="F24" s="14"/>
    </row>
    <row r="25" spans="1:6">
      <c r="A25" s="14"/>
      <c r="B25" s="14"/>
      <c r="C25" s="14"/>
      <c r="D25" s="14"/>
      <c r="E25" s="14"/>
      <c r="F25" s="14"/>
    </row>
    <row r="26" spans="1:6">
      <c r="A26" s="14"/>
      <c r="B26" s="14"/>
      <c r="C26" s="14"/>
      <c r="D26" s="14"/>
      <c r="E26" s="14"/>
      <c r="F26" s="14"/>
    </row>
    <row r="27" spans="1:6">
      <c r="A27" s="14"/>
      <c r="B27" s="14"/>
      <c r="C27" s="14"/>
      <c r="D27" s="14"/>
      <c r="E27" s="14"/>
      <c r="F27" s="14"/>
    </row>
    <row r="28" spans="1:6">
      <c r="A28" s="14"/>
      <c r="B28" s="14"/>
      <c r="C28" s="14"/>
      <c r="D28" s="14"/>
      <c r="E28" s="14"/>
      <c r="F28" s="14"/>
    </row>
    <row r="29" spans="1:6">
      <c r="A29" s="14"/>
      <c r="B29" s="14"/>
      <c r="C29" s="14"/>
      <c r="D29" s="14"/>
      <c r="E29" s="14"/>
      <c r="F29" s="14"/>
    </row>
    <row r="30" spans="1:6" ht="12">
      <c r="A30" s="15" t="s">
        <v>27</v>
      </c>
      <c r="B30" s="16"/>
      <c r="C30" s="16"/>
      <c r="D30" s="16" t="s">
        <v>28</v>
      </c>
      <c r="E30" s="16"/>
      <c r="F30" s="14"/>
    </row>
    <row r="31" spans="1:6" ht="12">
      <c r="A31" s="15" t="s">
        <v>29</v>
      </c>
      <c r="B31" s="16"/>
      <c r="C31" s="16"/>
      <c r="D31" s="16" t="s">
        <v>30</v>
      </c>
      <c r="E31" s="16"/>
      <c r="F31" s="14"/>
    </row>
    <row r="32" spans="1:6" ht="12">
      <c r="A32" s="15" t="s">
        <v>31</v>
      </c>
      <c r="B32" s="16"/>
      <c r="C32" s="16"/>
      <c r="D32" s="16" t="s">
        <v>32</v>
      </c>
      <c r="E32" s="16"/>
      <c r="F32" s="14"/>
    </row>
    <row r="33" spans="1:6">
      <c r="A33" s="14"/>
      <c r="B33" s="14"/>
      <c r="C33" s="14"/>
      <c r="D33" s="14"/>
      <c r="E33" s="14"/>
      <c r="F33" s="14"/>
    </row>
    <row r="34" spans="1:6">
      <c r="A34" s="14"/>
      <c r="B34" s="14"/>
      <c r="C34" s="14"/>
      <c r="D34" s="14"/>
      <c r="E34" s="14"/>
      <c r="F34" s="14"/>
    </row>
    <row r="35" spans="1:6">
      <c r="A35" s="14"/>
      <c r="B35" s="14"/>
      <c r="C35" s="14"/>
      <c r="D35" s="14"/>
      <c r="E35" s="14"/>
      <c r="F35" s="14"/>
    </row>
    <row r="36" spans="1:6">
      <c r="A36" s="14"/>
      <c r="B36" s="14"/>
      <c r="C36" s="14"/>
      <c r="D36" s="14"/>
      <c r="E36" s="14"/>
      <c r="F36" s="14"/>
    </row>
    <row r="37" spans="1:6">
      <c r="A37" s="14"/>
      <c r="B37" s="14"/>
      <c r="C37" s="14"/>
      <c r="D37" s="14"/>
      <c r="E37" s="14"/>
      <c r="F37" s="14"/>
    </row>
  </sheetData>
  <sheetProtection formatCells="0" formatColumns="0" formatRows="0" autoFilter="0"/>
  <mergeCells count="7">
    <mergeCell ref="B32:C32"/>
    <mergeCell ref="D32:E32"/>
    <mergeCell ref="A1:F1"/>
    <mergeCell ref="B30:C30"/>
    <mergeCell ref="D30:E30"/>
    <mergeCell ref="B31:C31"/>
    <mergeCell ref="D31:E3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47E63AF-9E0F-48D4-99D7-2A96225CF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2014-02-09T04:04:15Z</dcterms:created>
  <dcterms:modified xsi:type="dcterms:W3CDTF">2026-04-22T19:27:27Z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