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8659FED8-7580-45F6-846B-FD6EF42A2196}" xr6:coauthVersionLast="47" xr6:coauthVersionMax="47" xr10:uidLastSave="{00000000-0000-0000-0000-000000000000}"/>
  <bookViews>
    <workbookView xWindow="-108" yWindow="-108" windowWidth="23256" windowHeight="13896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1" l="1"/>
  <c r="G161" i="1"/>
  <c r="F161" i="1"/>
  <c r="E161" i="1"/>
  <c r="D161" i="1"/>
  <c r="G52" i="1"/>
  <c r="F52" i="1"/>
  <c r="G42" i="1"/>
  <c r="F42" i="1"/>
  <c r="G32" i="1"/>
  <c r="F32" i="1"/>
  <c r="G22" i="1"/>
  <c r="F22" i="1"/>
  <c r="G14" i="1"/>
  <c r="F14" i="1"/>
  <c r="F13" i="1" l="1"/>
  <c r="G13" i="1"/>
  <c r="I14" i="1" l="1"/>
  <c r="I13" i="1"/>
  <c r="I52" i="1"/>
  <c r="I32" i="1"/>
  <c r="I22" i="1"/>
  <c r="I161" i="1"/>
  <c r="C161" i="1"/>
  <c r="C52" i="1"/>
  <c r="C42" i="1"/>
  <c r="C32" i="1"/>
  <c r="C22" i="1"/>
  <c r="C14" i="1"/>
  <c r="C13" i="1"/>
  <c r="B9" i="1"/>
  <c r="B6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1" i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<sst xmlns="http://schemas.openxmlformats.org/spreadsheetml/2006/main" count="308" uniqueCount="154">
  <si>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</si>
  <si>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</si>
  <si>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</si>
  <si>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</si>
  <si>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</si>
  <si>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</si>
  <si>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</si>
  <si>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</si>
  <si>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</si>
  <si>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</si>
  <si>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</si>
  <si>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</si>
  <si>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</si>
  <si>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</si>
  <si>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</si>
  <si>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</si>
  <si>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</si>
  <si>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</si>
  <si>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</si>
  <si>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</si>
  <si>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</si>
  <si>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</si>
  <si>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</si>
  <si>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</si>
  <si>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</si>
  <si>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</si>
  <si>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</si>
  <si>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</si>
  <si>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</si>
  <si>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</si>
  <si>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</si>
  <si>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</si>
  <si>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</si>
  <si>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</si>
  <si>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</si>
  <si>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</si>
  <si>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</si>
  <si>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</si>
  <si>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</si>
  <si>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</si>
  <si>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</si>
  <si>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</si>
  <si>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</si>
  <si>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</si>
  <si>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</si>
  <si>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</si>
  <si>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</si>
  <si>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</si>
  <si>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</si>
  <si>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</si>
  <si>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</si>
  <si>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</si>
  <si>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</si>
  <si>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</si>
  <si>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</si>
  <si>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</si>
  <si>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</si>
  <si>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</si>
  <si>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</si>
  <si>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</si>
  <si>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</si>
  <si>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</si>
  <si>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</si>
  <si>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</si>
  <si>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</si>
  <si>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</si>
  <si>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</si>
  <si>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</si>
  <si>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</si>
  <si>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</si>
  <si>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</si>
  <si>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</si>
  <si>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</si>
  <si>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</si>
  <si>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</si>
  <si>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</si>
  <si>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</si>
  <si>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</si>
  <si>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</si>
  <si>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</si>
  <si>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</si>
  <si>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</si>
  <si>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</si>
  <si>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</si>
  <si>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</si>
  <si>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</si>
  <si>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</si>
  <si>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</si>
  <si>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</si>
  <si>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</si>
  <si>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</si>
  <si>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</si>
  <si>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</si>
  <si>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</si>
  <si>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</si>
  <si>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</si>
  <si>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</si>
  <si>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</si>
  <si>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</si>
  <si>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</si>
  <si>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</si>
  <si>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</si>
  <si>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</si>
  <si>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</si>
  <si>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</si>
  <si>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</si>
  <si>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</si>
  <si>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</si>
  <si>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</si>
  <si>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</si>
  <si>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</si>
  <si>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</si>
  <si>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</si>
  <si>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</si>
  <si>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</si>
  <si>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</si>
  <si>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</si>
  <si>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</si>
  <si>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</si>
  <si>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</si>
  <si>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</si>
  <si>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</si>
  <si>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</si>
  <si>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</si>
  <si>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</si>
  <si>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</si>
  <si>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</si>
  <si>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</si>
  <si>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</si>
  <si>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</si>
  <si>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</si>
  <si>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</si>
  <si>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</si>
  <si>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</si>
  <si>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</si>
  <si>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</si>
  <si>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</si>
  <si>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</si>
  <si>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</si>
  <si>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</si>
  <si>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Bajo protesta de decir verdad declaramos que los Estados Financieros y sus notas, son razonablemente correctos y son responsabilidad del emisor.</t>
  </si>
  <si>
    <t>C.P.Michelle Rubí Reyes Ramírez</t>
  </si>
  <si>
    <t>Coordinadora Administrativa</t>
  </si>
  <si>
    <t>Elabora</t>
  </si>
  <si>
    <t>T.S. María del Rocio León Mendoza</t>
  </si>
  <si>
    <t>Directora General</t>
  </si>
  <si>
    <t>Autoriza</t>
  </si>
  <si>
    <t>Instituto Salmantino para las Personas con Discapacidad</t>
  </si>
  <si>
    <t>Correspondiente del 01 de Enero al 31 de Diciembre 2025</t>
  </si>
  <si>
    <t>EL INSTITUTO CUENTA CON UN BALANCE PRESUPUESTARIO SOSTENIBLE DURANTE EL PERIODO</t>
  </si>
  <si>
    <t>Ejercicio 2025</t>
  </si>
  <si>
    <t>EL INSTITUTO NO CUENTA CON FINANCIAMIENTO U OBLIGACIONES CONTRAIDAS DURANTE EL PERIODO</t>
  </si>
  <si>
    <t>EL INSTITUTO NO CUENTA CON OBLIGACIONES A CORTO PLAZO DURANTE EL PERIODO A INFORMAR</t>
  </si>
  <si>
    <t>EL INSTITUTO SALMANTINO PARA LAS PERSONAS CON DISCAPACIDAD NO CUENTA CON DEUDA HACENDARIA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</si>
</sst>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9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3" fillId="0" borderId="0"/>
    <xf numFmtId="0" fontId="1" fillId="0" borderId="0"/>
  </cellStyleXfs>
  <cellXfs count="98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7" fillId="0" borderId="0" xfId="4" applyFont="1" applyAlignment="1" applyProtection="1">
      <alignment horizontal="center" vertical="top"/>
      <protection locked="0"/>
    </xf>
    <xf numFmtId="0" fontId="17" fillId="0" borderId="0" xfId="4" applyFont="1" applyAlignment="1" applyProtection="1">
      <alignment horizontal="center" vertical="top"/>
      <protection locked="0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6" fillId="0" borderId="2" xfId="0" applyNumberFormat="1" applyFont="1" applyBorder="1" applyProtection="1">
      <protection locked="0"/>
    </xf>
    <xf numFmtId="4" fontId="7" fillId="0" borderId="2" xfId="6" applyNumberFormat="1" applyFont="1" applyBorder="1" applyProtection="1">
      <protection locked="0"/>
    </xf>
    <xf numFmtId="0" fontId="15" fillId="0" borderId="0" xfId="7" applyFont="1"/>
    <xf numFmtId="0" fontId="17" fillId="0" borderId="0" xfId="4" applyFont="1" applyAlignment="1" applyProtection="1">
      <alignment vertical="top"/>
      <protection locked="0"/>
    </xf>
  </cellXfs>
  <cellStyles count="8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2 3" xfId="7" xr:uid="{8F1C40E0-89B0-4D17-BEC7-5E3AC5CBF9CD}"/>
    <cellStyle name="Normal 3" xfId="2" xr:uid="{15527831-D55B-405A-BB41-B4B6E8217DD5}"/>
    <cellStyle name="Normal 3 3" xfId="5" xr:uid="{38110EF8-93CE-4AA0-BABF-70BABEFD67B4}"/>
    <cellStyle name="Normal 7" xfId="6" xr:uid="{7909181C-1B5F-4E6D-ACF0-D0BEE4412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31"/>
  <sheetViews>
    <sheetView tabSelected="1" workbookViewId="0">
      <selection activeCell="E29" sqref="E29"/>
    </sheetView>
  </sheetViews>
  <sheetFormatPr baseColWidth="10" defaultColWidth="12" defaultRowHeight="10.199999999999999"/>
  <cols>
    <col min="1" max="1" width="17.28515625" style="1" customWidth="1"/>
    <col min="2" max="2" width="86.140625" style="1" bestFit="1" customWidth="1"/>
    <col min="3" max="16384" width="12" style="1"/>
  </cols>
  <sheetData>
    <row r="1" spans="1:4">
      <c r="A1" s="19" t="s">
        <v>147</v>
      </c>
      <c r="B1" s="20"/>
      <c r="C1" s="21" t="s">
        <v>0</v>
      </c>
      <c r="D1" s="22">
        <v>2025</v>
      </c>
    </row>
    <row r="2" spans="1:4">
      <c r="A2" s="23" t="s">
        <v>1</v>
      </c>
      <c r="B2" s="24"/>
      <c r="C2" s="25" t="s">
        <v>2</v>
      </c>
      <c r="D2" s="26" t="s">
        <v>3</v>
      </c>
    </row>
    <row r="3" spans="1:4">
      <c r="A3" s="23" t="s">
        <v>148</v>
      </c>
      <c r="B3" s="24"/>
      <c r="C3" s="25" t="s">
        <v>4</v>
      </c>
      <c r="D3" s="27">
        <v>4</v>
      </c>
    </row>
    <row r="4" spans="1:4">
      <c r="A4" s="71" t="s">
        <v>5</v>
      </c>
      <c r="B4" s="72"/>
      <c r="C4" s="28"/>
      <c r="D4" s="29"/>
    </row>
    <row r="5" spans="1:4">
      <c r="A5" s="30" t="s">
        <v>6</v>
      </c>
      <c r="B5" s="31" t="s">
        <v>7</v>
      </c>
    </row>
    <row r="6" spans="1:4">
      <c r="A6" s="32"/>
      <c r="B6" s="33"/>
    </row>
    <row r="7" spans="1:4">
      <c r="A7" s="34"/>
      <c r="B7" s="39" t="s">
        <v>8</v>
      </c>
    </row>
    <row r="8" spans="1:4">
      <c r="A8" s="34"/>
      <c r="B8" s="35"/>
    </row>
    <row r="9" spans="1:4">
      <c r="A9" s="44" t="s">
        <v>9</v>
      </c>
      <c r="B9" s="36" t="s">
        <v>10</v>
      </c>
    </row>
    <row r="10" spans="1:4">
      <c r="A10" s="44" t="s">
        <v>11</v>
      </c>
      <c r="B10" s="36" t="s">
        <v>12</v>
      </c>
    </row>
    <row r="11" spans="1:4">
      <c r="A11" s="44" t="s">
        <v>13</v>
      </c>
      <c r="B11" s="36" t="s">
        <v>14</v>
      </c>
    </row>
    <row r="12" spans="1:4">
      <c r="A12" s="44" t="s">
        <v>15</v>
      </c>
      <c r="B12" s="36" t="s">
        <v>16</v>
      </c>
    </row>
    <row r="13" spans="1:4">
      <c r="A13" s="44" t="s">
        <v>17</v>
      </c>
      <c r="B13" s="36" t="s">
        <v>18</v>
      </c>
    </row>
    <row r="14" spans="1:4">
      <c r="A14" s="44" t="s">
        <v>19</v>
      </c>
      <c r="B14" s="36" t="s">
        <v>20</v>
      </c>
    </row>
    <row r="15" spans="1:4" ht="10.8" thickBot="1">
      <c r="A15" s="37"/>
      <c r="B15" s="38"/>
    </row>
    <row r="18" spans="1:2">
      <c r="A18" s="1" t="s">
        <v>140</v>
      </c>
    </row>
    <row r="23" spans="1:2" ht="12">
      <c r="A23" s="91"/>
      <c r="B23" s="91" t="s">
        <v>141</v>
      </c>
    </row>
    <row r="24" spans="1:2" ht="12">
      <c r="A24" s="91"/>
      <c r="B24" s="91" t="s">
        <v>142</v>
      </c>
    </row>
    <row r="25" spans="1:2" ht="12">
      <c r="A25" s="91"/>
      <c r="B25" s="91" t="s">
        <v>143</v>
      </c>
    </row>
    <row r="29" spans="1:2" ht="12">
      <c r="B29" s="91" t="s">
        <v>144</v>
      </c>
    </row>
    <row r="30" spans="1:2" ht="12">
      <c r="B30" s="91" t="s">
        <v>145</v>
      </c>
    </row>
    <row r="31" spans="1:2" ht="12">
      <c r="B31" s="91" t="s">
        <v>146</v>
      </c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G25"/>
  <sheetViews>
    <sheetView showGridLines="0" workbookViewId="0">
      <selection activeCell="E23" sqref="E23:G25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tr">
        <f>'Notas de Disciplina Financiera'!A1</f>
        <v>Instituto Salmantino para las Personas con Discapacidad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31 de Diciembre 2025</v>
      </c>
      <c r="C3" s="73"/>
      <c r="D3" s="73"/>
      <c r="E3" s="40" t="s">
        <v>4</v>
      </c>
      <c r="F3" s="41">
        <f>'Notas de Disciplina Financiera'!D3</f>
        <v>4</v>
      </c>
    </row>
    <row r="5" spans="1:6" ht="11.25">
      <c r="B5" s="43"/>
      <c r="C5" s="43" t="s">
        <v>10</v>
      </c>
    </row>
    <row r="7" spans="1:6" ht="11.25">
      <c r="B7" s="1" t="s">
        <v>21</v>
      </c>
    </row>
    <row r="8" spans="1:6" ht="11.25">
      <c r="B8" s="45" t="s">
        <v>22</v>
      </c>
    </row>
    <row r="9" spans="1:6" ht="11.25">
      <c r="A9" s="42"/>
    </row>
    <row r="13" spans="1:6">
      <c r="C13" s="43" t="s">
        <v>149</v>
      </c>
    </row>
    <row r="15" spans="1:6">
      <c r="C15" s="70"/>
    </row>
    <row r="16" spans="1:6" ht="11.25" customHeight="1">
      <c r="C16" s="1" t="s">
        <v>140</v>
      </c>
      <c r="D16" s="70"/>
    </row>
    <row r="17" spans="3:7" ht="11.25" customHeight="1">
      <c r="D17" s="69"/>
    </row>
    <row r="23" spans="3:7" ht="12">
      <c r="C23" s="91" t="s">
        <v>141</v>
      </c>
      <c r="D23" s="91"/>
      <c r="E23" s="92" t="s">
        <v>144</v>
      </c>
      <c r="F23" s="92"/>
      <c r="G23" s="92"/>
    </row>
    <row r="24" spans="3:7" ht="12">
      <c r="C24" s="91" t="s">
        <v>142</v>
      </c>
      <c r="D24" s="91"/>
      <c r="E24" s="92" t="s">
        <v>145</v>
      </c>
      <c r="F24" s="92"/>
      <c r="G24" s="92"/>
    </row>
    <row r="25" spans="3:7" ht="12">
      <c r="C25" s="91" t="s">
        <v>143</v>
      </c>
      <c r="D25" s="91"/>
      <c r="E25" s="92" t="s">
        <v>146</v>
      </c>
      <c r="F25" s="92"/>
      <c r="G25" s="92"/>
    </row>
  </sheetData>
  <mergeCells count="6">
    <mergeCell ref="E23:G23"/>
    <mergeCell ref="E24:G24"/>
    <mergeCell ref="E25:G25"/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73"/>
  <sheetViews>
    <sheetView showGridLines="0" topLeftCell="B1" zoomScaleNormal="100" workbookViewId="0">
      <selection activeCell="G13" sqref="G13"/>
    </sheetView>
  </sheetViews>
  <sheetFormatPr baseColWidth="10" defaultColWidth="12" defaultRowHeight="10.199999999999999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6384" width="12" style="1"/>
  </cols>
  <sheetData>
    <row r="1" spans="1:9">
      <c r="B1" s="73" t="str">
        <f>'Notas de Disciplina Financiera'!A1</f>
        <v>Instituto Salmantino para las Personas con Discapacidad</v>
      </c>
      <c r="C1" s="73"/>
      <c r="D1" s="73"/>
      <c r="E1" s="40" t="s">
        <v>0</v>
      </c>
      <c r="F1" s="41">
        <f>'Notas de Disciplina Financiera'!D1</f>
        <v>2025</v>
      </c>
    </row>
    <row r="2" spans="1:9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9">
      <c r="B3" s="73" t="str">
        <f>'Notas de Disciplina Financiera'!A3</f>
        <v>Correspondiente del 01 de Enero al 31 de Diciembre 2025</v>
      </c>
      <c r="C3" s="73"/>
      <c r="D3" s="73"/>
      <c r="E3" s="40" t="s">
        <v>4</v>
      </c>
      <c r="F3" s="41">
        <f>'Notas de Disciplina Financiera'!D3</f>
        <v>4</v>
      </c>
    </row>
    <row r="5" spans="1:9">
      <c r="B5" s="43" t="s">
        <v>23</v>
      </c>
    </row>
    <row r="6" spans="1:9">
      <c r="B6" s="79" t="str">
        <f>B1</f>
        <v>Instituto Salmantino para las Personas con Discapacidad</v>
      </c>
      <c r="C6" s="79"/>
      <c r="D6" s="79"/>
      <c r="E6" s="79"/>
      <c r="F6" s="79"/>
      <c r="G6" s="79"/>
      <c r="H6" s="79"/>
      <c r="I6" s="79"/>
    </row>
    <row r="7" spans="1:9">
      <c r="B7" s="74" t="s">
        <v>24</v>
      </c>
      <c r="C7" s="74"/>
      <c r="D7" s="74"/>
      <c r="E7" s="74"/>
      <c r="F7" s="74"/>
      <c r="G7" s="74"/>
      <c r="H7" s="74"/>
      <c r="I7" s="74"/>
    </row>
    <row r="8" spans="1:9">
      <c r="B8" s="74" t="s">
        <v>25</v>
      </c>
      <c r="C8" s="74"/>
      <c r="D8" s="74"/>
      <c r="E8" s="74"/>
      <c r="F8" s="74"/>
      <c r="G8" s="74"/>
      <c r="H8" s="74"/>
      <c r="I8" s="74"/>
    </row>
    <row r="9" spans="1:9">
      <c r="B9" s="74" t="str">
        <f>B3</f>
        <v>Correspondiente del 01 de Enero al 31 de Diciembre 2025</v>
      </c>
      <c r="C9" s="74"/>
      <c r="D9" s="74"/>
      <c r="E9" s="74"/>
      <c r="F9" s="74"/>
      <c r="G9" s="74"/>
      <c r="H9" s="74"/>
      <c r="I9" s="74"/>
    </row>
    <row r="10" spans="1:9">
      <c r="B10" s="75" t="s">
        <v>26</v>
      </c>
      <c r="C10" s="75"/>
      <c r="D10" s="75"/>
      <c r="E10" s="75"/>
      <c r="F10" s="75"/>
      <c r="G10" s="75"/>
      <c r="H10" s="75"/>
      <c r="I10" s="75"/>
    </row>
    <row r="11" spans="1:9">
      <c r="B11" s="9"/>
      <c r="C11" s="9"/>
      <c r="D11" s="76" t="s">
        <v>27</v>
      </c>
      <c r="E11" s="77"/>
      <c r="F11" s="77"/>
      <c r="G11" s="77"/>
      <c r="H11" s="78"/>
      <c r="I11" s="9"/>
    </row>
    <row r="12" spans="1:9" ht="56.25" customHeight="1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9">
      <c r="A13" s="42"/>
      <c r="B13" s="13" t="s">
        <v>36</v>
      </c>
      <c r="C13" s="93">
        <f>C14+C22+C32+C52+C62+C78</f>
        <v>6535072.0100000007</v>
      </c>
      <c r="D13" s="3">
        <v>0</v>
      </c>
      <c r="E13" s="3">
        <v>0</v>
      </c>
      <c r="F13" s="3">
        <f t="shared" ref="F13:G13" si="0">+F14+F22+F32+F42+F52+F62+F66+F74+F78</f>
        <v>216035.58</v>
      </c>
      <c r="G13" s="3">
        <f t="shared" si="0"/>
        <v>216035.58</v>
      </c>
      <c r="H13" s="3">
        <v>0</v>
      </c>
      <c r="I13" s="93">
        <f>I14+I22+I32+I52+I62+I78</f>
        <v>6535072.0100000007</v>
      </c>
    </row>
    <row r="14" spans="1:9">
      <c r="B14" s="17" t="s">
        <v>37</v>
      </c>
      <c r="C14" s="94">
        <f>SUM(C15:C21)</f>
        <v>5427053.6500000004</v>
      </c>
      <c r="D14" s="3">
        <v>0</v>
      </c>
      <c r="E14" s="3">
        <v>0</v>
      </c>
      <c r="F14" s="3">
        <f t="shared" ref="F14:G14" si="1">SUM(F15:F21)</f>
        <v>157607.35999999999</v>
      </c>
      <c r="G14" s="3">
        <f t="shared" si="1"/>
        <v>157607.35999999999</v>
      </c>
      <c r="H14" s="3">
        <v>0</v>
      </c>
      <c r="I14" s="3">
        <f>+C14+H14</f>
        <v>5427053.6500000004</v>
      </c>
    </row>
    <row r="15" spans="1:9">
      <c r="B15" s="16" t="s">
        <v>38</v>
      </c>
      <c r="C15" s="95">
        <v>3847209.4</v>
      </c>
      <c r="D15" s="4">
        <v>0</v>
      </c>
      <c r="E15" s="4">
        <v>0</v>
      </c>
      <c r="F15" s="4">
        <v>157607.35999999999</v>
      </c>
      <c r="G15" s="4">
        <v>157607.35999999999</v>
      </c>
      <c r="H15" s="4">
        <v>0</v>
      </c>
      <c r="I15" s="95">
        <v>3847209.4</v>
      </c>
    </row>
    <row r="16" spans="1:9">
      <c r="B16" s="16" t="s">
        <v>39</v>
      </c>
      <c r="C16" s="95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95">
        <v>0</v>
      </c>
    </row>
    <row r="17" spans="2:9">
      <c r="B17" s="16" t="s">
        <v>40</v>
      </c>
      <c r="C17" s="95">
        <v>548392.85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95">
        <v>548392.85</v>
      </c>
    </row>
    <row r="18" spans="2:9">
      <c r="B18" s="16" t="s">
        <v>41</v>
      </c>
      <c r="C18" s="95">
        <v>263203.5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95">
        <v>263203.5</v>
      </c>
    </row>
    <row r="19" spans="2:9">
      <c r="B19" s="16" t="s">
        <v>42</v>
      </c>
      <c r="C19" s="95">
        <v>768247.9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95">
        <v>768247.9</v>
      </c>
    </row>
    <row r="20" spans="2:9">
      <c r="B20" s="16" t="s">
        <v>43</v>
      </c>
      <c r="C20" s="95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95">
        <v>0</v>
      </c>
    </row>
    <row r="21" spans="2:9">
      <c r="B21" s="16" t="s">
        <v>44</v>
      </c>
      <c r="C21" s="95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95">
        <v>0</v>
      </c>
    </row>
    <row r="22" spans="2:9">
      <c r="B22" s="17" t="s">
        <v>45</v>
      </c>
      <c r="C22" s="94">
        <f>SUM(C23:C31)</f>
        <v>436402.5</v>
      </c>
      <c r="D22" s="3">
        <v>0</v>
      </c>
      <c r="E22" s="3">
        <v>0</v>
      </c>
      <c r="F22" s="3">
        <f t="shared" ref="F22:G22" si="2">SUM(F23:F31)</f>
        <v>20100</v>
      </c>
      <c r="G22" s="3">
        <f t="shared" si="2"/>
        <v>20100</v>
      </c>
      <c r="H22" s="3">
        <v>0</v>
      </c>
      <c r="I22" s="4">
        <f>+C22+H22</f>
        <v>436402.5</v>
      </c>
    </row>
    <row r="23" spans="2:9">
      <c r="B23" s="16" t="s">
        <v>46</v>
      </c>
      <c r="C23" s="95">
        <v>99000</v>
      </c>
      <c r="D23" s="4">
        <v>0</v>
      </c>
      <c r="E23" s="4">
        <v>0</v>
      </c>
      <c r="F23" s="4">
        <v>0</v>
      </c>
      <c r="G23" s="4">
        <v>6000</v>
      </c>
      <c r="H23" s="4">
        <v>0</v>
      </c>
      <c r="I23" s="95">
        <v>99000</v>
      </c>
    </row>
    <row r="24" spans="2:9">
      <c r="B24" s="16" t="s">
        <v>47</v>
      </c>
      <c r="C24" s="95">
        <v>5000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95">
        <v>5000</v>
      </c>
    </row>
    <row r="25" spans="2:9">
      <c r="B25" s="16" t="s">
        <v>48</v>
      </c>
      <c r="C25" s="95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95">
        <v>0</v>
      </c>
    </row>
    <row r="26" spans="2:9">
      <c r="B26" s="16" t="s">
        <v>49</v>
      </c>
      <c r="C26" s="95">
        <v>63000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95">
        <v>63000</v>
      </c>
    </row>
    <row r="27" spans="2:9">
      <c r="B27" s="16" t="s">
        <v>50</v>
      </c>
      <c r="C27" s="95">
        <v>35500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95">
        <v>35500</v>
      </c>
    </row>
    <row r="28" spans="2:9">
      <c r="B28" s="16" t="s">
        <v>51</v>
      </c>
      <c r="C28" s="95">
        <v>100000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95">
        <v>100000</v>
      </c>
    </row>
    <row r="29" spans="2:9">
      <c r="B29" s="16" t="s">
        <v>52</v>
      </c>
      <c r="C29" s="95">
        <v>40902.5</v>
      </c>
      <c r="D29" s="4">
        <v>0</v>
      </c>
      <c r="E29" s="4">
        <v>0</v>
      </c>
      <c r="F29" s="4">
        <v>12000</v>
      </c>
      <c r="G29" s="4">
        <v>0</v>
      </c>
      <c r="H29" s="4">
        <v>0</v>
      </c>
      <c r="I29" s="95">
        <v>40902.5</v>
      </c>
    </row>
    <row r="30" spans="2:9">
      <c r="B30" s="16" t="s">
        <v>53</v>
      </c>
      <c r="C30" s="95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95">
        <v>0</v>
      </c>
    </row>
    <row r="31" spans="2:9">
      <c r="B31" s="16" t="s">
        <v>54</v>
      </c>
      <c r="C31" s="95">
        <v>93000</v>
      </c>
      <c r="D31" s="4">
        <v>0</v>
      </c>
      <c r="E31" s="4">
        <v>0</v>
      </c>
      <c r="F31" s="4">
        <v>8100</v>
      </c>
      <c r="G31" s="4">
        <v>14100</v>
      </c>
      <c r="H31" s="4">
        <v>0</v>
      </c>
      <c r="I31" s="95">
        <v>93000</v>
      </c>
    </row>
    <row r="32" spans="2:9">
      <c r="B32" s="17" t="s">
        <v>55</v>
      </c>
      <c r="C32" s="94">
        <f>SUM(C33:C41)</f>
        <v>505615.86</v>
      </c>
      <c r="D32" s="3">
        <v>0</v>
      </c>
      <c r="E32" s="3">
        <v>0</v>
      </c>
      <c r="F32" s="3">
        <f t="shared" ref="F32:G32" si="3">SUM(F33:F41)</f>
        <v>17328.22</v>
      </c>
      <c r="G32" s="3">
        <f t="shared" si="3"/>
        <v>17328.22</v>
      </c>
      <c r="H32" s="3">
        <v>0</v>
      </c>
      <c r="I32" s="3">
        <f>+C32+H32</f>
        <v>505615.86</v>
      </c>
    </row>
    <row r="33" spans="2:9">
      <c r="B33" s="16" t="s">
        <v>56</v>
      </c>
      <c r="C33" s="95">
        <v>15500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95">
        <v>15500</v>
      </c>
    </row>
    <row r="34" spans="2:9">
      <c r="B34" s="16" t="s">
        <v>57</v>
      </c>
      <c r="C34" s="95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95">
        <v>0</v>
      </c>
    </row>
    <row r="35" spans="2:9">
      <c r="B35" s="16" t="s">
        <v>58</v>
      </c>
      <c r="C35" s="95">
        <v>81597.5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95">
        <v>81597.5</v>
      </c>
    </row>
    <row r="36" spans="2:9">
      <c r="B36" s="16" t="s">
        <v>59</v>
      </c>
      <c r="C36" s="95">
        <v>37000</v>
      </c>
      <c r="D36" s="4">
        <v>0</v>
      </c>
      <c r="E36" s="4">
        <v>0</v>
      </c>
      <c r="F36" s="4">
        <v>0</v>
      </c>
      <c r="G36" s="4">
        <v>7500</v>
      </c>
      <c r="H36" s="4">
        <v>0</v>
      </c>
      <c r="I36" s="95">
        <v>37000</v>
      </c>
    </row>
    <row r="37" spans="2:9">
      <c r="B37" s="16" t="s">
        <v>60</v>
      </c>
      <c r="C37" s="95">
        <v>123500</v>
      </c>
      <c r="D37" s="4">
        <v>0</v>
      </c>
      <c r="E37" s="4">
        <v>0</v>
      </c>
      <c r="F37" s="4">
        <v>15000</v>
      </c>
      <c r="G37" s="4">
        <v>7500</v>
      </c>
      <c r="H37" s="4">
        <v>0</v>
      </c>
      <c r="I37" s="95">
        <v>123500</v>
      </c>
    </row>
    <row r="38" spans="2:9">
      <c r="B38" s="16" t="s">
        <v>61</v>
      </c>
      <c r="C38" s="95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95">
        <v>0</v>
      </c>
    </row>
    <row r="39" spans="2:9">
      <c r="B39" s="16" t="s">
        <v>62</v>
      </c>
      <c r="C39" s="95">
        <v>7000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95">
        <v>7000</v>
      </c>
    </row>
    <row r="40" spans="2:9">
      <c r="B40" s="16" t="s">
        <v>63</v>
      </c>
      <c r="C40" s="95">
        <v>101000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95">
        <v>101000</v>
      </c>
    </row>
    <row r="41" spans="2:9">
      <c r="B41" s="16" t="s">
        <v>64</v>
      </c>
      <c r="C41" s="95">
        <v>140018.35999999999</v>
      </c>
      <c r="D41" s="4">
        <v>0</v>
      </c>
      <c r="E41" s="4">
        <v>0</v>
      </c>
      <c r="F41" s="4">
        <v>2328.2199999999998</v>
      </c>
      <c r="G41" s="4">
        <v>2328.2199999999998</v>
      </c>
      <c r="H41" s="4">
        <v>0</v>
      </c>
      <c r="I41" s="95">
        <v>140018.35999999999</v>
      </c>
    </row>
    <row r="42" spans="2:9">
      <c r="B42" s="17" t="s">
        <v>65</v>
      </c>
      <c r="C42" s="94">
        <f>SUM(C43:C51)</f>
        <v>0</v>
      </c>
      <c r="D42" s="3">
        <v>0</v>
      </c>
      <c r="E42" s="3">
        <v>0</v>
      </c>
      <c r="F42" s="3">
        <f t="shared" ref="F42:G42" si="4">SUM(F43:F51)</f>
        <v>0</v>
      </c>
      <c r="G42" s="3">
        <f t="shared" si="4"/>
        <v>0</v>
      </c>
      <c r="H42" s="3">
        <v>0</v>
      </c>
      <c r="I42" s="3">
        <v>0</v>
      </c>
    </row>
    <row r="43" spans="2:9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2:9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2:9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9">
      <c r="B46" s="16" t="s">
        <v>69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9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9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>
      <c r="B52" s="17" t="s">
        <v>75</v>
      </c>
      <c r="C52" s="94">
        <f>SUM(C53:C61)</f>
        <v>166000</v>
      </c>
      <c r="D52" s="3">
        <v>0</v>
      </c>
      <c r="E52" s="3">
        <v>0</v>
      </c>
      <c r="F52" s="3">
        <f t="shared" ref="F52:G52" si="5">SUM(F53:F61)</f>
        <v>21000</v>
      </c>
      <c r="G52" s="3">
        <f t="shared" si="5"/>
        <v>21000</v>
      </c>
      <c r="H52" s="3">
        <v>0</v>
      </c>
      <c r="I52" s="3">
        <f t="shared" ref="I52" si="6">+C52+H52</f>
        <v>166000</v>
      </c>
    </row>
    <row r="53" spans="2:9">
      <c r="B53" s="16" t="s">
        <v>76</v>
      </c>
      <c r="C53" s="95">
        <v>57000</v>
      </c>
      <c r="D53" s="4">
        <v>0</v>
      </c>
      <c r="E53" s="4">
        <v>0</v>
      </c>
      <c r="F53" s="4">
        <v>21000</v>
      </c>
      <c r="G53" s="4">
        <v>0</v>
      </c>
      <c r="H53" s="4">
        <v>0</v>
      </c>
      <c r="I53" s="95">
        <v>57000</v>
      </c>
    </row>
    <row r="54" spans="2:9">
      <c r="B54" s="16" t="s">
        <v>77</v>
      </c>
      <c r="C54" s="95">
        <v>24000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95">
        <v>24000</v>
      </c>
    </row>
    <row r="55" spans="2:9">
      <c r="B55" s="16" t="s">
        <v>78</v>
      </c>
      <c r="C55" s="95">
        <v>70000</v>
      </c>
      <c r="D55" s="4">
        <v>0</v>
      </c>
      <c r="E55" s="4">
        <v>0</v>
      </c>
      <c r="F55" s="4">
        <v>0</v>
      </c>
      <c r="G55" s="4">
        <v>21000</v>
      </c>
      <c r="H55" s="4">
        <v>0</v>
      </c>
      <c r="I55" s="95">
        <v>70000</v>
      </c>
    </row>
    <row r="56" spans="2:9">
      <c r="B56" s="16" t="s">
        <v>79</v>
      </c>
      <c r="C56" s="95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95">
        <v>0</v>
      </c>
    </row>
    <row r="57" spans="2:9">
      <c r="B57" s="16" t="s">
        <v>80</v>
      </c>
      <c r="C57" s="95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95">
        <v>0</v>
      </c>
    </row>
    <row r="58" spans="2:9">
      <c r="B58" s="16" t="s">
        <v>81</v>
      </c>
      <c r="C58" s="95">
        <v>15000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95">
        <v>15000</v>
      </c>
    </row>
    <row r="59" spans="2:9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>
      <c r="B61" s="16" t="s">
        <v>84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>
      <c r="B62" s="17" t="s">
        <v>85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>
      <c r="B63" s="16" t="s">
        <v>86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>
      <c r="B66" s="17" t="s">
        <v>89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>
      <c r="B73" s="16" t="s">
        <v>96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>
      <c r="B74" s="17" t="s">
        <v>97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>
      <c r="B77" s="16" t="s">
        <v>100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>
      <c r="B86" s="10"/>
      <c r="C86" s="4"/>
      <c r="D86" s="4"/>
      <c r="E86" s="4"/>
      <c r="F86" s="4"/>
      <c r="G86" s="4"/>
      <c r="H86" s="4"/>
      <c r="I86" s="4"/>
    </row>
    <row r="87" spans="2:9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>
      <c r="B160" s="11"/>
      <c r="C160" s="5"/>
      <c r="D160" s="5"/>
      <c r="E160" s="5"/>
      <c r="F160" s="5"/>
      <c r="G160" s="5"/>
      <c r="H160" s="5"/>
      <c r="I160" s="5"/>
    </row>
    <row r="161" spans="2:9">
      <c r="B161" s="15" t="s">
        <v>110</v>
      </c>
      <c r="C161" s="6">
        <f>+C13+C87</f>
        <v>6535072.0100000007</v>
      </c>
      <c r="D161" s="6">
        <f t="shared" ref="D161:H161" si="7">+D13+D87</f>
        <v>0</v>
      </c>
      <c r="E161" s="6">
        <f t="shared" si="7"/>
        <v>0</v>
      </c>
      <c r="F161" s="6">
        <f t="shared" si="7"/>
        <v>216035.58</v>
      </c>
      <c r="G161" s="6">
        <f t="shared" si="7"/>
        <v>216035.58</v>
      </c>
      <c r="H161" s="6">
        <f t="shared" si="7"/>
        <v>0</v>
      </c>
      <c r="I161" s="6">
        <f t="shared" ref="I161" si="8">+I13+I87</f>
        <v>6535072.0100000007</v>
      </c>
    </row>
    <row r="162" spans="2:9">
      <c r="B162" s="12"/>
      <c r="C162" s="7"/>
      <c r="D162" s="7"/>
      <c r="E162" s="7"/>
      <c r="F162" s="7"/>
      <c r="G162" s="7"/>
      <c r="H162" s="7"/>
      <c r="I162" s="7"/>
    </row>
    <row r="164" spans="2:9">
      <c r="B164" s="1" t="s">
        <v>140</v>
      </c>
    </row>
    <row r="171" spans="2:9" ht="12">
      <c r="B171" s="91" t="s">
        <v>141</v>
      </c>
      <c r="C171" s="92" t="s">
        <v>144</v>
      </c>
      <c r="D171" s="92"/>
      <c r="E171" s="92"/>
    </row>
    <row r="172" spans="2:9" ht="12">
      <c r="B172" s="91" t="s">
        <v>142</v>
      </c>
      <c r="C172" s="92" t="s">
        <v>145</v>
      </c>
      <c r="D172" s="92"/>
      <c r="E172" s="92"/>
    </row>
    <row r="173" spans="2:9" ht="12">
      <c r="B173" s="91" t="s">
        <v>143</v>
      </c>
      <c r="C173" s="92" t="s">
        <v>146</v>
      </c>
      <c r="D173" s="92"/>
      <c r="E173" s="92"/>
    </row>
  </sheetData>
  <protectedRanges>
    <protectedRange sqref="D87:H87 D13:E13 H13" name="Rango1_2"/>
    <protectedRange sqref="C87" name="Rango1_2_3"/>
    <protectedRange sqref="C13" name="Rango1_2_1_1"/>
    <protectedRange sqref="I13" name="Rango1_2_1"/>
    <protectedRange sqref="I14" name="Rango1_2_4_3"/>
    <protectedRange sqref="I22" name="Rango1_2_7"/>
    <protectedRange sqref="I32" name="Rango1_2_6"/>
    <protectedRange sqref="I87" name="Rango1_2_2"/>
    <protectedRange sqref="I52" name="Rango1_2_3_1"/>
    <protectedRange sqref="F13:G13" name="Rango1_2_4"/>
  </protectedRanges>
  <mergeCells count="12">
    <mergeCell ref="C171:E171"/>
    <mergeCell ref="C172:E172"/>
    <mergeCell ref="C173:E173"/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G40"/>
  <sheetViews>
    <sheetView showGridLines="0" workbookViewId="0">
      <selection activeCell="C51" sqref="C51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>
      <c r="B1" s="73" t="str">
        <f>'Notas de Disciplina Financiera'!A1</f>
        <v>Instituto Salmantino para las Personas con Discapacidad</v>
      </c>
      <c r="C1" s="73"/>
      <c r="D1" s="73"/>
      <c r="E1" s="40" t="s">
        <v>0</v>
      </c>
      <c r="F1" s="41">
        <f>'Notas de Disciplina Financiera'!D1</f>
        <v>2025</v>
      </c>
    </row>
    <row r="2" spans="1:6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>
      <c r="B3" s="73" t="str">
        <f>'Notas de Disciplina Financiera'!A3</f>
        <v>Correspondiente del 01 de Enero al 31 de Diciembre 2025</v>
      </c>
      <c r="C3" s="73"/>
      <c r="D3" s="73"/>
      <c r="E3" s="40" t="s">
        <v>4</v>
      </c>
      <c r="F3" s="41">
        <f>'Notas de Disciplina Financiera'!D3</f>
        <v>4</v>
      </c>
    </row>
    <row r="5" spans="1:6" ht="10.8" thickBot="1">
      <c r="C5" s="43" t="s">
        <v>111</v>
      </c>
    </row>
    <row r="6" spans="1:6">
      <c r="B6" s="82" t="str">
        <f>B1</f>
        <v>Instituto Salmantino para las Personas con Discapacidad</v>
      </c>
      <c r="C6" s="83"/>
      <c r="D6" s="83"/>
      <c r="E6" s="83"/>
      <c r="F6" s="84"/>
    </row>
    <row r="7" spans="1:6">
      <c r="B7" s="85" t="s">
        <v>112</v>
      </c>
      <c r="C7" s="86"/>
      <c r="D7" s="86"/>
      <c r="E7" s="86"/>
      <c r="F7" s="87"/>
    </row>
    <row r="8" spans="1:6">
      <c r="B8" s="88" t="s">
        <v>150</v>
      </c>
      <c r="C8" s="89"/>
      <c r="D8" s="89"/>
      <c r="E8" s="89"/>
      <c r="F8" s="90"/>
    </row>
    <row r="9" spans="1:6" ht="20.399999999999999">
      <c r="B9" s="80" t="s">
        <v>113</v>
      </c>
      <c r="C9" s="81" t="s">
        <v>114</v>
      </c>
      <c r="D9" s="67" t="s">
        <v>115</v>
      </c>
      <c r="E9" s="67" t="s">
        <v>116</v>
      </c>
      <c r="F9" s="68" t="s">
        <v>117</v>
      </c>
    </row>
    <row r="10" spans="1:6">
      <c r="A10" s="42"/>
      <c r="B10" s="80"/>
      <c r="C10" s="81"/>
      <c r="D10" s="67" t="s">
        <v>118</v>
      </c>
      <c r="E10" s="67" t="s">
        <v>119</v>
      </c>
      <c r="F10" s="68" t="s">
        <v>120</v>
      </c>
    </row>
    <row r="11" spans="1:6">
      <c r="B11" s="52"/>
      <c r="C11" s="53" t="s">
        <v>121</v>
      </c>
      <c r="D11" s="54">
        <f>SUM(D12:D20)</f>
        <v>158206.29</v>
      </c>
      <c r="E11" s="54">
        <f t="shared" ref="E11:F11" si="0">SUM(E12:E20)</f>
        <v>0</v>
      </c>
      <c r="F11" s="55">
        <f t="shared" si="0"/>
        <v>158206.29</v>
      </c>
    </row>
    <row r="12" spans="1:6">
      <c r="B12" s="56">
        <v>1000</v>
      </c>
      <c r="C12" s="57" t="s">
        <v>122</v>
      </c>
      <c r="D12" s="58">
        <v>158206.29</v>
      </c>
      <c r="E12" s="58">
        <v>0</v>
      </c>
      <c r="F12" s="59">
        <v>158206.29</v>
      </c>
    </row>
    <row r="13" spans="1:6">
      <c r="B13" s="56">
        <v>2000</v>
      </c>
      <c r="C13" s="57" t="s">
        <v>123</v>
      </c>
      <c r="D13" s="58">
        <v>0</v>
      </c>
      <c r="E13" s="58">
        <v>0</v>
      </c>
      <c r="F13" s="59">
        <v>0</v>
      </c>
    </row>
    <row r="14" spans="1:6">
      <c r="B14" s="56">
        <v>3000</v>
      </c>
      <c r="C14" s="57" t="s">
        <v>124</v>
      </c>
      <c r="D14" s="58">
        <v>0</v>
      </c>
      <c r="E14" s="58">
        <v>0</v>
      </c>
      <c r="F14" s="59">
        <v>0</v>
      </c>
    </row>
    <row r="15" spans="1:6">
      <c r="B15" s="56">
        <v>4000</v>
      </c>
      <c r="C15" s="57" t="s">
        <v>125</v>
      </c>
      <c r="D15" s="58">
        <v>0</v>
      </c>
      <c r="E15" s="58">
        <v>0</v>
      </c>
      <c r="F15" s="59">
        <v>0</v>
      </c>
    </row>
    <row r="16" spans="1:6">
      <c r="B16" s="56">
        <v>5000</v>
      </c>
      <c r="C16" s="57" t="s">
        <v>126</v>
      </c>
      <c r="D16" s="58">
        <v>0</v>
      </c>
      <c r="E16" s="58">
        <v>0</v>
      </c>
      <c r="F16" s="59">
        <v>0</v>
      </c>
    </row>
    <row r="17" spans="2:6">
      <c r="B17" s="56">
        <v>6000</v>
      </c>
      <c r="C17" s="57" t="s">
        <v>127</v>
      </c>
      <c r="D17" s="58">
        <v>0</v>
      </c>
      <c r="E17" s="58">
        <v>0</v>
      </c>
      <c r="F17" s="59">
        <v>0</v>
      </c>
    </row>
    <row r="18" spans="2:6">
      <c r="B18" s="56">
        <v>7000</v>
      </c>
      <c r="C18" s="57" t="s">
        <v>128</v>
      </c>
      <c r="D18" s="58">
        <v>0</v>
      </c>
      <c r="E18" s="58">
        <v>0</v>
      </c>
      <c r="F18" s="59">
        <v>0</v>
      </c>
    </row>
    <row r="19" spans="2:6">
      <c r="B19" s="56">
        <v>8000</v>
      </c>
      <c r="C19" s="57" t="s">
        <v>129</v>
      </c>
      <c r="D19" s="58">
        <v>0</v>
      </c>
      <c r="E19" s="58">
        <v>0</v>
      </c>
      <c r="F19" s="59">
        <v>0</v>
      </c>
    </row>
    <row r="20" spans="2:6">
      <c r="B20" s="56">
        <v>9000</v>
      </c>
      <c r="C20" s="57" t="s">
        <v>130</v>
      </c>
      <c r="D20" s="58">
        <v>0</v>
      </c>
      <c r="E20" s="58">
        <v>0</v>
      </c>
      <c r="F20" s="59">
        <v>0</v>
      </c>
    </row>
    <row r="21" spans="2:6">
      <c r="B21" s="56"/>
      <c r="C21" s="60" t="s">
        <v>131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>
      <c r="B22" s="56">
        <v>1000</v>
      </c>
      <c r="C22" s="57" t="s">
        <v>122</v>
      </c>
      <c r="D22" s="58">
        <v>0</v>
      </c>
      <c r="E22" s="58">
        <v>0</v>
      </c>
      <c r="F22" s="59">
        <v>0</v>
      </c>
    </row>
    <row r="23" spans="2:6">
      <c r="B23" s="56">
        <v>2000</v>
      </c>
      <c r="C23" s="57" t="s">
        <v>123</v>
      </c>
      <c r="D23" s="58">
        <v>0</v>
      </c>
      <c r="E23" s="58">
        <v>0</v>
      </c>
      <c r="F23" s="59">
        <v>0</v>
      </c>
    </row>
    <row r="24" spans="2:6">
      <c r="B24" s="56">
        <v>3000</v>
      </c>
      <c r="C24" s="57" t="s">
        <v>124</v>
      </c>
      <c r="D24" s="58">
        <v>0</v>
      </c>
      <c r="E24" s="58">
        <v>0</v>
      </c>
      <c r="F24" s="59">
        <v>0</v>
      </c>
    </row>
    <row r="25" spans="2:6">
      <c r="B25" s="56">
        <v>4000</v>
      </c>
      <c r="C25" s="57" t="s">
        <v>125</v>
      </c>
      <c r="D25" s="58">
        <v>0</v>
      </c>
      <c r="E25" s="58">
        <v>0</v>
      </c>
      <c r="F25" s="59">
        <v>0</v>
      </c>
    </row>
    <row r="26" spans="2:6">
      <c r="B26" s="56">
        <v>5000</v>
      </c>
      <c r="C26" s="57" t="s">
        <v>126</v>
      </c>
      <c r="D26" s="58">
        <v>0</v>
      </c>
      <c r="E26" s="58">
        <v>0</v>
      </c>
      <c r="F26" s="59">
        <v>0</v>
      </c>
    </row>
    <row r="27" spans="2:6">
      <c r="B27" s="56">
        <v>6000</v>
      </c>
      <c r="C27" s="57" t="s">
        <v>127</v>
      </c>
      <c r="D27" s="58">
        <v>0</v>
      </c>
      <c r="E27" s="58">
        <v>0</v>
      </c>
      <c r="F27" s="59">
        <v>0</v>
      </c>
    </row>
    <row r="28" spans="2:6">
      <c r="B28" s="56">
        <v>7000</v>
      </c>
      <c r="C28" s="57" t="s">
        <v>128</v>
      </c>
      <c r="D28" s="58">
        <v>0</v>
      </c>
      <c r="E28" s="58">
        <v>0</v>
      </c>
      <c r="F28" s="59">
        <v>0</v>
      </c>
    </row>
    <row r="29" spans="2:6">
      <c r="B29" s="56">
        <v>8000</v>
      </c>
      <c r="C29" s="57" t="s">
        <v>129</v>
      </c>
      <c r="D29" s="58">
        <v>0</v>
      </c>
      <c r="E29" s="58">
        <v>0</v>
      </c>
      <c r="F29" s="59">
        <v>0</v>
      </c>
    </row>
    <row r="30" spans="2:6">
      <c r="B30" s="63">
        <v>9000</v>
      </c>
      <c r="C30" s="64" t="s">
        <v>130</v>
      </c>
      <c r="D30" s="65">
        <v>0</v>
      </c>
      <c r="E30" s="65">
        <v>0</v>
      </c>
      <c r="F30" s="66">
        <v>0</v>
      </c>
    </row>
    <row r="31" spans="2:6" ht="10.8" thickBot="1">
      <c r="B31" s="48"/>
      <c r="C31" s="49" t="s">
        <v>34</v>
      </c>
      <c r="D31" s="50">
        <f>D11+D21</f>
        <v>158206.29</v>
      </c>
      <c r="E31" s="50">
        <f t="shared" ref="E31:F31" si="2">E11+E21</f>
        <v>0</v>
      </c>
      <c r="F31" s="51">
        <f t="shared" si="2"/>
        <v>158206.29</v>
      </c>
    </row>
    <row r="33" spans="3:7">
      <c r="C33" s="1" t="s">
        <v>140</v>
      </c>
      <c r="D33" s="96"/>
    </row>
    <row r="38" spans="3:7" ht="12">
      <c r="C38" s="91" t="s">
        <v>141</v>
      </c>
      <c r="D38" s="91"/>
      <c r="E38" s="92" t="s">
        <v>144</v>
      </c>
      <c r="F38" s="92"/>
      <c r="G38" s="92"/>
    </row>
    <row r="39" spans="3:7" ht="12">
      <c r="C39" s="91" t="s">
        <v>142</v>
      </c>
      <c r="D39" s="91"/>
      <c r="E39" s="92" t="s">
        <v>145</v>
      </c>
      <c r="F39" s="92"/>
      <c r="G39" s="92"/>
    </row>
    <row r="40" spans="3:7" ht="12">
      <c r="C40" s="91" t="s">
        <v>143</v>
      </c>
      <c r="D40" s="91"/>
      <c r="E40" s="92" t="s">
        <v>146</v>
      </c>
      <c r="F40" s="92"/>
      <c r="G40" s="92"/>
    </row>
  </sheetData>
  <mergeCells count="11">
    <mergeCell ref="E38:G38"/>
    <mergeCell ref="E39:G39"/>
    <mergeCell ref="E40:G40"/>
    <mergeCell ref="B9:B10"/>
    <mergeCell ref="C9:C10"/>
    <mergeCell ref="B1:D1"/>
    <mergeCell ref="B2:D2"/>
    <mergeCell ref="B3:D3"/>
    <mergeCell ref="B6:F6"/>
    <mergeCell ref="B7:F7"/>
    <mergeCell ref="B8:F8"/>
  </mergeCell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G24"/>
  <sheetViews>
    <sheetView showGridLines="0" workbookViewId="0">
      <selection activeCell="C14" sqref="C14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tr">
        <f>'Notas de Disciplina Financiera'!A1</f>
        <v>Instituto Salmantino para las Personas con Discapacidad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31 de Diciembre 2025</v>
      </c>
      <c r="C3" s="73"/>
      <c r="D3" s="73"/>
      <c r="E3" s="40" t="s">
        <v>4</v>
      </c>
      <c r="F3" s="41">
        <f>'Notas de Disciplina Financiera'!D3</f>
        <v>4</v>
      </c>
    </row>
    <row r="5" spans="1:6" ht="11.25">
      <c r="B5" s="43"/>
      <c r="C5" s="43" t="s">
        <v>16</v>
      </c>
    </row>
    <row r="7" spans="1:6" ht="11.25">
      <c r="B7" s="1" t="s">
        <v>132</v>
      </c>
    </row>
    <row r="8" spans="1:6" ht="11.25">
      <c r="B8" s="45" t="s">
        <v>133</v>
      </c>
    </row>
    <row r="9" spans="1:6" ht="11.25">
      <c r="A9" s="42"/>
      <c r="B9" s="47" t="s">
        <v>134</v>
      </c>
    </row>
    <row r="10" spans="1:6" ht="11.25">
      <c r="B10" s="47" t="s">
        <v>135</v>
      </c>
    </row>
    <row r="13" spans="1:6" ht="11.25" customHeight="1">
      <c r="D13" s="43"/>
    </row>
    <row r="14" spans="1:6">
      <c r="C14" s="43" t="s">
        <v>151</v>
      </c>
    </row>
    <row r="17" spans="2:7">
      <c r="B17" s="1" t="s">
        <v>140</v>
      </c>
    </row>
    <row r="21" spans="2:7" ht="12">
      <c r="G21" s="97"/>
    </row>
    <row r="22" spans="2:7" ht="12">
      <c r="C22" s="91" t="s">
        <v>141</v>
      </c>
      <c r="D22" s="92" t="s">
        <v>144</v>
      </c>
      <c r="E22" s="92"/>
      <c r="F22" s="92"/>
      <c r="G22" s="97"/>
    </row>
    <row r="23" spans="2:7" ht="12">
      <c r="C23" s="91" t="s">
        <v>142</v>
      </c>
      <c r="D23" s="92" t="s">
        <v>145</v>
      </c>
      <c r="E23" s="92"/>
      <c r="F23" s="92"/>
      <c r="G23" s="97"/>
    </row>
    <row r="24" spans="2:7" ht="12">
      <c r="C24" s="91" t="s">
        <v>143</v>
      </c>
      <c r="D24" s="92" t="s">
        <v>146</v>
      </c>
      <c r="E24" s="92"/>
      <c r="F24" s="92"/>
    </row>
  </sheetData>
  <mergeCells count="6">
    <mergeCell ref="D24:F24"/>
    <mergeCell ref="D22:F22"/>
    <mergeCell ref="D23:F23"/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25"/>
  <sheetViews>
    <sheetView showGridLines="0" workbookViewId="0">
      <selection activeCell="C34" sqref="C34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tr">
        <f>'Notas de Disciplina Financiera'!A1</f>
        <v>Instituto Salmantino para las Personas con Discapacidad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31 de Diciembre 2025</v>
      </c>
      <c r="C3" s="73"/>
      <c r="D3" s="73"/>
      <c r="E3" s="40" t="s">
        <v>4</v>
      </c>
      <c r="F3" s="41">
        <f>'Notas de Disciplina Financiera'!D3</f>
        <v>4</v>
      </c>
    </row>
    <row r="5" spans="1:6" ht="11.25">
      <c r="B5" s="43"/>
      <c r="C5" s="43" t="s">
        <v>18</v>
      </c>
    </row>
    <row r="7" spans="1:6" ht="11.25">
      <c r="B7" s="1" t="s">
        <v>132</v>
      </c>
    </row>
    <row r="8" spans="1:6" ht="11.25">
      <c r="B8" s="45" t="s">
        <v>136</v>
      </c>
    </row>
    <row r="9" spans="1:6" ht="11.25">
      <c r="A9" s="42"/>
      <c r="B9" s="46" t="s">
        <v>137</v>
      </c>
    </row>
    <row r="10" spans="1:6" ht="11.25">
      <c r="B10" s="46" t="s">
        <v>138</v>
      </c>
    </row>
    <row r="13" spans="1:6" ht="11.25"/>
    <row r="14" spans="1:6" ht="11.25">
      <c r="D14" s="43"/>
    </row>
    <row r="15" spans="1:6">
      <c r="C15" s="43" t="s">
        <v>152</v>
      </c>
    </row>
    <row r="17" spans="3:6">
      <c r="C17" s="1" t="s">
        <v>140</v>
      </c>
    </row>
    <row r="23" spans="3:6" ht="12">
      <c r="C23" s="91" t="s">
        <v>141</v>
      </c>
      <c r="D23" s="97" t="s">
        <v>144</v>
      </c>
      <c r="E23" s="97"/>
      <c r="F23" s="91"/>
    </row>
    <row r="24" spans="3:6" ht="12">
      <c r="C24" s="91" t="s">
        <v>142</v>
      </c>
      <c r="D24" s="92" t="s">
        <v>145</v>
      </c>
      <c r="E24" s="92"/>
      <c r="F24" s="91"/>
    </row>
    <row r="25" spans="3:6" ht="12">
      <c r="C25" s="91" t="s">
        <v>143</v>
      </c>
      <c r="D25" s="92" t="s">
        <v>146</v>
      </c>
      <c r="E25" s="92"/>
      <c r="F25" s="91"/>
    </row>
  </sheetData>
  <mergeCells count="5">
    <mergeCell ref="D24:E24"/>
    <mergeCell ref="D25:E25"/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24"/>
  <sheetViews>
    <sheetView showGridLines="0" workbookViewId="0">
      <selection activeCell="G19" sqref="G19"/>
    </sheetView>
  </sheetViews>
  <sheetFormatPr baseColWidth="10" defaultColWidth="12" defaultRowHeight="10.199999999999999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ht="11.25">
      <c r="B1" s="73" t="str">
        <f>'Notas de Disciplina Financiera'!A1</f>
        <v>Instituto Salmantino para las Personas con Discapacidad</v>
      </c>
      <c r="C1" s="73"/>
      <c r="D1" s="73"/>
      <c r="E1" s="40" t="s">
        <v>0</v>
      </c>
      <c r="F1" s="41">
        <f>'Notas de Disciplina Financiera'!D1</f>
        <v>2025</v>
      </c>
    </row>
    <row r="2" spans="1:6" ht="11.25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ht="11.25">
      <c r="B3" s="73" t="str">
        <f>'Notas de Disciplina Financiera'!A3</f>
        <v>Correspondiente del 01 de Enero al 31 de Diciembre 2025</v>
      </c>
      <c r="C3" s="73"/>
      <c r="D3" s="73"/>
      <c r="E3" s="40" t="s">
        <v>4</v>
      </c>
      <c r="F3" s="41">
        <f>'Notas de Disciplina Financiera'!D3</f>
        <v>4</v>
      </c>
    </row>
    <row r="5" spans="1:6" ht="11.25">
      <c r="B5" s="43"/>
      <c r="C5" s="43" t="s">
        <v>20</v>
      </c>
    </row>
    <row r="7" spans="1:6" ht="11.25">
      <c r="B7" s="1" t="s">
        <v>132</v>
      </c>
    </row>
    <row r="8" spans="1:6" ht="11.25">
      <c r="B8" s="45" t="s">
        <v>139</v>
      </c>
    </row>
    <row r="9" spans="1:6" ht="11.25">
      <c r="A9" s="42"/>
    </row>
    <row r="10" spans="1:6">
      <c r="C10" s="43" t="s">
        <v>153</v>
      </c>
    </row>
    <row r="14" spans="1:6">
      <c r="B14" s="1" t="s">
        <v>140</v>
      </c>
    </row>
    <row r="22" spans="3:6" ht="12">
      <c r="C22" s="91" t="s">
        <v>141</v>
      </c>
      <c r="D22" s="92" t="s">
        <v>144</v>
      </c>
      <c r="E22" s="92"/>
      <c r="F22" s="92"/>
    </row>
    <row r="23" spans="3:6" ht="12">
      <c r="C23" s="91" t="s">
        <v>142</v>
      </c>
      <c r="D23" s="92" t="s">
        <v>145</v>
      </c>
      <c r="E23" s="92"/>
      <c r="F23" s="92"/>
    </row>
    <row r="24" spans="3:6" ht="12">
      <c r="C24" s="91" t="s">
        <v>143</v>
      </c>
      <c r="D24" s="92" t="s">
        <v>146</v>
      </c>
      <c r="E24" s="92"/>
      <c r="F24" s="92"/>
    </row>
  </sheetData>
  <mergeCells count="6">
    <mergeCell ref="D24:F24"/>
    <mergeCell ref="B1:D1"/>
    <mergeCell ref="B2:D2"/>
    <mergeCell ref="B3:D3"/>
    <mergeCell ref="D22:F22"/>
    <mergeCell ref="D23:F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INSADIS</cp:lastModifiedBy>
  <cp:revision/>
  <dcterms:created xsi:type="dcterms:W3CDTF">2024-03-15T21:50:03Z</dcterms:created>
  <dcterms:modified xsi:type="dcterms:W3CDTF">2026-01-21T20:42:08Z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