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MICHELLE\SIRET-CUENTA PUBLICA\2024\3ER. TRIMESTRE\SIRET\"/>
    </mc:Choice>
  </mc:AlternateContent>
  <xr:revisionPtr revIDLastSave="0" documentId="13_ncr:1_{B83303FE-77C5-4147-91D7-16C9C5378A8A}" xr6:coauthVersionLast="47" xr6:coauthVersionMax="47" xr10:uidLastSave="{00000000-0000-0000-0000-000000000000}"/>
  <bookViews>
    <workbookView xWindow="-120" yWindow="-120" windowWidth="20640" windowHeight="11160" tabRatio="78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I32" i="1" l="1"/>
  <c r="H14" i="1" l="1"/>
  <c r="H13" i="1" s="1"/>
  <c r="I22" i="1"/>
  <c r="H22" i="1"/>
  <c r="I31" i="1"/>
  <c r="I30" i="1"/>
  <c r="I29" i="1"/>
  <c r="I28" i="1"/>
  <c r="I27" i="1"/>
  <c r="I26" i="1"/>
  <c r="I25" i="1"/>
  <c r="I24" i="1"/>
  <c r="I23" i="1"/>
  <c r="I21" i="1"/>
  <c r="I20" i="1"/>
  <c r="I19" i="1"/>
  <c r="I18" i="1"/>
  <c r="I17" i="1"/>
  <c r="I16" i="1"/>
  <c r="I15" i="1"/>
  <c r="G32" i="1"/>
  <c r="F32" i="1"/>
  <c r="E32" i="1"/>
  <c r="D32" i="1"/>
  <c r="C32" i="1"/>
  <c r="G22" i="1"/>
  <c r="G13" i="1" s="1"/>
  <c r="G161" i="1" s="1"/>
  <c r="F22" i="1"/>
  <c r="E22" i="1"/>
  <c r="D22" i="1"/>
  <c r="C22" i="1"/>
  <c r="G14" i="1"/>
  <c r="F14" i="1"/>
  <c r="E14" i="1"/>
  <c r="D14" i="1"/>
  <c r="E13" i="1"/>
  <c r="D13" i="1"/>
  <c r="D161" i="1" s="1"/>
  <c r="H52" i="1"/>
  <c r="I52" i="1" s="1"/>
  <c r="G52" i="1"/>
  <c r="F52" i="1"/>
  <c r="E52" i="1"/>
  <c r="D52" i="1"/>
  <c r="C52" i="1"/>
  <c r="E161" i="1"/>
  <c r="I14" i="1" l="1"/>
  <c r="H161" i="1"/>
  <c r="F13" i="1"/>
  <c r="F161" i="1" s="1"/>
  <c r="C14" i="1" l="1"/>
  <c r="C13" i="1" l="1"/>
  <c r="C161" i="1" l="1"/>
  <c r="I161" i="1" s="1"/>
  <c r="I13" i="1"/>
  <c r="B6" i="1" l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6" i="3"/>
  <c r="B9" i="1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<sst xmlns="http://schemas.openxmlformats.org/spreadsheetml/2006/main" count="320" uniqueCount="154">
  <si>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</si>
  <si>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</si>
  <si>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</si>
  <si>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</si>
  <si>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</si>
  <si>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</si>
  <si>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</si>
  <si>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</si>
  <si>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</si>
  <si>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</si>
  <si>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</si>
  <si>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</si>
  <si>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</si>
  <si>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</si>
  <si>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</si>
  <si>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</si>
  <si>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</si>
  <si>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</si>
  <si>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</si>
  <si>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</si>
  <si>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</si>
  <si>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</si>
  <si>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</si>
  <si>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</si>
  <si>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</si>
  <si>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</si>
  <si>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</si>
  <si>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</si>
  <si>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</si>
  <si>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</si>
  <si>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</si>
  <si>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</si>
  <si>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</si>
  <si>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</si>
  <si>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</si>
  <si>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</si>
  <si>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</si>
  <si>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</si>
  <si>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</si>
  <si>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</si>
  <si>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</si>
  <si>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</si>
  <si>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</si>
  <si>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</si>
  <si>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</si>
  <si>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</si>
  <si>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</si>
  <si>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</si>
  <si>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</si>
  <si>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</si>
  <si>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</si>
  <si>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</si>
  <si>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</si>
  <si>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</si>
  <si>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</si>
  <si>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</si>
  <si>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</si>
  <si>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</si>
  <si>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</si>
  <si>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</si>
  <si>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</si>
  <si>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</si>
  <si>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</si>
  <si>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</si>
  <si>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</si>
  <si>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</si>
  <si>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</si>
  <si>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</si>
  <si>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</si>
  <si>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</si>
  <si>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</si>
  <si>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</si>
  <si>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</si>
  <si>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</si>
  <si>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</si>
  <si>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</si>
  <si>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</si>
  <si>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</si>
  <si>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</si>
  <si>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</si>
  <si>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</si>
  <si>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</si>
  <si>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</si>
  <si>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</si>
  <si>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</si>
  <si>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</si>
  <si>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</si>
  <si>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</si>
  <si>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</si>
  <si>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</si>
  <si>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</si>
  <si>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</si>
  <si>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</si>
  <si>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</si>
  <si>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</si>
  <si>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</si>
  <si>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</si>
  <si>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</si>
  <si>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</si>
  <si>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</si>
  <si>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</si>
  <si>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</si>
  <si>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</si>
  <si>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</si>
  <si>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</si>
  <si>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</si>
  <si>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</si>
  <si>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</si>
  <si>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</si>
  <si>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</si>
  <si>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</si>
  <si>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</si>
  <si>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</si>
  <si>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</si>
  <si>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</si>
  <si>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</si>
  <si>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</si>
  <si>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</si>
  <si>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</si>
  <si>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</si>
  <si>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</si>
  <si>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</si>
  <si>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</si>
  <si>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</si>
  <si>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</si>
  <si>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</si>
  <si>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</si>
  <si>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</si>
  <si>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</si>
  <si>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</si>
  <si>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</si>
  <si>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</si>
  <si>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</si>
  <si>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</si>
  <si>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</si>
  <si>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</si>
  <si>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</si>
  <si>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</si>
  <si>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</si>
  <si>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a) La información relativa al cumplimiento de los convenios de Deuda Garantizada.</t>
  </si>
  <si>
    <t>Instituto Salmantino para las Personas con Discapacidad</t>
  </si>
  <si>
    <t>Correspondiente del 01 de Enero al 30 de Septiembre</t>
  </si>
  <si>
    <t>Bajo protesta de decir verdad declaramos que los Estados Financieros y sus notas, son razonablemente correctos y son responsabilidad del emisor.</t>
  </si>
  <si>
    <t>C.P.Michelle Rubí Reyes Ramírez</t>
  </si>
  <si>
    <t>Coordinadora Administrativa</t>
  </si>
  <si>
    <t>Elabora</t>
  </si>
  <si>
    <t>T.S. María del Rocio León Mendoza</t>
  </si>
  <si>
    <t>Directora General</t>
  </si>
  <si>
    <t>Autoriza</t>
  </si>
  <si>
    <t>EL INSTITUTO CUENTA CON UN BALANCE PRESUPUESTARIO SOSTENIBLE DURANTE EL PERIODO</t>
  </si>
  <si>
    <t>Ejercicio 2024</t>
  </si>
  <si>
    <t>EL INSTITUTO NO CUENTA CON FINANCIAMIENTO U OBLIGACIONES CONTRAIDAS DURANTE EL PERIODO</t>
  </si>
  <si>
    <t>EL INSTITUTO NO CUENTA CON OBLIGACIONES A CORTO PLAZO DURANTE EL PERIODO A INFORMAR</t>
  </si>
  <si>
    <t>EL INSTITUTO SALMANTINO PARA LAS PERSONAS CON DISCAPACIDAD NO CUENTA CON DEUDA HACENDARIA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</si>
</sst>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9"/>
      <color theme="1"/>
      <name val="Calibri"/>
      <family val="2"/>
    </font>
    <font>
      <b/>
      <sz val="9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0" fontId="1" fillId="0" borderId="0"/>
    <xf numFmtId="43" fontId="17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3" fillId="0" borderId="8" xfId="0" applyNumberFormat="1" applyFont="1" applyBorder="1" applyAlignment="1">
      <alignment horizontal="center" vertical="center"/>
    </xf>
    <xf numFmtId="3" fontId="3" fillId="0" borderId="3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indent="3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indent="4"/>
    </xf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8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4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4" fontId="12" fillId="0" borderId="17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5" fillId="0" borderId="0" xfId="3" applyFont="1"/>
    <xf numFmtId="0" fontId="16" fillId="0" borderId="0" xfId="1" applyFont="1"/>
    <xf numFmtId="0" fontId="6" fillId="3" borderId="10" xfId="2" applyFont="1" applyFill="1" applyBorder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0" fontId="6" fillId="3" borderId="0" xfId="2" applyFont="1" applyFill="1" applyAlignment="1">
      <alignment horizontal="centerContinuous" vertical="center"/>
    </xf>
    <xf numFmtId="0" fontId="18" fillId="0" borderId="0" xfId="4" applyFont="1" applyAlignment="1" applyProtection="1">
      <alignment horizontal="center" vertical="top"/>
      <protection locked="0"/>
    </xf>
    <xf numFmtId="4" fontId="2" fillId="0" borderId="1" xfId="0" applyNumberFormat="1" applyFont="1" applyBorder="1" applyAlignment="1" applyProtection="1">
      <alignment horizontal="right" vertical="top"/>
      <protection locked="0"/>
    </xf>
    <xf numFmtId="4" fontId="6" fillId="0" borderId="2" xfId="0" applyNumberFormat="1" applyFont="1" applyBorder="1" applyProtection="1">
      <protection locked="0"/>
    </xf>
    <xf numFmtId="4" fontId="7" fillId="0" borderId="2" xfId="0" applyNumberFormat="1" applyFont="1" applyBorder="1" applyProtection="1">
      <protection locked="0"/>
    </xf>
    <xf numFmtId="4" fontId="2" fillId="0" borderId="8" xfId="0" applyNumberFormat="1" applyFont="1" applyBorder="1" applyAlignment="1">
      <alignment horizontal="right" vertical="center"/>
    </xf>
    <xf numFmtId="0" fontId="6" fillId="3" borderId="13" xfId="2" applyFont="1" applyFill="1" applyBorder="1" applyAlignment="1">
      <alignment horizontal="center" vertical="center"/>
    </xf>
    <xf numFmtId="0" fontId="6" fillId="3" borderId="14" xfId="2" applyFont="1" applyFill="1" applyBorder="1" applyAlignment="1">
      <alignment horizontal="center" vertical="center"/>
    </xf>
    <xf numFmtId="0" fontId="18" fillId="0" borderId="0" xfId="4" applyFont="1" applyAlignment="1" applyProtection="1">
      <alignment horizontal="center" vertical="top"/>
      <protection locked="0"/>
    </xf>
    <xf numFmtId="0" fontId="10" fillId="3" borderId="0" xfId="2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</cellXfs>
  <cellStyles count="8">
    <cellStyle name="Hipervínculo" xfId="1" builtinId="8"/>
    <cellStyle name="Millares 2" xfId="7" xr:uid="{B795EBC4-2F13-4683-9553-3C32D10C691B}"/>
    <cellStyle name="Normal" xfId="0" builtinId="0"/>
    <cellStyle name="Normal 2" xfId="3" xr:uid="{B9F6D3C9-E1F5-4FCE-80E1-85F1EA587C17}"/>
    <cellStyle name="Normal 2 2" xfId="4" xr:uid="{39A497E9-A4CD-4E74-B9FB-53AB6D1DB61C}"/>
    <cellStyle name="Normal 2 3" xfId="6" xr:uid="{A7AF0CA2-BB66-4CDD-BCFB-E46E2E2B86F3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31"/>
  <sheetViews>
    <sheetView tabSelected="1" workbookViewId="0">
      <selection activeCell="F10" sqref="F10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3" width="13" style="1" bestFit="1" customWidth="1"/>
    <col min="4" max="16384" width="12" style="1"/>
  </cols>
  <sheetData>
    <row r="1" spans="1:4" x14ac:dyDescent="0.2">
      <c r="A1" s="18"/>
      <c r="B1" s="68" t="s">
        <v>140</v>
      </c>
      <c r="C1" s="19" t="s">
        <v>0</v>
      </c>
      <c r="D1" s="20">
        <v>2024</v>
      </c>
    </row>
    <row r="2" spans="1:4" x14ac:dyDescent="0.2">
      <c r="A2" s="21"/>
      <c r="B2" s="69" t="s">
        <v>1</v>
      </c>
      <c r="C2" s="22" t="s">
        <v>2</v>
      </c>
      <c r="D2" s="23" t="s">
        <v>3</v>
      </c>
    </row>
    <row r="3" spans="1:4" x14ac:dyDescent="0.2">
      <c r="A3" s="21"/>
      <c r="B3" s="70" t="s">
        <v>141</v>
      </c>
      <c r="C3" s="22" t="s">
        <v>4</v>
      </c>
      <c r="D3" s="24">
        <v>3</v>
      </c>
    </row>
    <row r="4" spans="1:4" x14ac:dyDescent="0.2">
      <c r="A4" s="76" t="s">
        <v>5</v>
      </c>
      <c r="B4" s="77"/>
      <c r="C4" s="25"/>
      <c r="D4" s="26"/>
    </row>
    <row r="5" spans="1:4" x14ac:dyDescent="0.2">
      <c r="A5" s="27" t="s">
        <v>6</v>
      </c>
      <c r="B5" s="28" t="s">
        <v>7</v>
      </c>
    </row>
    <row r="6" spans="1:4" x14ac:dyDescent="0.2">
      <c r="A6" s="29"/>
      <c r="B6" s="30"/>
    </row>
    <row r="7" spans="1:4" x14ac:dyDescent="0.2">
      <c r="A7" s="31"/>
      <c r="B7" s="36" t="s">
        <v>8</v>
      </c>
    </row>
    <row r="8" spans="1:4" x14ac:dyDescent="0.2">
      <c r="A8" s="31"/>
      <c r="B8" s="32"/>
    </row>
    <row r="9" spans="1:4" x14ac:dyDescent="0.2">
      <c r="A9" s="41" t="s">
        <v>9</v>
      </c>
      <c r="B9" s="33" t="s">
        <v>10</v>
      </c>
    </row>
    <row r="10" spans="1:4" x14ac:dyDescent="0.2">
      <c r="A10" s="41" t="s">
        <v>11</v>
      </c>
      <c r="B10" s="33" t="s">
        <v>12</v>
      </c>
    </row>
    <row r="11" spans="1:4" x14ac:dyDescent="0.2">
      <c r="A11" s="41" t="s">
        <v>13</v>
      </c>
      <c r="B11" s="33" t="s">
        <v>14</v>
      </c>
    </row>
    <row r="12" spans="1:4" x14ac:dyDescent="0.2">
      <c r="A12" s="41" t="s">
        <v>15</v>
      </c>
      <c r="B12" s="33" t="s">
        <v>16</v>
      </c>
    </row>
    <row r="13" spans="1:4" x14ac:dyDescent="0.2">
      <c r="A13" s="41" t="s">
        <v>17</v>
      </c>
      <c r="B13" s="33" t="s">
        <v>18</v>
      </c>
    </row>
    <row r="14" spans="1:4" x14ac:dyDescent="0.2">
      <c r="A14" s="41" t="s">
        <v>19</v>
      </c>
      <c r="B14" s="33" t="s">
        <v>20</v>
      </c>
    </row>
    <row r="15" spans="1:4" ht="12" thickBot="1" x14ac:dyDescent="0.25">
      <c r="A15" s="34"/>
      <c r="B15" s="35"/>
    </row>
    <row r="18" spans="1:2" x14ac:dyDescent="0.2">
      <c r="A18" s="1" t="s">
        <v>142</v>
      </c>
    </row>
    <row r="23" spans="1:2" ht="13.5" x14ac:dyDescent="0.2">
      <c r="A23" s="71"/>
      <c r="B23" s="71" t="s">
        <v>143</v>
      </c>
    </row>
    <row r="24" spans="1:2" ht="13.5" x14ac:dyDescent="0.2">
      <c r="A24" s="71"/>
      <c r="B24" s="71" t="s">
        <v>144</v>
      </c>
    </row>
    <row r="25" spans="1:2" ht="13.5" x14ac:dyDescent="0.2">
      <c r="A25" s="71"/>
      <c r="B25" s="71" t="s">
        <v>145</v>
      </c>
    </row>
    <row r="29" spans="1:2" ht="13.5" x14ac:dyDescent="0.2">
      <c r="B29" s="71" t="s">
        <v>146</v>
      </c>
    </row>
    <row r="30" spans="1:2" ht="13.5" x14ac:dyDescent="0.2">
      <c r="B30" s="71" t="s">
        <v>147</v>
      </c>
    </row>
    <row r="31" spans="1:2" ht="13.5" x14ac:dyDescent="0.2">
      <c r="B31" s="71" t="s">
        <v>148</v>
      </c>
    </row>
  </sheetData>
  <mergeCells count="1">
    <mergeCell ref="A4:B4"/>
  </mergeCells>
  <phoneticPr fontId="8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25"/>
  <sheetViews>
    <sheetView showGridLines="0" workbookViewId="0">
      <selection activeCell="D12" sqref="D1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9" t="s">
        <v>140</v>
      </c>
      <c r="C1" s="79"/>
      <c r="D1" s="79"/>
      <c r="E1" s="37" t="s">
        <v>0</v>
      </c>
      <c r="F1" s="38">
        <f>'Notas de Disciplina Financiera'!D1</f>
        <v>2024</v>
      </c>
    </row>
    <row r="2" spans="1:6" x14ac:dyDescent="0.2">
      <c r="B2" s="79" t="s">
        <v>1</v>
      </c>
      <c r="C2" s="79"/>
      <c r="D2" s="79"/>
      <c r="E2" s="37" t="s">
        <v>2</v>
      </c>
      <c r="F2" s="38" t="str">
        <f>'Notas de Disciplina Financiera'!D2</f>
        <v>Trimestral</v>
      </c>
    </row>
    <row r="3" spans="1:6" x14ac:dyDescent="0.2">
      <c r="B3" s="79" t="s">
        <v>141</v>
      </c>
      <c r="C3" s="79"/>
      <c r="D3" s="79"/>
      <c r="E3" s="37" t="s">
        <v>4</v>
      </c>
      <c r="F3" s="38">
        <f>'Notas de Disciplina Financiera'!D3</f>
        <v>3</v>
      </c>
    </row>
    <row r="5" spans="1:6" x14ac:dyDescent="0.2">
      <c r="B5" s="40"/>
      <c r="C5" s="40" t="s">
        <v>10</v>
      </c>
    </row>
    <row r="7" spans="1:6" x14ac:dyDescent="0.2">
      <c r="B7" s="1" t="s">
        <v>21</v>
      </c>
    </row>
    <row r="8" spans="1:6" x14ac:dyDescent="0.2">
      <c r="B8" s="42" t="s">
        <v>22</v>
      </c>
    </row>
    <row r="9" spans="1:6" x14ac:dyDescent="0.2">
      <c r="A9" s="39"/>
    </row>
    <row r="13" spans="1:6" x14ac:dyDescent="0.2">
      <c r="C13" s="40" t="s">
        <v>149</v>
      </c>
    </row>
    <row r="16" spans="1:6" x14ac:dyDescent="0.2">
      <c r="B16" s="1" t="s">
        <v>142</v>
      </c>
      <c r="C16" s="67"/>
    </row>
    <row r="17" spans="3:6" x14ac:dyDescent="0.2">
      <c r="C17" s="66"/>
    </row>
    <row r="23" spans="3:6" ht="13.5" x14ac:dyDescent="0.2">
      <c r="C23" s="71" t="s">
        <v>143</v>
      </c>
      <c r="D23" s="78" t="s">
        <v>146</v>
      </c>
      <c r="E23" s="78"/>
      <c r="F23" s="78"/>
    </row>
    <row r="24" spans="3:6" ht="13.5" x14ac:dyDescent="0.2">
      <c r="C24" s="71" t="s">
        <v>144</v>
      </c>
      <c r="D24" s="78" t="s">
        <v>147</v>
      </c>
      <c r="E24" s="78"/>
      <c r="F24" s="78"/>
    </row>
    <row r="25" spans="3:6" ht="13.5" x14ac:dyDescent="0.2">
      <c r="C25" s="71" t="s">
        <v>145</v>
      </c>
      <c r="D25" s="78" t="s">
        <v>148</v>
      </c>
      <c r="E25" s="78"/>
      <c r="F25" s="78"/>
    </row>
  </sheetData>
  <mergeCells count="6">
    <mergeCell ref="D25:F25"/>
    <mergeCell ref="B1:D1"/>
    <mergeCell ref="B2:D2"/>
    <mergeCell ref="B3:D3"/>
    <mergeCell ref="D23:F23"/>
    <mergeCell ref="D24:F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74"/>
  <sheetViews>
    <sheetView showGridLines="0" zoomScaleNormal="100" workbookViewId="0">
      <selection activeCell="B12" sqref="B12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9" t="s">
        <v>140</v>
      </c>
      <c r="C1" s="79"/>
      <c r="D1" s="79"/>
      <c r="E1" s="37" t="s">
        <v>0</v>
      </c>
      <c r="F1" s="38">
        <f>'Notas de Disciplina Financiera'!D1</f>
        <v>2024</v>
      </c>
    </row>
    <row r="2" spans="1:9" x14ac:dyDescent="0.2">
      <c r="B2" s="79" t="s">
        <v>1</v>
      </c>
      <c r="C2" s="79"/>
      <c r="D2" s="79"/>
      <c r="E2" s="37" t="s">
        <v>2</v>
      </c>
      <c r="F2" s="38" t="str">
        <f>'Notas de Disciplina Financiera'!D2</f>
        <v>Trimestral</v>
      </c>
    </row>
    <row r="3" spans="1:9" x14ac:dyDescent="0.2">
      <c r="B3" s="79" t="s">
        <v>141</v>
      </c>
      <c r="C3" s="79"/>
      <c r="D3" s="79"/>
      <c r="E3" s="37" t="s">
        <v>4</v>
      </c>
      <c r="F3" s="38">
        <f>'Notas de Disciplina Financiera'!D3</f>
        <v>3</v>
      </c>
    </row>
    <row r="5" spans="1:9" x14ac:dyDescent="0.2">
      <c r="B5" s="40" t="s">
        <v>23</v>
      </c>
    </row>
    <row r="6" spans="1:9" x14ac:dyDescent="0.2">
      <c r="B6" s="85" t="str">
        <f>B1</f>
        <v>Instituto Salmantino para las Personas con Discapacidad</v>
      </c>
      <c r="C6" s="85"/>
      <c r="D6" s="85"/>
      <c r="E6" s="85"/>
      <c r="F6" s="85"/>
      <c r="G6" s="85"/>
      <c r="H6" s="85"/>
      <c r="I6" s="85"/>
    </row>
    <row r="7" spans="1:9" x14ac:dyDescent="0.2">
      <c r="B7" s="80" t="s">
        <v>24</v>
      </c>
      <c r="C7" s="80"/>
      <c r="D7" s="80"/>
      <c r="E7" s="80"/>
      <c r="F7" s="80"/>
      <c r="G7" s="80"/>
      <c r="H7" s="80"/>
      <c r="I7" s="80"/>
    </row>
    <row r="8" spans="1:9" x14ac:dyDescent="0.2">
      <c r="B8" s="80" t="s">
        <v>25</v>
      </c>
      <c r="C8" s="80"/>
      <c r="D8" s="80"/>
      <c r="E8" s="80"/>
      <c r="F8" s="80"/>
      <c r="G8" s="80"/>
      <c r="H8" s="80"/>
      <c r="I8" s="80"/>
    </row>
    <row r="9" spans="1:9" x14ac:dyDescent="0.2">
      <c r="B9" s="80" t="str">
        <f>B3</f>
        <v>Correspondiente del 01 de Enero al 30 de Septiembre</v>
      </c>
      <c r="C9" s="80"/>
      <c r="D9" s="80"/>
      <c r="E9" s="80"/>
      <c r="F9" s="80"/>
      <c r="G9" s="80"/>
      <c r="H9" s="80"/>
      <c r="I9" s="80"/>
    </row>
    <row r="10" spans="1:9" x14ac:dyDescent="0.2">
      <c r="B10" s="81" t="s">
        <v>26</v>
      </c>
      <c r="C10" s="81"/>
      <c r="D10" s="81"/>
      <c r="E10" s="81"/>
      <c r="F10" s="81"/>
      <c r="G10" s="81"/>
      <c r="H10" s="81"/>
      <c r="I10" s="81"/>
    </row>
    <row r="11" spans="1:9" x14ac:dyDescent="0.2">
      <c r="B11" s="8"/>
      <c r="C11" s="8"/>
      <c r="D11" s="82" t="s">
        <v>27</v>
      </c>
      <c r="E11" s="83"/>
      <c r="F11" s="83"/>
      <c r="G11" s="83"/>
      <c r="H11" s="84"/>
      <c r="I11" s="8"/>
    </row>
    <row r="12" spans="1:9" ht="56.25" customHeight="1" x14ac:dyDescent="0.2">
      <c r="B12" s="7" t="s">
        <v>28</v>
      </c>
      <c r="C12" s="7" t="s">
        <v>29</v>
      </c>
      <c r="D12" s="2" t="s">
        <v>30</v>
      </c>
      <c r="E12" s="2" t="s">
        <v>31</v>
      </c>
      <c r="F12" s="2" t="s">
        <v>32</v>
      </c>
      <c r="G12" s="2" t="s">
        <v>33</v>
      </c>
      <c r="H12" s="2" t="s">
        <v>34</v>
      </c>
      <c r="I12" s="7" t="s">
        <v>35</v>
      </c>
    </row>
    <row r="13" spans="1:9" x14ac:dyDescent="0.2">
      <c r="A13" s="39"/>
      <c r="B13" s="12" t="s">
        <v>36</v>
      </c>
      <c r="C13" s="72">
        <f>C14+C22+C32+C52+C62+C78</f>
        <v>5645810.6699999999</v>
      </c>
      <c r="D13" s="3">
        <f t="shared" ref="D13:H13" si="0">+D14+D22+D32+D42+D52+D62+D66+D74+D78</f>
        <v>663234.49</v>
      </c>
      <c r="E13" s="3">
        <f t="shared" si="0"/>
        <v>0</v>
      </c>
      <c r="F13" s="3">
        <f t="shared" si="0"/>
        <v>340641.97</v>
      </c>
      <c r="G13" s="3">
        <f t="shared" si="0"/>
        <v>-165863.97</v>
      </c>
      <c r="H13" s="3">
        <f>+H14+H22+H32+H42+H52+H62+H66+H74+H78</f>
        <v>838012.49</v>
      </c>
      <c r="I13" s="3">
        <f>+C13+H13</f>
        <v>6483823.1600000001</v>
      </c>
    </row>
    <row r="14" spans="1:9" x14ac:dyDescent="0.2">
      <c r="B14" s="16" t="s">
        <v>37</v>
      </c>
      <c r="C14" s="73">
        <f>SUM(C15:C21)</f>
        <v>4770146.17</v>
      </c>
      <c r="D14" s="3">
        <f t="shared" ref="D14:H14" si="1">SUM(D15:D21)</f>
        <v>0</v>
      </c>
      <c r="E14" s="3">
        <f t="shared" si="1"/>
        <v>0</v>
      </c>
      <c r="F14" s="3">
        <f t="shared" si="1"/>
        <v>152791.97</v>
      </c>
      <c r="G14" s="3">
        <f t="shared" si="1"/>
        <v>-152791.97</v>
      </c>
      <c r="H14" s="3">
        <f>SUM(H15:H21)</f>
        <v>0</v>
      </c>
      <c r="I14" s="3">
        <f>+C14+H14</f>
        <v>4770146.17</v>
      </c>
    </row>
    <row r="15" spans="1:9" x14ac:dyDescent="0.2">
      <c r="B15" s="15" t="s">
        <v>38</v>
      </c>
      <c r="C15" s="4">
        <v>3290665.26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f t="shared" ref="I15:I31" si="2">+C15+H15</f>
        <v>3290665.26</v>
      </c>
    </row>
    <row r="16" spans="1:9" x14ac:dyDescent="0.2">
      <c r="B16" s="15" t="s">
        <v>39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f t="shared" si="2"/>
        <v>0</v>
      </c>
    </row>
    <row r="17" spans="2:9" x14ac:dyDescent="0.2">
      <c r="B17" s="15" t="s">
        <v>40</v>
      </c>
      <c r="C17" s="4">
        <v>469350.11</v>
      </c>
      <c r="D17" s="4">
        <v>0</v>
      </c>
      <c r="E17" s="4">
        <v>0</v>
      </c>
      <c r="F17" s="4">
        <v>65210.27</v>
      </c>
      <c r="G17" s="4">
        <v>0</v>
      </c>
      <c r="H17" s="4">
        <v>0</v>
      </c>
      <c r="I17" s="4">
        <f t="shared" si="2"/>
        <v>469350.11</v>
      </c>
    </row>
    <row r="18" spans="2:9" x14ac:dyDescent="0.2">
      <c r="B18" s="15" t="s">
        <v>41</v>
      </c>
      <c r="C18" s="4">
        <v>263203.5</v>
      </c>
      <c r="D18" s="4">
        <v>0</v>
      </c>
      <c r="E18" s="4">
        <v>0</v>
      </c>
      <c r="F18" s="4">
        <v>0</v>
      </c>
      <c r="G18" s="74">
        <v>-152791.97</v>
      </c>
      <c r="H18" s="4">
        <v>0</v>
      </c>
      <c r="I18" s="4">
        <f t="shared" si="2"/>
        <v>263203.5</v>
      </c>
    </row>
    <row r="19" spans="2:9" x14ac:dyDescent="0.2">
      <c r="B19" s="15" t="s">
        <v>42</v>
      </c>
      <c r="C19" s="4">
        <v>746927.3</v>
      </c>
      <c r="D19" s="4">
        <v>0</v>
      </c>
      <c r="E19" s="4">
        <v>0</v>
      </c>
      <c r="F19" s="4">
        <v>87581.7</v>
      </c>
      <c r="G19" s="4">
        <v>0</v>
      </c>
      <c r="H19" s="4">
        <v>0</v>
      </c>
      <c r="I19" s="4">
        <f t="shared" si="2"/>
        <v>746927.3</v>
      </c>
    </row>
    <row r="20" spans="2:9" x14ac:dyDescent="0.2">
      <c r="B20" s="15" t="s">
        <v>43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f t="shared" si="2"/>
        <v>0</v>
      </c>
    </row>
    <row r="21" spans="2:9" x14ac:dyDescent="0.2">
      <c r="B21" s="15" t="s">
        <v>44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f t="shared" si="2"/>
        <v>0</v>
      </c>
    </row>
    <row r="22" spans="2:9" x14ac:dyDescent="0.2">
      <c r="B22" s="16" t="s">
        <v>45</v>
      </c>
      <c r="C22" s="3">
        <f>SUM(C23:C31)</f>
        <v>382702.5</v>
      </c>
      <c r="D22" s="3">
        <f t="shared" ref="D22:G22" si="3">SUM(D23:D31)</f>
        <v>0</v>
      </c>
      <c r="E22" s="3">
        <f t="shared" si="3"/>
        <v>0</v>
      </c>
      <c r="F22" s="3">
        <f t="shared" si="3"/>
        <v>103850</v>
      </c>
      <c r="G22" s="3">
        <f t="shared" si="3"/>
        <v>-6072</v>
      </c>
      <c r="H22" s="4">
        <f>SUM(D22:G22)</f>
        <v>97778</v>
      </c>
      <c r="I22" s="4">
        <f>+C22+H22</f>
        <v>480480.5</v>
      </c>
    </row>
    <row r="23" spans="2:9" x14ac:dyDescent="0.2">
      <c r="B23" s="15" t="s">
        <v>46</v>
      </c>
      <c r="C23" s="74">
        <v>101300</v>
      </c>
      <c r="D23" s="4">
        <v>0</v>
      </c>
      <c r="E23" s="4">
        <v>0</v>
      </c>
      <c r="F23" s="74">
        <v>42000</v>
      </c>
      <c r="G23" s="4">
        <v>0</v>
      </c>
      <c r="H23" s="4">
        <v>0</v>
      </c>
      <c r="I23" s="4">
        <f t="shared" si="2"/>
        <v>101300</v>
      </c>
    </row>
    <row r="24" spans="2:9" x14ac:dyDescent="0.2">
      <c r="B24" s="15" t="s">
        <v>47</v>
      </c>
      <c r="C24" s="74">
        <v>4000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f t="shared" si="2"/>
        <v>4000</v>
      </c>
    </row>
    <row r="25" spans="2:9" x14ac:dyDescent="0.2">
      <c r="B25" s="15" t="s">
        <v>48</v>
      </c>
      <c r="C25" s="7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f t="shared" si="2"/>
        <v>0</v>
      </c>
    </row>
    <row r="26" spans="2:9" x14ac:dyDescent="0.2">
      <c r="B26" s="15" t="s">
        <v>49</v>
      </c>
      <c r="C26" s="74">
        <v>48000</v>
      </c>
      <c r="D26" s="4">
        <v>0</v>
      </c>
      <c r="E26" s="4">
        <v>0</v>
      </c>
      <c r="F26" s="4">
        <v>0</v>
      </c>
      <c r="G26" s="74">
        <v>-6072</v>
      </c>
      <c r="H26" s="4">
        <v>0</v>
      </c>
      <c r="I26" s="4">
        <f t="shared" si="2"/>
        <v>48000</v>
      </c>
    </row>
    <row r="27" spans="2:9" x14ac:dyDescent="0.2">
      <c r="B27" s="15" t="s">
        <v>50</v>
      </c>
      <c r="C27" s="74">
        <v>32000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f t="shared" si="2"/>
        <v>32000</v>
      </c>
    </row>
    <row r="28" spans="2:9" x14ac:dyDescent="0.2">
      <c r="B28" s="15" t="s">
        <v>51</v>
      </c>
      <c r="C28" s="74">
        <v>100000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f t="shared" si="2"/>
        <v>100000</v>
      </c>
    </row>
    <row r="29" spans="2:9" x14ac:dyDescent="0.2">
      <c r="B29" s="15" t="s">
        <v>52</v>
      </c>
      <c r="C29" s="74">
        <v>47402.5</v>
      </c>
      <c r="D29" s="4">
        <v>0</v>
      </c>
      <c r="E29" s="4">
        <v>0</v>
      </c>
      <c r="F29" s="74">
        <v>24500</v>
      </c>
      <c r="G29" s="4">
        <v>0</v>
      </c>
      <c r="H29" s="4">
        <v>0</v>
      </c>
      <c r="I29" s="4">
        <f t="shared" si="2"/>
        <v>47402.5</v>
      </c>
    </row>
    <row r="30" spans="2:9" x14ac:dyDescent="0.2">
      <c r="B30" s="15" t="s">
        <v>53</v>
      </c>
      <c r="C30" s="74">
        <v>0</v>
      </c>
      <c r="D30" s="4">
        <v>0</v>
      </c>
      <c r="E30" s="4">
        <v>0</v>
      </c>
      <c r="F30" s="74">
        <v>0</v>
      </c>
      <c r="G30" s="4">
        <v>0</v>
      </c>
      <c r="H30" s="4">
        <v>0</v>
      </c>
      <c r="I30" s="4">
        <f t="shared" si="2"/>
        <v>0</v>
      </c>
    </row>
    <row r="31" spans="2:9" x14ac:dyDescent="0.2">
      <c r="B31" s="15" t="s">
        <v>54</v>
      </c>
      <c r="C31" s="74">
        <v>50000</v>
      </c>
      <c r="D31" s="4">
        <v>0</v>
      </c>
      <c r="E31" s="4">
        <v>0</v>
      </c>
      <c r="F31" s="74">
        <v>37350</v>
      </c>
      <c r="G31" s="4">
        <v>0</v>
      </c>
      <c r="H31" s="4">
        <v>0</v>
      </c>
      <c r="I31" s="4">
        <f t="shared" si="2"/>
        <v>50000</v>
      </c>
    </row>
    <row r="32" spans="2:9" x14ac:dyDescent="0.2">
      <c r="B32" s="16" t="s">
        <v>55</v>
      </c>
      <c r="C32" s="73">
        <f>SUM(C33:C41)</f>
        <v>492962</v>
      </c>
      <c r="D32" s="3">
        <f t="shared" ref="D32:H32" si="4">SUM(D33:D41)</f>
        <v>0</v>
      </c>
      <c r="E32" s="3">
        <f t="shared" si="4"/>
        <v>0</v>
      </c>
      <c r="F32" s="3">
        <f t="shared" si="4"/>
        <v>84000</v>
      </c>
      <c r="G32" s="3">
        <f t="shared" si="4"/>
        <v>-7000</v>
      </c>
      <c r="H32" s="4">
        <f>SUM(D32:G32)</f>
        <v>77000</v>
      </c>
      <c r="I32" s="3">
        <f>+C32+H32</f>
        <v>569962</v>
      </c>
    </row>
    <row r="33" spans="2:9" x14ac:dyDescent="0.2">
      <c r="B33" s="15" t="s">
        <v>56</v>
      </c>
      <c r="C33" s="74">
        <v>46500</v>
      </c>
      <c r="D33" s="4">
        <v>0</v>
      </c>
      <c r="E33" s="4">
        <v>0</v>
      </c>
      <c r="F33" s="4">
        <v>0</v>
      </c>
      <c r="G33" s="74">
        <v>-7000</v>
      </c>
      <c r="H33" s="4">
        <v>0</v>
      </c>
      <c r="I33" s="4">
        <v>0</v>
      </c>
    </row>
    <row r="34" spans="2:9" x14ac:dyDescent="0.2">
      <c r="B34" s="15" t="s">
        <v>57</v>
      </c>
      <c r="C34" s="7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</row>
    <row r="35" spans="2:9" x14ac:dyDescent="0.2">
      <c r="B35" s="15" t="s">
        <v>58</v>
      </c>
      <c r="C35" s="74">
        <v>66000</v>
      </c>
      <c r="D35" s="4">
        <v>0</v>
      </c>
      <c r="E35" s="4">
        <v>0</v>
      </c>
      <c r="F35" s="74">
        <v>7000</v>
      </c>
      <c r="G35" s="4">
        <v>0</v>
      </c>
      <c r="H35" s="4">
        <v>0</v>
      </c>
      <c r="I35" s="4">
        <v>0</v>
      </c>
    </row>
    <row r="36" spans="2:9" x14ac:dyDescent="0.2">
      <c r="B36" s="15" t="s">
        <v>59</v>
      </c>
      <c r="C36" s="74">
        <v>66000</v>
      </c>
      <c r="D36" s="4">
        <v>0</v>
      </c>
      <c r="E36" s="4">
        <v>0</v>
      </c>
      <c r="F36" s="74">
        <v>2000</v>
      </c>
      <c r="G36" s="4">
        <v>0</v>
      </c>
      <c r="H36" s="4">
        <v>0</v>
      </c>
      <c r="I36" s="4">
        <v>0</v>
      </c>
    </row>
    <row r="37" spans="2:9" x14ac:dyDescent="0.2">
      <c r="B37" s="15" t="s">
        <v>60</v>
      </c>
      <c r="C37" s="74">
        <v>88000</v>
      </c>
      <c r="D37" s="4">
        <v>0</v>
      </c>
      <c r="E37" s="4">
        <v>0</v>
      </c>
      <c r="F37" s="74">
        <v>75000</v>
      </c>
      <c r="G37" s="4">
        <v>0</v>
      </c>
      <c r="H37" s="4">
        <v>0</v>
      </c>
      <c r="I37" s="4">
        <v>0</v>
      </c>
    </row>
    <row r="38" spans="2:9" x14ac:dyDescent="0.2">
      <c r="B38" s="15" t="s">
        <v>61</v>
      </c>
      <c r="C38" s="7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</row>
    <row r="39" spans="2:9" x14ac:dyDescent="0.2">
      <c r="B39" s="15" t="s">
        <v>62</v>
      </c>
      <c r="C39" s="74">
        <v>9500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</row>
    <row r="40" spans="2:9" x14ac:dyDescent="0.2">
      <c r="B40" s="15" t="s">
        <v>63</v>
      </c>
      <c r="C40" s="74">
        <v>102200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</row>
    <row r="41" spans="2:9" x14ac:dyDescent="0.2">
      <c r="B41" s="15" t="s">
        <v>64</v>
      </c>
      <c r="C41" s="74">
        <v>114762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</row>
    <row r="42" spans="2:9" x14ac:dyDescent="0.2">
      <c r="B42" s="16" t="s">
        <v>65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2:9" x14ac:dyDescent="0.2">
      <c r="B43" s="15" t="s">
        <v>66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">
      <c r="B44" s="15" t="s">
        <v>67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9" x14ac:dyDescent="0.2">
      <c r="B45" s="15" t="s">
        <v>68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9" x14ac:dyDescent="0.2">
      <c r="B46" s="15" t="s">
        <v>69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2:9" x14ac:dyDescent="0.2">
      <c r="B47" s="15" t="s">
        <v>70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2:9" x14ac:dyDescent="0.2">
      <c r="B48" s="15" t="s">
        <v>71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5" t="s">
        <v>72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5" t="s">
        <v>73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5" t="s">
        <v>74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6" t="s">
        <v>75</v>
      </c>
      <c r="C52" s="3">
        <f>SUM(C53:C61)</f>
        <v>0</v>
      </c>
      <c r="D52" s="3">
        <f t="shared" ref="D52:H52" si="5">SUM(D53:D61)</f>
        <v>663234.49</v>
      </c>
      <c r="E52" s="3">
        <f t="shared" si="5"/>
        <v>0</v>
      </c>
      <c r="F52" s="3">
        <f t="shared" si="5"/>
        <v>0</v>
      </c>
      <c r="G52" s="3">
        <f t="shared" si="5"/>
        <v>0</v>
      </c>
      <c r="H52" s="3">
        <f t="shared" si="5"/>
        <v>663234.49</v>
      </c>
      <c r="I52" s="3">
        <f t="shared" ref="I52" si="6">+C52+H52</f>
        <v>663234.49</v>
      </c>
    </row>
    <row r="53" spans="2:9" x14ac:dyDescent="0.2">
      <c r="B53" s="15" t="s">
        <v>76</v>
      </c>
      <c r="C53" s="4">
        <v>0</v>
      </c>
      <c r="D53" s="4">
        <v>87234.49</v>
      </c>
      <c r="E53" s="4">
        <v>0</v>
      </c>
      <c r="F53" s="4">
        <v>0</v>
      </c>
      <c r="G53" s="4">
        <v>0</v>
      </c>
      <c r="H53" s="4">
        <v>87234.49</v>
      </c>
      <c r="I53" s="4">
        <v>0</v>
      </c>
    </row>
    <row r="54" spans="2:9" x14ac:dyDescent="0.2">
      <c r="B54" s="15" t="s">
        <v>77</v>
      </c>
      <c r="C54" s="4">
        <v>0</v>
      </c>
      <c r="D54" s="4">
        <v>33500</v>
      </c>
      <c r="E54" s="4">
        <v>0</v>
      </c>
      <c r="F54" s="4">
        <v>0</v>
      </c>
      <c r="G54" s="4">
        <v>0</v>
      </c>
      <c r="H54" s="4">
        <v>33500</v>
      </c>
      <c r="I54" s="4">
        <v>0</v>
      </c>
    </row>
    <row r="55" spans="2:9" x14ac:dyDescent="0.2">
      <c r="B55" s="15" t="s">
        <v>78</v>
      </c>
      <c r="C55" s="4">
        <v>0</v>
      </c>
      <c r="D55" s="4">
        <v>542500</v>
      </c>
      <c r="E55" s="4">
        <v>0</v>
      </c>
      <c r="F55" s="4">
        <v>0</v>
      </c>
      <c r="G55" s="4">
        <v>0</v>
      </c>
      <c r="H55" s="4">
        <v>542500</v>
      </c>
      <c r="I55" s="4">
        <v>0</v>
      </c>
    </row>
    <row r="56" spans="2:9" x14ac:dyDescent="0.2">
      <c r="B56" s="15" t="s">
        <v>79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2:9" x14ac:dyDescent="0.2">
      <c r="B57" s="15" t="s">
        <v>80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2:9" x14ac:dyDescent="0.2">
      <c r="B58" s="15" t="s">
        <v>81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</row>
    <row r="59" spans="2:9" x14ac:dyDescent="0.2">
      <c r="B59" s="15" t="s">
        <v>82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5" t="s">
        <v>83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2:9" x14ac:dyDescent="0.2">
      <c r="B61" s="15" t="s">
        <v>84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2:9" x14ac:dyDescent="0.2">
      <c r="B62" s="16" t="s">
        <v>85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2:9" x14ac:dyDescent="0.2">
      <c r="B63" s="15" t="s">
        <v>86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2:9" x14ac:dyDescent="0.2">
      <c r="B64" s="15" t="s">
        <v>87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5" t="s">
        <v>88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2:9" x14ac:dyDescent="0.2">
      <c r="B66" s="16" t="s">
        <v>89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5" t="s">
        <v>90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5" t="s">
        <v>91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5" t="s">
        <v>92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5" t="s">
        <v>93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5" t="s">
        <v>94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5" t="s">
        <v>95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5" t="s">
        <v>96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6" t="s">
        <v>97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5" t="s">
        <v>98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5" t="s">
        <v>99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5" t="s">
        <v>100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6" t="s">
        <v>101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5" t="s">
        <v>102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5" t="s">
        <v>103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5" t="s">
        <v>104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5" t="s">
        <v>105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5" t="s">
        <v>106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5" t="s">
        <v>107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5" t="s">
        <v>108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9"/>
      <c r="C86" s="4"/>
      <c r="D86" s="4"/>
      <c r="E86" s="4"/>
      <c r="F86" s="4"/>
      <c r="G86" s="4"/>
      <c r="H86" s="4"/>
      <c r="I86" s="4"/>
    </row>
    <row r="87" spans="2:9" x14ac:dyDescent="0.2">
      <c r="B87" s="13" t="s">
        <v>109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6" t="s">
        <v>37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5" t="s">
        <v>38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5" t="s">
        <v>39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5" t="s">
        <v>40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5" t="s">
        <v>41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5" t="s">
        <v>42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5" t="s">
        <v>43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5" t="s">
        <v>44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6" t="s">
        <v>45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5" t="s">
        <v>46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5" t="s">
        <v>47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5" t="s">
        <v>48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5" t="s">
        <v>49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7" t="s">
        <v>50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5" t="s">
        <v>51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5" t="s">
        <v>52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5" t="s">
        <v>53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5" t="s">
        <v>54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6" t="s">
        <v>55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5" t="s">
        <v>56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5" t="s">
        <v>57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5" t="s">
        <v>58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5" t="s">
        <v>59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5" t="s">
        <v>60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5" t="s">
        <v>61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5" t="s">
        <v>62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5" t="s">
        <v>63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5" t="s">
        <v>64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6" t="s">
        <v>65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5" t="s">
        <v>66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5" t="s">
        <v>67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5" t="s">
        <v>68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5" t="s">
        <v>69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5" t="s">
        <v>70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5" t="s">
        <v>71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5" t="s">
        <v>72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5" t="s">
        <v>73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5" t="s">
        <v>74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6" t="s">
        <v>75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5" t="s">
        <v>76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5" t="s">
        <v>77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5" t="s">
        <v>78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5" t="s">
        <v>79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5" t="s">
        <v>80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5" t="s">
        <v>81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5" t="s">
        <v>82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5" t="s">
        <v>83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5" t="s">
        <v>84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6" t="s">
        <v>85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5" t="s">
        <v>86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5" t="s">
        <v>87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5" t="s">
        <v>88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6" t="s">
        <v>89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5" t="s">
        <v>90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5" t="s">
        <v>91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5" t="s">
        <v>92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5" t="s">
        <v>93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5" t="s">
        <v>94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5" t="s">
        <v>95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5" t="s">
        <v>96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6" t="s">
        <v>97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5" t="s">
        <v>98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5" t="s">
        <v>99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5" t="s">
        <v>100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6" t="s">
        <v>101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5" t="s">
        <v>102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5" t="s">
        <v>103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5" t="s">
        <v>104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7" t="s">
        <v>105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5" t="s">
        <v>106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5" t="s">
        <v>107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5" t="s">
        <v>108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0"/>
      <c r="C160" s="5"/>
      <c r="D160" s="5"/>
      <c r="E160" s="5"/>
      <c r="F160" s="5"/>
      <c r="G160" s="5"/>
      <c r="H160" s="5"/>
      <c r="I160" s="5"/>
    </row>
    <row r="161" spans="2:9" x14ac:dyDescent="0.2">
      <c r="B161" s="14" t="s">
        <v>110</v>
      </c>
      <c r="C161" s="75">
        <f>+C13+C87</f>
        <v>5645810.6699999999</v>
      </c>
      <c r="D161" s="75">
        <f t="shared" ref="D161:H161" si="7">+D13+D87</f>
        <v>663234.49</v>
      </c>
      <c r="E161" s="75">
        <f t="shared" si="7"/>
        <v>0</v>
      </c>
      <c r="F161" s="75">
        <f t="shared" si="7"/>
        <v>340641.97</v>
      </c>
      <c r="G161" s="75">
        <f t="shared" si="7"/>
        <v>-165863.97</v>
      </c>
      <c r="H161" s="75">
        <f t="shared" si="7"/>
        <v>838012.49</v>
      </c>
      <c r="I161" s="3">
        <f t="shared" ref="I161" si="8">+C161+H161</f>
        <v>6483823.1600000001</v>
      </c>
    </row>
    <row r="162" spans="2:9" x14ac:dyDescent="0.2">
      <c r="B162" s="11"/>
      <c r="C162" s="6"/>
      <c r="D162" s="6"/>
      <c r="E162" s="6"/>
      <c r="F162" s="6"/>
      <c r="G162" s="6"/>
      <c r="H162" s="6"/>
      <c r="I162" s="6"/>
    </row>
    <row r="165" spans="2:9" x14ac:dyDescent="0.2">
      <c r="B165" s="1" t="s">
        <v>142</v>
      </c>
    </row>
    <row r="172" spans="2:9" ht="13.5" x14ac:dyDescent="0.2">
      <c r="B172" s="71" t="s">
        <v>143</v>
      </c>
      <c r="C172" s="78" t="s">
        <v>146</v>
      </c>
      <c r="D172" s="78"/>
      <c r="E172" s="78"/>
    </row>
    <row r="173" spans="2:9" ht="13.5" x14ac:dyDescent="0.2">
      <c r="B173" s="71" t="s">
        <v>144</v>
      </c>
      <c r="C173" s="78" t="s">
        <v>147</v>
      </c>
      <c r="D173" s="78"/>
      <c r="E173" s="78"/>
    </row>
    <row r="174" spans="2:9" ht="13.5" x14ac:dyDescent="0.2">
      <c r="B174" s="71" t="s">
        <v>145</v>
      </c>
      <c r="C174" s="78" t="s">
        <v>148</v>
      </c>
      <c r="D174" s="78"/>
      <c r="E174" s="78"/>
    </row>
  </sheetData>
  <protectedRanges>
    <protectedRange sqref="C87:I87" name="Rango1_2"/>
    <protectedRange sqref="C13" name="Rango1_2_1"/>
    <protectedRange sqref="I161" name="Rango1_2_2"/>
    <protectedRange sqref="I52" name="Rango1_2_3"/>
    <protectedRange sqref="D13:I13 I14" name="Rango1_2_4"/>
    <protectedRange sqref="I32" name="Rango1_2_6"/>
    <protectedRange sqref="I15:I31" name="Rango1_2_7"/>
  </protectedRanges>
  <mergeCells count="12">
    <mergeCell ref="C172:E172"/>
    <mergeCell ref="C173:E173"/>
    <mergeCell ref="C174:E174"/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40"/>
  <sheetViews>
    <sheetView showGridLines="0" workbookViewId="0">
      <selection activeCell="C12" sqref="C1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9" t="s">
        <v>140</v>
      </c>
      <c r="C1" s="79"/>
      <c r="D1" s="79"/>
      <c r="E1" s="37" t="s">
        <v>0</v>
      </c>
      <c r="F1" s="38">
        <f>'Notas de Disciplina Financiera'!D1</f>
        <v>2024</v>
      </c>
    </row>
    <row r="2" spans="1:6" x14ac:dyDescent="0.2">
      <c r="B2" s="79" t="s">
        <v>1</v>
      </c>
      <c r="C2" s="79"/>
      <c r="D2" s="79"/>
      <c r="E2" s="37" t="s">
        <v>2</v>
      </c>
      <c r="F2" s="38" t="str">
        <f>'Notas de Disciplina Financiera'!D2</f>
        <v>Trimestral</v>
      </c>
    </row>
    <row r="3" spans="1:6" x14ac:dyDescent="0.2">
      <c r="B3" s="79" t="s">
        <v>141</v>
      </c>
      <c r="C3" s="79"/>
      <c r="D3" s="79"/>
      <c r="E3" s="37" t="s">
        <v>4</v>
      </c>
      <c r="F3" s="38">
        <f>'Notas de Disciplina Financiera'!D3</f>
        <v>3</v>
      </c>
    </row>
    <row r="5" spans="1:6" ht="12" thickBot="1" x14ac:dyDescent="0.25">
      <c r="C5" s="40" t="s">
        <v>111</v>
      </c>
    </row>
    <row r="6" spans="1:6" x14ac:dyDescent="0.2">
      <c r="B6" s="88" t="str">
        <f>B1</f>
        <v>Instituto Salmantino para las Personas con Discapacidad</v>
      </c>
      <c r="C6" s="89"/>
      <c r="D6" s="89"/>
      <c r="E6" s="89"/>
      <c r="F6" s="90"/>
    </row>
    <row r="7" spans="1:6" x14ac:dyDescent="0.2">
      <c r="B7" s="91" t="s">
        <v>112</v>
      </c>
      <c r="C7" s="92"/>
      <c r="D7" s="92"/>
      <c r="E7" s="92"/>
      <c r="F7" s="93"/>
    </row>
    <row r="8" spans="1:6" x14ac:dyDescent="0.2">
      <c r="B8" s="94" t="s">
        <v>150</v>
      </c>
      <c r="C8" s="95"/>
      <c r="D8" s="95"/>
      <c r="E8" s="95"/>
      <c r="F8" s="96"/>
    </row>
    <row r="9" spans="1:6" ht="22.5" x14ac:dyDescent="0.2">
      <c r="B9" s="86" t="s">
        <v>113</v>
      </c>
      <c r="C9" s="87" t="s">
        <v>114</v>
      </c>
      <c r="D9" s="64" t="s">
        <v>115</v>
      </c>
      <c r="E9" s="64" t="s">
        <v>116</v>
      </c>
      <c r="F9" s="65" t="s">
        <v>117</v>
      </c>
    </row>
    <row r="10" spans="1:6" x14ac:dyDescent="0.2">
      <c r="A10" s="39"/>
      <c r="B10" s="86"/>
      <c r="C10" s="87"/>
      <c r="D10" s="64" t="s">
        <v>118</v>
      </c>
      <c r="E10" s="64" t="s">
        <v>119</v>
      </c>
      <c r="F10" s="65" t="s">
        <v>120</v>
      </c>
    </row>
    <row r="11" spans="1:6" x14ac:dyDescent="0.2">
      <c r="B11" s="49"/>
      <c r="C11" s="50" t="s">
        <v>121</v>
      </c>
      <c r="D11" s="51">
        <f>SUM(D12:D20)</f>
        <v>77003.81</v>
      </c>
      <c r="E11" s="51">
        <f t="shared" ref="E11:F11" si="0">SUM(E12:E20)</f>
        <v>0</v>
      </c>
      <c r="F11" s="52">
        <f t="shared" si="0"/>
        <v>77003.81</v>
      </c>
    </row>
    <row r="12" spans="1:6" x14ac:dyDescent="0.2">
      <c r="B12" s="53">
        <v>1000</v>
      </c>
      <c r="C12" s="54" t="s">
        <v>122</v>
      </c>
      <c r="D12" s="55">
        <v>77003.81</v>
      </c>
      <c r="E12" s="55">
        <v>0</v>
      </c>
      <c r="F12" s="56">
        <v>77003.81</v>
      </c>
    </row>
    <row r="13" spans="1:6" x14ac:dyDescent="0.2">
      <c r="B13" s="53">
        <v>2000</v>
      </c>
      <c r="C13" s="54" t="s">
        <v>123</v>
      </c>
      <c r="D13" s="55">
        <v>0</v>
      </c>
      <c r="E13" s="55">
        <v>0</v>
      </c>
      <c r="F13" s="56">
        <v>0</v>
      </c>
    </row>
    <row r="14" spans="1:6" x14ac:dyDescent="0.2">
      <c r="B14" s="53">
        <v>3000</v>
      </c>
      <c r="C14" s="54" t="s">
        <v>124</v>
      </c>
      <c r="D14" s="55">
        <v>0</v>
      </c>
      <c r="E14" s="55">
        <v>0</v>
      </c>
      <c r="F14" s="56">
        <v>0</v>
      </c>
    </row>
    <row r="15" spans="1:6" x14ac:dyDescent="0.2">
      <c r="B15" s="53">
        <v>4000</v>
      </c>
      <c r="C15" s="54" t="s">
        <v>125</v>
      </c>
      <c r="D15" s="55">
        <v>0</v>
      </c>
      <c r="E15" s="55">
        <v>0</v>
      </c>
      <c r="F15" s="56">
        <v>0</v>
      </c>
    </row>
    <row r="16" spans="1:6" x14ac:dyDescent="0.2">
      <c r="B16" s="53">
        <v>5000</v>
      </c>
      <c r="C16" s="54" t="s">
        <v>126</v>
      </c>
      <c r="D16" s="55">
        <v>0</v>
      </c>
      <c r="E16" s="55">
        <v>0</v>
      </c>
      <c r="F16" s="56">
        <v>0</v>
      </c>
    </row>
    <row r="17" spans="2:6" x14ac:dyDescent="0.2">
      <c r="B17" s="53">
        <v>6000</v>
      </c>
      <c r="C17" s="54" t="s">
        <v>127</v>
      </c>
      <c r="D17" s="55">
        <v>0</v>
      </c>
      <c r="E17" s="55">
        <v>0</v>
      </c>
      <c r="F17" s="56">
        <v>0</v>
      </c>
    </row>
    <row r="18" spans="2:6" x14ac:dyDescent="0.2">
      <c r="B18" s="53">
        <v>7000</v>
      </c>
      <c r="C18" s="54" t="s">
        <v>128</v>
      </c>
      <c r="D18" s="55">
        <v>0</v>
      </c>
      <c r="E18" s="55">
        <v>0</v>
      </c>
      <c r="F18" s="56">
        <v>0</v>
      </c>
    </row>
    <row r="19" spans="2:6" x14ac:dyDescent="0.2">
      <c r="B19" s="53">
        <v>8000</v>
      </c>
      <c r="C19" s="54" t="s">
        <v>129</v>
      </c>
      <c r="D19" s="55">
        <v>0</v>
      </c>
      <c r="E19" s="55">
        <v>0</v>
      </c>
      <c r="F19" s="56">
        <v>0</v>
      </c>
    </row>
    <row r="20" spans="2:6" x14ac:dyDescent="0.2">
      <c r="B20" s="53">
        <v>9000</v>
      </c>
      <c r="C20" s="54" t="s">
        <v>130</v>
      </c>
      <c r="D20" s="55">
        <v>0</v>
      </c>
      <c r="E20" s="55">
        <v>0</v>
      </c>
      <c r="F20" s="56">
        <v>0</v>
      </c>
    </row>
    <row r="21" spans="2:6" x14ac:dyDescent="0.2">
      <c r="B21" s="53"/>
      <c r="C21" s="57" t="s">
        <v>131</v>
      </c>
      <c r="D21" s="58">
        <f>SUM(D22:D30)</f>
        <v>0</v>
      </c>
      <c r="E21" s="58">
        <f t="shared" ref="E21:F21" si="1">SUM(E22:E30)</f>
        <v>0</v>
      </c>
      <c r="F21" s="59">
        <f t="shared" si="1"/>
        <v>0</v>
      </c>
    </row>
    <row r="22" spans="2:6" x14ac:dyDescent="0.2">
      <c r="B22" s="53">
        <v>1000</v>
      </c>
      <c r="C22" s="54" t="s">
        <v>122</v>
      </c>
      <c r="D22" s="55">
        <v>0</v>
      </c>
      <c r="E22" s="55">
        <v>0</v>
      </c>
      <c r="F22" s="56">
        <v>0</v>
      </c>
    </row>
    <row r="23" spans="2:6" x14ac:dyDescent="0.2">
      <c r="B23" s="53">
        <v>2000</v>
      </c>
      <c r="C23" s="54" t="s">
        <v>123</v>
      </c>
      <c r="D23" s="55">
        <v>0</v>
      </c>
      <c r="E23" s="55">
        <v>0</v>
      </c>
      <c r="F23" s="56">
        <v>0</v>
      </c>
    </row>
    <row r="24" spans="2:6" x14ac:dyDescent="0.2">
      <c r="B24" s="53">
        <v>3000</v>
      </c>
      <c r="C24" s="54" t="s">
        <v>124</v>
      </c>
      <c r="D24" s="55">
        <v>0</v>
      </c>
      <c r="E24" s="55">
        <v>0</v>
      </c>
      <c r="F24" s="56">
        <v>0</v>
      </c>
    </row>
    <row r="25" spans="2:6" x14ac:dyDescent="0.2">
      <c r="B25" s="53">
        <v>4000</v>
      </c>
      <c r="C25" s="54" t="s">
        <v>125</v>
      </c>
      <c r="D25" s="55">
        <v>0</v>
      </c>
      <c r="E25" s="55">
        <v>0</v>
      </c>
      <c r="F25" s="56">
        <v>0</v>
      </c>
    </row>
    <row r="26" spans="2:6" x14ac:dyDescent="0.2">
      <c r="B26" s="53">
        <v>5000</v>
      </c>
      <c r="C26" s="54" t="s">
        <v>126</v>
      </c>
      <c r="D26" s="55">
        <v>0</v>
      </c>
      <c r="E26" s="55">
        <v>0</v>
      </c>
      <c r="F26" s="56">
        <v>0</v>
      </c>
    </row>
    <row r="27" spans="2:6" x14ac:dyDescent="0.2">
      <c r="B27" s="53">
        <v>6000</v>
      </c>
      <c r="C27" s="54" t="s">
        <v>127</v>
      </c>
      <c r="D27" s="55">
        <v>0</v>
      </c>
      <c r="E27" s="55">
        <v>0</v>
      </c>
      <c r="F27" s="56">
        <v>0</v>
      </c>
    </row>
    <row r="28" spans="2:6" x14ac:dyDescent="0.2">
      <c r="B28" s="53">
        <v>7000</v>
      </c>
      <c r="C28" s="54" t="s">
        <v>128</v>
      </c>
      <c r="D28" s="55">
        <v>0</v>
      </c>
      <c r="E28" s="55">
        <v>0</v>
      </c>
      <c r="F28" s="56">
        <v>0</v>
      </c>
    </row>
    <row r="29" spans="2:6" x14ac:dyDescent="0.2">
      <c r="B29" s="53">
        <v>8000</v>
      </c>
      <c r="C29" s="54" t="s">
        <v>129</v>
      </c>
      <c r="D29" s="55">
        <v>0</v>
      </c>
      <c r="E29" s="55">
        <v>0</v>
      </c>
      <c r="F29" s="56">
        <v>0</v>
      </c>
    </row>
    <row r="30" spans="2:6" x14ac:dyDescent="0.2">
      <c r="B30" s="60">
        <v>9000</v>
      </c>
      <c r="C30" s="61" t="s">
        <v>130</v>
      </c>
      <c r="D30" s="62">
        <v>0</v>
      </c>
      <c r="E30" s="62">
        <v>0</v>
      </c>
      <c r="F30" s="63">
        <v>0</v>
      </c>
    </row>
    <row r="31" spans="2:6" ht="12" thickBot="1" x14ac:dyDescent="0.25">
      <c r="B31" s="45"/>
      <c r="C31" s="46" t="s">
        <v>34</v>
      </c>
      <c r="D31" s="47">
        <f>D11+D21</f>
        <v>77003.81</v>
      </c>
      <c r="E31" s="47">
        <f t="shared" ref="E31:F31" si="2">E11+E21</f>
        <v>0</v>
      </c>
      <c r="F31" s="48">
        <f t="shared" si="2"/>
        <v>77003.81</v>
      </c>
    </row>
    <row r="33" spans="2:6" x14ac:dyDescent="0.2">
      <c r="B33" s="1" t="s">
        <v>142</v>
      </c>
      <c r="C33" s="66"/>
    </row>
    <row r="38" spans="2:6" ht="13.5" x14ac:dyDescent="0.2">
      <c r="C38" s="71" t="s">
        <v>143</v>
      </c>
      <c r="D38" s="78" t="s">
        <v>146</v>
      </c>
      <c r="E38" s="78"/>
      <c r="F38" s="78"/>
    </row>
    <row r="39" spans="2:6" ht="13.5" x14ac:dyDescent="0.2">
      <c r="C39" s="71" t="s">
        <v>144</v>
      </c>
      <c r="D39" s="78" t="s">
        <v>147</v>
      </c>
      <c r="E39" s="78"/>
      <c r="F39" s="78"/>
    </row>
    <row r="40" spans="2:6" ht="13.5" x14ac:dyDescent="0.2">
      <c r="C40" s="71" t="s">
        <v>145</v>
      </c>
      <c r="D40" s="78" t="s">
        <v>148</v>
      </c>
      <c r="E40" s="78"/>
      <c r="F40" s="78"/>
    </row>
  </sheetData>
  <mergeCells count="11">
    <mergeCell ref="D38:F38"/>
    <mergeCell ref="D39:F39"/>
    <mergeCell ref="D40:F40"/>
    <mergeCell ref="B9:B10"/>
    <mergeCell ref="C9:C10"/>
    <mergeCell ref="B1:D1"/>
    <mergeCell ref="B2:D2"/>
    <mergeCell ref="B3:D3"/>
    <mergeCell ref="B6:F6"/>
    <mergeCell ref="B7:F7"/>
    <mergeCell ref="B8:F8"/>
  </mergeCell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22"/>
  <sheetViews>
    <sheetView showGridLines="0" workbookViewId="0">
      <selection activeCell="C15" sqref="C1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9" t="s">
        <v>140</v>
      </c>
      <c r="C1" s="79"/>
      <c r="D1" s="79"/>
      <c r="E1" s="37" t="s">
        <v>0</v>
      </c>
      <c r="F1" s="38">
        <f>'Notas de Disciplina Financiera'!D1</f>
        <v>2024</v>
      </c>
    </row>
    <row r="2" spans="1:6" x14ac:dyDescent="0.2">
      <c r="B2" s="79" t="s">
        <v>1</v>
      </c>
      <c r="C2" s="79"/>
      <c r="D2" s="79"/>
      <c r="E2" s="37" t="s">
        <v>2</v>
      </c>
      <c r="F2" s="38" t="str">
        <f>'Notas de Disciplina Financiera'!D2</f>
        <v>Trimestral</v>
      </c>
    </row>
    <row r="3" spans="1:6" x14ac:dyDescent="0.2">
      <c r="B3" s="79" t="s">
        <v>141</v>
      </c>
      <c r="C3" s="79"/>
      <c r="D3" s="79"/>
      <c r="E3" s="37" t="s">
        <v>4</v>
      </c>
      <c r="F3" s="38">
        <f>'Notas de Disciplina Financiera'!D3</f>
        <v>3</v>
      </c>
    </row>
    <row r="5" spans="1:6" x14ac:dyDescent="0.2">
      <c r="B5" s="40"/>
      <c r="C5" s="40" t="s">
        <v>16</v>
      </c>
    </row>
    <row r="7" spans="1:6" x14ac:dyDescent="0.2">
      <c r="B7" s="1" t="s">
        <v>132</v>
      </c>
    </row>
    <row r="8" spans="1:6" x14ac:dyDescent="0.2">
      <c r="B8" s="42" t="s">
        <v>133</v>
      </c>
    </row>
    <row r="9" spans="1:6" x14ac:dyDescent="0.2">
      <c r="A9" s="39"/>
      <c r="B9" s="44" t="s">
        <v>134</v>
      </c>
    </row>
    <row r="10" spans="1:6" x14ac:dyDescent="0.2">
      <c r="B10" s="44" t="s">
        <v>135</v>
      </c>
    </row>
    <row r="12" spans="1:6" x14ac:dyDescent="0.2">
      <c r="C12" s="40" t="s">
        <v>151</v>
      </c>
    </row>
    <row r="15" spans="1:6" x14ac:dyDescent="0.2">
      <c r="B15" s="1" t="s">
        <v>142</v>
      </c>
    </row>
    <row r="20" spans="3:6" ht="13.5" x14ac:dyDescent="0.2">
      <c r="C20" s="71" t="s">
        <v>143</v>
      </c>
      <c r="D20" s="78" t="s">
        <v>146</v>
      </c>
      <c r="E20" s="78"/>
      <c r="F20" s="78"/>
    </row>
    <row r="21" spans="3:6" ht="13.5" x14ac:dyDescent="0.2">
      <c r="C21" s="71" t="s">
        <v>144</v>
      </c>
      <c r="D21" s="78" t="s">
        <v>147</v>
      </c>
      <c r="E21" s="78"/>
      <c r="F21" s="78"/>
    </row>
    <row r="22" spans="3:6" ht="13.5" x14ac:dyDescent="0.2">
      <c r="C22" s="71" t="s">
        <v>145</v>
      </c>
      <c r="D22" s="78" t="s">
        <v>148</v>
      </c>
      <c r="E22" s="78"/>
      <c r="F22" s="78"/>
    </row>
  </sheetData>
  <mergeCells count="6">
    <mergeCell ref="D22:F22"/>
    <mergeCell ref="B1:D1"/>
    <mergeCell ref="B2:D2"/>
    <mergeCell ref="B3:D3"/>
    <mergeCell ref="D20:F20"/>
    <mergeCell ref="D21:F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24"/>
  <sheetViews>
    <sheetView showGridLines="0" workbookViewId="0">
      <selection activeCell="G15" sqref="G1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9" t="s">
        <v>140</v>
      </c>
      <c r="C1" s="79"/>
      <c r="D1" s="79"/>
      <c r="E1" s="37" t="s">
        <v>0</v>
      </c>
      <c r="F1" s="38">
        <f>'Notas de Disciplina Financiera'!D1</f>
        <v>2024</v>
      </c>
    </row>
    <row r="2" spans="1:6" x14ac:dyDescent="0.2">
      <c r="B2" s="79" t="s">
        <v>1</v>
      </c>
      <c r="C2" s="79"/>
      <c r="D2" s="79"/>
      <c r="E2" s="37" t="s">
        <v>2</v>
      </c>
      <c r="F2" s="38" t="str">
        <f>'Notas de Disciplina Financiera'!D2</f>
        <v>Trimestral</v>
      </c>
    </row>
    <row r="3" spans="1:6" x14ac:dyDescent="0.2">
      <c r="B3" s="79" t="s">
        <v>141</v>
      </c>
      <c r="C3" s="79"/>
      <c r="D3" s="79"/>
      <c r="E3" s="37" t="s">
        <v>4</v>
      </c>
      <c r="F3" s="38">
        <f>'Notas de Disciplina Financiera'!D3</f>
        <v>3</v>
      </c>
    </row>
    <row r="5" spans="1:6" x14ac:dyDescent="0.2">
      <c r="B5" s="40"/>
      <c r="C5" s="40" t="s">
        <v>18</v>
      </c>
    </row>
    <row r="7" spans="1:6" x14ac:dyDescent="0.2">
      <c r="B7" s="1" t="s">
        <v>132</v>
      </c>
    </row>
    <row r="8" spans="1:6" x14ac:dyDescent="0.2">
      <c r="B8" s="42" t="s">
        <v>136</v>
      </c>
    </row>
    <row r="9" spans="1:6" x14ac:dyDescent="0.2">
      <c r="A9" s="39"/>
      <c r="B9" s="43" t="s">
        <v>137</v>
      </c>
    </row>
    <row r="10" spans="1:6" x14ac:dyDescent="0.2">
      <c r="B10" s="43" t="s">
        <v>138</v>
      </c>
    </row>
    <row r="13" spans="1:6" x14ac:dyDescent="0.2">
      <c r="C13" s="40" t="s">
        <v>152</v>
      </c>
    </row>
    <row r="16" spans="1:6" x14ac:dyDescent="0.2">
      <c r="B16" s="1" t="s">
        <v>142</v>
      </c>
    </row>
    <row r="22" spans="3:6" ht="13.5" x14ac:dyDescent="0.2">
      <c r="C22" s="71" t="s">
        <v>143</v>
      </c>
      <c r="D22" s="78" t="s">
        <v>146</v>
      </c>
      <c r="E22" s="78"/>
      <c r="F22" s="78"/>
    </row>
    <row r="23" spans="3:6" ht="13.5" x14ac:dyDescent="0.2">
      <c r="C23" s="71" t="s">
        <v>144</v>
      </c>
      <c r="D23" s="78" t="s">
        <v>147</v>
      </c>
      <c r="E23" s="78"/>
      <c r="F23" s="78"/>
    </row>
    <row r="24" spans="3:6" ht="13.5" x14ac:dyDescent="0.2">
      <c r="C24" s="71" t="s">
        <v>145</v>
      </c>
      <c r="D24" s="78" t="s">
        <v>148</v>
      </c>
      <c r="E24" s="78"/>
      <c r="F24" s="78"/>
    </row>
  </sheetData>
  <mergeCells count="6">
    <mergeCell ref="D24:F24"/>
    <mergeCell ref="B1:D1"/>
    <mergeCell ref="B2:D2"/>
    <mergeCell ref="B3:D3"/>
    <mergeCell ref="D22:F22"/>
    <mergeCell ref="D23:F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26"/>
  <sheetViews>
    <sheetView showGridLines="0" workbookViewId="0">
      <selection activeCell="C17" sqref="C17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9" t="s">
        <v>140</v>
      </c>
      <c r="C1" s="79"/>
      <c r="D1" s="79"/>
      <c r="E1" s="37" t="s">
        <v>0</v>
      </c>
      <c r="F1" s="38">
        <f>'Notas de Disciplina Financiera'!D1</f>
        <v>2024</v>
      </c>
    </row>
    <row r="2" spans="1:6" x14ac:dyDescent="0.2">
      <c r="B2" s="79" t="s">
        <v>1</v>
      </c>
      <c r="C2" s="79"/>
      <c r="D2" s="79"/>
      <c r="E2" s="37" t="s">
        <v>2</v>
      </c>
      <c r="F2" s="38" t="str">
        <f>'Notas de Disciplina Financiera'!D2</f>
        <v>Trimestral</v>
      </c>
    </row>
    <row r="3" spans="1:6" x14ac:dyDescent="0.2">
      <c r="B3" s="79" t="s">
        <v>141</v>
      </c>
      <c r="C3" s="79"/>
      <c r="D3" s="79"/>
      <c r="E3" s="37" t="s">
        <v>4</v>
      </c>
      <c r="F3" s="38">
        <f>'Notas de Disciplina Financiera'!D3</f>
        <v>3</v>
      </c>
    </row>
    <row r="5" spans="1:6" x14ac:dyDescent="0.2">
      <c r="B5" s="40"/>
      <c r="C5" s="40" t="s">
        <v>20</v>
      </c>
    </row>
    <row r="7" spans="1:6" x14ac:dyDescent="0.2">
      <c r="B7" s="1" t="s">
        <v>132</v>
      </c>
    </row>
    <row r="8" spans="1:6" x14ac:dyDescent="0.2">
      <c r="B8" s="42" t="s">
        <v>139</v>
      </c>
    </row>
    <row r="9" spans="1:6" x14ac:dyDescent="0.2">
      <c r="A9" s="39"/>
    </row>
    <row r="12" spans="1:6" x14ac:dyDescent="0.2">
      <c r="C12" s="40" t="s">
        <v>153</v>
      </c>
    </row>
    <row r="16" spans="1:6" x14ac:dyDescent="0.2">
      <c r="B16" s="1" t="s">
        <v>142</v>
      </c>
    </row>
    <row r="24" spans="3:6" ht="13.5" x14ac:dyDescent="0.2">
      <c r="C24" s="71" t="s">
        <v>143</v>
      </c>
      <c r="D24" s="78" t="s">
        <v>146</v>
      </c>
      <c r="E24" s="78"/>
      <c r="F24" s="78"/>
    </row>
    <row r="25" spans="3:6" ht="13.5" x14ac:dyDescent="0.2">
      <c r="C25" s="71" t="s">
        <v>144</v>
      </c>
      <c r="D25" s="78" t="s">
        <v>147</v>
      </c>
      <c r="E25" s="78"/>
      <c r="F25" s="78"/>
    </row>
    <row r="26" spans="3:6" ht="13.5" x14ac:dyDescent="0.2">
      <c r="C26" s="71" t="s">
        <v>145</v>
      </c>
      <c r="D26" s="78" t="s">
        <v>148</v>
      </c>
      <c r="E26" s="78"/>
      <c r="F26" s="78"/>
    </row>
  </sheetData>
  <mergeCells count="6">
    <mergeCell ref="D26:F26"/>
    <mergeCell ref="B1:D1"/>
    <mergeCell ref="B2:D2"/>
    <mergeCell ref="B3:D3"/>
    <mergeCell ref="D24:F24"/>
    <mergeCell ref="D25:F2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Alexa Balcazar</cp:lastModifiedBy>
  <cp:revision/>
  <dcterms:created xsi:type="dcterms:W3CDTF">2024-03-15T21:50:03Z</dcterms:created>
  <dcterms:modified xsi:type="dcterms:W3CDTF">2024-10-22T15:08:38Z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