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B1C0EF34-5B8D-45CE-B5CF-B291C28F950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41" i="4" l="1"/>
  <c r="G17" i="4"/>
  <c r="G38" i="4" l="1"/>
  <c r="G37" i="4" s="1"/>
  <c r="D38" i="4"/>
  <c r="D37" i="4" s="1"/>
  <c r="F37" i="4"/>
  <c r="E37" i="4"/>
  <c r="C37" i="4"/>
  <c r="B37" i="4"/>
  <c r="G35" i="4"/>
  <c r="D35" i="4"/>
  <c r="G34" i="4"/>
  <c r="D34" i="4"/>
  <c r="G33" i="4"/>
  <c r="D33" i="4"/>
  <c r="G32" i="4"/>
  <c r="G31" i="4" s="1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D21" i="4" s="1"/>
  <c r="G21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D16" i="4" s="1"/>
  <c r="G5" i="4"/>
  <c r="G16" i="4" s="1"/>
  <c r="D5" i="4"/>
  <c r="D31" i="4" l="1"/>
  <c r="E40" i="4"/>
  <c r="B40" i="4"/>
  <c r="F40" i="4"/>
  <c r="C40" i="4"/>
  <c r="D40" i="4"/>
  <c r="G40" i="4"/>
</calcChain>
</file>

<file path=xl/sharedStrings.xml><?xml version="1.0" encoding="utf-8"?>
<sst xmlns="http://schemas.openxmlformats.org/spreadsheetml/2006/main" count="69" uniqueCount="46">
  <si>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</si>
  <si>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</si>
  <si>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</si>
  <si>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</si>
  <si>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</si>
  <si>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</si>
  <si>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</si>
  <si>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</si>
  <si>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</si>
  <si>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</si>
  <si>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</si>
  <si>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</si>
  <si>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</si>
  <si>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</si>
  <si>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</si>
  <si>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</si>
  <si>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</si>
  <si>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</si>
  <si>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</si>
  <si>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</si>
  <si>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</si>
  <si>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</si>
  <si>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</si>
  <si>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</si>
  <si>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</si>
  <si>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</si>
  <si>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</si>
  <si>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</si>
  <si>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</si>
  <si>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</si>
  <si>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</si>
  <si>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</si>
  <si>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</si>
  <si>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</si>
  <si>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</si>
  <si>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</si>
  <si>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</si>
  <si>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</si>
  <si>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</si>
  <si>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</si>
  <si>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</si>
  <si>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</si>
  <si>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</si>
  <si>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</si>
  <si>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Bajo protesta de decir verdad declaramos que los Estados Financieros y sus notas, son razonablemente correctos y son responsabilidad del emisor.</t>
  </si>
  <si>
    <t>Instituto Salmantino para las Personas con Discapacidad Salamanca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</si>
</sst>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12" fillId="0" borderId="0" xfId="9" applyFont="1" applyAlignment="1" applyProtection="1">
      <alignment horizontal="center" vertical="top"/>
      <protection locked="0"/>
    </xf>
    <xf numFmtId="0" fontId="12" fillId="0" borderId="0" xfId="9" applyFont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12" fillId="0" borderId="0" xfId="9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tabSelected="1" zoomScaleNormal="100" workbookViewId="0">
      <selection activeCell="E17" sqref="E1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45</v>
      </c>
      <c r="B1" s="45"/>
      <c r="C1" s="45"/>
      <c r="D1" s="45"/>
      <c r="E1" s="45"/>
      <c r="F1" s="45"/>
      <c r="G1" s="46"/>
    </row>
    <row r="2" spans="1:7" s="3" customFormat="1" x14ac:dyDescent="0.2">
      <c r="A2" s="34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0</v>
      </c>
      <c r="C9" s="16">
        <v>0</v>
      </c>
      <c r="D9" s="16">
        <f t="shared" si="0"/>
        <v>0</v>
      </c>
      <c r="E9" s="16">
        <v>243.27</v>
      </c>
      <c r="F9" s="16">
        <v>243.27</v>
      </c>
      <c r="G9" s="16">
        <f t="shared" si="1"/>
        <v>243.27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760902.5</v>
      </c>
      <c r="C11" s="16">
        <v>0</v>
      </c>
      <c r="D11" s="16">
        <f t="shared" si="0"/>
        <v>760902.5</v>
      </c>
      <c r="E11" s="16">
        <v>1091832</v>
      </c>
      <c r="F11" s="16">
        <v>1091832</v>
      </c>
      <c r="G11" s="16">
        <f t="shared" si="1"/>
        <v>330929.5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7" t="s">
        <v>22</v>
      </c>
      <c r="B13" s="16">
        <v>4884908.17</v>
      </c>
      <c r="C13" s="16">
        <v>0</v>
      </c>
      <c r="D13" s="16">
        <f t="shared" si="0"/>
        <v>4884908.17</v>
      </c>
      <c r="E13" s="16">
        <v>4042412.01</v>
      </c>
      <c r="F13" s="16">
        <v>4042412.01</v>
      </c>
      <c r="G13" s="16">
        <f t="shared" si="1"/>
        <v>-842496.16000000015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5645810.6699999999</v>
      </c>
      <c r="C16" s="17">
        <f t="shared" ref="C16:G16" si="2">SUM(C5:C14)</f>
        <v>0</v>
      </c>
      <c r="D16" s="17">
        <f t="shared" si="2"/>
        <v>5645810.6699999999</v>
      </c>
      <c r="E16" s="17">
        <f t="shared" si="2"/>
        <v>5134487.2799999993</v>
      </c>
      <c r="F16" s="10">
        <f t="shared" si="2"/>
        <v>5134487.2799999993</v>
      </c>
      <c r="G16" s="11">
        <f t="shared" si="2"/>
        <v>-511323.39000000013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+G13+G11+G9</f>
        <v>-511323.39000000013</v>
      </c>
    </row>
    <row r="18" spans="1:7" ht="10.5" customHeight="1" x14ac:dyDescent="0.2">
      <c r="A18" s="32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 t="shared" ref="B21:G21" si="3">SUM(B22+B23+B24+B25+B26+B27+B28+B29)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 t="shared" ref="B31:G31" si="6">SUM(B32:B35)</f>
        <v>5645810.6699999999</v>
      </c>
      <c r="C31" s="20">
        <f t="shared" si="6"/>
        <v>0</v>
      </c>
      <c r="D31" s="20">
        <f t="shared" si="6"/>
        <v>5645810.6699999999</v>
      </c>
      <c r="E31" s="20">
        <f t="shared" si="6"/>
        <v>5134487.2799999993</v>
      </c>
      <c r="F31" s="20">
        <f t="shared" si="6"/>
        <v>5134487.2799999993</v>
      </c>
      <c r="G31" s="20">
        <f t="shared" si="6"/>
        <v>-511323.39000000013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40" t="s">
        <v>31</v>
      </c>
      <c r="B33" s="19">
        <v>0</v>
      </c>
      <c r="C33" s="19">
        <v>0</v>
      </c>
      <c r="D33" s="19">
        <f>B33+C33</f>
        <v>0</v>
      </c>
      <c r="E33" s="19">
        <v>243.27</v>
      </c>
      <c r="F33" s="19">
        <v>243.27</v>
      </c>
      <c r="G33" s="19">
        <f t="shared" ref="G33:G35" si="7">F33-B33</f>
        <v>243.27</v>
      </c>
    </row>
    <row r="34" spans="1:7" ht="22.5" x14ac:dyDescent="0.2">
      <c r="A34" s="40" t="s">
        <v>32</v>
      </c>
      <c r="B34" s="19">
        <v>760902.5</v>
      </c>
      <c r="C34" s="19">
        <v>0</v>
      </c>
      <c r="D34" s="19">
        <f>B34+C34</f>
        <v>760902.5</v>
      </c>
      <c r="E34" s="19">
        <v>1091832</v>
      </c>
      <c r="F34" s="19">
        <v>1091832</v>
      </c>
      <c r="G34" s="19">
        <f t="shared" si="7"/>
        <v>330929.5</v>
      </c>
    </row>
    <row r="35" spans="1:7" ht="22.5" x14ac:dyDescent="0.2">
      <c r="A35" s="40" t="s">
        <v>22</v>
      </c>
      <c r="B35" s="19">
        <v>4884908.17</v>
      </c>
      <c r="C35" s="19">
        <v>0</v>
      </c>
      <c r="D35" s="19">
        <f>B35+C35</f>
        <v>4884908.17</v>
      </c>
      <c r="E35" s="19">
        <v>4042412.01</v>
      </c>
      <c r="F35" s="19">
        <v>4042412.01</v>
      </c>
      <c r="G35" s="19">
        <f t="shared" si="7"/>
        <v>-842496.16000000015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40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5645810.6699999999</v>
      </c>
      <c r="C40" s="17">
        <f t="shared" ref="C40:G40" si="9">SUM(C37+C31+C21)</f>
        <v>0</v>
      </c>
      <c r="D40" s="17">
        <f t="shared" si="9"/>
        <v>5645810.6699999999</v>
      </c>
      <c r="E40" s="17">
        <f t="shared" si="9"/>
        <v>5134487.2799999993</v>
      </c>
      <c r="F40" s="17">
        <f t="shared" si="9"/>
        <v>5134487.2799999993</v>
      </c>
      <c r="G40" s="11">
        <f t="shared" si="9"/>
        <v>-511323.39000000013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+G35+G34+G33</f>
        <v>-511323.39000000013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x14ac:dyDescent="0.2">
      <c r="A45" s="29" t="s">
        <v>36</v>
      </c>
    </row>
    <row r="47" spans="1:7" x14ac:dyDescent="0.2">
      <c r="A47" s="2" t="s">
        <v>44</v>
      </c>
    </row>
    <row r="56" spans="1:7" ht="13.5" x14ac:dyDescent="0.2">
      <c r="A56" s="42" t="s">
        <v>38</v>
      </c>
      <c r="B56" s="52"/>
      <c r="C56" s="52"/>
      <c r="D56" s="43"/>
      <c r="E56" s="43"/>
      <c r="F56" s="43" t="s">
        <v>39</v>
      </c>
      <c r="G56" s="43"/>
    </row>
    <row r="57" spans="1:7" ht="13.5" x14ac:dyDescent="0.2">
      <c r="A57" s="42" t="s">
        <v>40</v>
      </c>
      <c r="B57" s="52"/>
      <c r="C57" s="52"/>
      <c r="D57" s="52"/>
      <c r="E57" s="52"/>
      <c r="F57" s="52" t="s">
        <v>41</v>
      </c>
      <c r="G57" s="52"/>
    </row>
    <row r="58" spans="1:7" ht="13.5" x14ac:dyDescent="0.2">
      <c r="A58" s="42" t="s">
        <v>42</v>
      </c>
      <c r="B58" s="52"/>
      <c r="C58" s="52"/>
      <c r="D58" s="52"/>
      <c r="E58" s="52"/>
      <c r="F58" s="52" t="s">
        <v>43</v>
      </c>
      <c r="G58" s="52"/>
    </row>
  </sheetData>
  <sheetProtection formatCells="0" formatColumns="0" formatRows="0" insertRows="0" autoFilter="0"/>
  <mergeCells count="12">
    <mergeCell ref="B56:C56"/>
    <mergeCell ref="B57:C57"/>
    <mergeCell ref="D57:E57"/>
    <mergeCell ref="F57:G57"/>
    <mergeCell ref="B58:C58"/>
    <mergeCell ref="D58:E58"/>
    <mergeCell ref="F58:G58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dcterms:created xsi:type="dcterms:W3CDTF">2012-12-11T20:48:19Z</dcterms:created>
  <dcterms:modified xsi:type="dcterms:W3CDTF">2024-10-23T15:26:41Z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