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3° TRIMESTRE 2022\"/>
    </mc:Choice>
  </mc:AlternateContent>
  <bookViews>
    <workbookView xWindow="0" yWindow="0" windowWidth="23040" windowHeight="9525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<sst xmlns="http://schemas.openxmlformats.org/spreadsheetml/2006/main" count="943" uniqueCount="637">
  <si>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</si>
  <si>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</si>
  <si>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</si>
  <si>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</si>
  <si>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</si>
  <si>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</si>
  <si>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</si>
  <si>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</si>
  <si>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</si>
  <si>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</si>
  <si>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</si>
  <si>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</si>
  <si>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</si>
  <si>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</si>
  <si>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</si>
  <si>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</si>
  <si>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</si>
  <si>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</si>
  <si>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</si>
  <si>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</si>
  <si>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</si>
  <si>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</si>
  <si>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</si>
  <si>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</si>
  <si>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</si>
  <si>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</si>
  <si>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</si>
  <si>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</si>
  <si>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</si>
  <si>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</si>
  <si>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</si>
  <si>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</si>
  <si>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</si>
  <si>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</si>
  <si>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</si>
  <si>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</si>
  <si>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</si>
  <si>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</si>
  <si>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</si>
  <si>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</si>
  <si>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</si>
  <si>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</si>
  <si>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</si>
  <si>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</si>
  <si>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</si>
  <si>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</si>
  <si>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</si>
  <si>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</si>
  <si>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</si>
  <si>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</si>
  <si>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</si>
  <si>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</si>
  <si>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</si>
  <si>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</si>
  <si>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</si>
  <si>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</si>
  <si>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</si>
  <si>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</si>
  <si>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</si>
  <si>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</si>
  <si>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</si>
  <si>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</si>
  <si>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</si>
  <si>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</si>
  <si>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</si>
  <si>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</si>
  <si>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</si>
  <si>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</si>
  <si>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</si>
  <si>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</si>
  <si>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</si>
  <si>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</si>
  <si>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</si>
  <si>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</si>
  <si>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</si>
  <si>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</si>
  <si>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</si>
  <si>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</si>
  <si>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</si>
  <si>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</si>
  <si>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</si>
  <si>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</si>
  <si>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</si>
  <si>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</si>
  <si>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</si>
  <si>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</si>
  <si>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</si>
  <si>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</si>
  <si>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</si>
  <si>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</si>
  <si>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</si>
  <si>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</si>
  <si>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</si>
  <si>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</si>
  <si>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</si>
  <si>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</si>
  <si>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</si>
  <si>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</si>
  <si>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</si>
  <si>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</si>
  <si>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</si>
  <si>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</si>
  <si>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</si>
  <si>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</si>
  <si>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</si>
  <si>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</si>
  <si>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</si>
  <si>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</si>
  <si>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</si>
  <si>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</si>
  <si>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</si>
  <si>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</si>
  <si>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</si>
  <si>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</si>
  <si>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</si>
  <si>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</si>
  <si>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</si>
  <si>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</si>
  <si>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</si>
  <si>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</si>
  <si>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</si>
  <si>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</si>
  <si>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</si>
  <si>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</si>
  <si>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</si>
  <si>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</si>
  <si>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</si>
  <si>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</si>
  <si>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</si>
  <si>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</si>
  <si>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</si>
  <si>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</si>
  <si>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</si>
  <si>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</si>
  <si>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</si>
  <si>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</si>
  <si>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</si>
  <si>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</si>
  <si>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</si>
  <si>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</si>
  <si>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</si>
  <si>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</si>
  <si>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</si>
  <si>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</si>
  <si>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</si>
  <si>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</si>
  <si>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</si>
  <si>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</si>
  <si>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</si>
  <si>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</si>
  <si>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</si>
  <si>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</si>
  <si>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</si>
  <si>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</si>
  <si>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</si>
  <si>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</si>
  <si>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</si>
  <si>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</si>
  <si>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</si>
  <si>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</si>
  <si>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</si>
  <si>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</si>
  <si>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</si>
  <si>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</si>
  <si>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</si>
  <si>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</si>
  <si>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</si>
  <si>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</si>
  <si>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</si>
  <si>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</si>
  <si>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</si>
  <si>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</si>
  <si>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</si>
  <si>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</si>
  <si>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</si>
  <si>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</si>
  <si>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</si>
  <si>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</si>
  <si>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</si>
  <si>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</si>
  <si>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</si>
  <si>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</si>
  <si>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</si>
  <si>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</si>
  <si>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</si>
  <si>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</si>
  <si>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</si>
  <si>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</si>
  <si>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</si>
  <si>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</si>
  <si>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</si>
  <si>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</si>
  <si>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</si>
  <si>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</si>
  <si>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</si>
  <si>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</si>
  <si>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</si>
  <si>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</si>
  <si>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</si>
  <si>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</si>
  <si>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</si>
  <si>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</si>
  <si>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</si>
  <si>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</si>
  <si>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</si>
  <si>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</si>
  <si>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</si>
  <si>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</si>
  <si>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</si>
  <si>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</si>
  <si>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</si>
  <si>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</si>
  <si>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</si>
  <si>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</si>
  <si>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</si>
  <si>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</si>
  <si>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</si>
  <si>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</si>
  <si>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</si>
  <si>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</si>
  <si>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</si>
  <si>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</si>
  <si>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</si>
  <si>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</si>
  <si>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</si>
  <si>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</si>
  <si>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</si>
  <si>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</si>
  <si>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</si>
  <si>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</si>
  <si>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</si>
  <si>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</si>
  <si>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</si>
  <si>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</si>
  <si>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</si>
  <si>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</si>
  <si>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</si>
  <si>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</si>
  <si>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</si>
  <si>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</si>
  <si>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</si>
  <si>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</si>
  <si>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</si>
  <si>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</si>
  <si>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</si>
  <si>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</si>
  <si>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</si>
  <si>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</si>
  <si>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</si>
  <si>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</si>
  <si>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</si>
  <si>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</si>
  <si>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</si>
  <si>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</si>
  <si>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</si>
  <si>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</si>
  <si>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</si>
  <si>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</si>
  <si>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</si>
  <si>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</si>
  <si>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</si>
  <si>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</si>
  <si>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</si>
  <si>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</si>
  <si>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</si>
  <si>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</si>
  <si>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</si>
  <si>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</si>
  <si>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</si>
  <si>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</si>
  <si>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</si>
  <si>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</si>
  <si>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</si>
  <si>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</si>
  <si>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</si>
  <si>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</si>
  <si>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</si>
  <si>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</si>
  <si>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</si>
  <si>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</si>
  <si>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</si>
  <si>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</si>
  <si>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</si>
  <si>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</si>
  <si>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</si>
  <si>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</si>
  <si>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</si>
  <si>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</si>
  <si>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</si>
  <si>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</si>
  <si>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</si>
  <si>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</si>
  <si>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</si>
  <si>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</si>
  <si>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</si>
  <si>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</si>
  <si>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</si>
  <si>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</si>
  <si>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</si>
  <si>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</si>
  <si>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</si>
  <si>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</si>
  <si>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</si>
  <si>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</si>
  <si>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</si>
  <si>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</si>
  <si>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</si>
  <si>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</si>
  <si>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</si>
  <si>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</si>
  <si>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</si>
  <si>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</si>
  <si>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</si>
  <si>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</si>
  <si>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</si>
  <si>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</si>
  <si>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</si>
  <si>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</si>
  <si>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</si>
  <si>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</si>
  <si>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</si>
  <si>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</si>
  <si>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</si>
  <si>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</si>
  <si>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</si>
  <si>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</si>
  <si>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</si>
  <si>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</si>
  <si>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</si>
  <si>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</si>
  <si>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</si>
  <si>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</si>
  <si>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</si>
  <si>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</si>
  <si>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</si>
  <si>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</si>
  <si>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</si>
  <si>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</si>
  <si>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</si>
  <si>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</si>
  <si>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</si>
  <si>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</si>
  <si>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</si>
  <si>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</si>
  <si>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</si>
  <si>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</si>
  <si>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</si>
  <si>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</si>
  <si>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</si>
  <si>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</si>
  <si>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</si>
  <si>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</si>
  <si>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</si>
  <si>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</si>
  <si>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</si>
  <si>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</si>
  <si>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</si>
  <si>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</si>
  <si>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</si>
  <si>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</si>
  <si>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</si>
  <si>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</si>
  <si>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</si>
  <si>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</si>
  <si>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</si>
  <si>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</si>
  <si>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</si>
  <si>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</si>
  <si>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</si>
  <si>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</si>
  <si>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</si>
  <si>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</si>
  <si>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</si>
  <si>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</si>
  <si>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</si>
  <si>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</si>
  <si>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</si>
  <si>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</si>
  <si>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</si>
  <si>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</si>
  <si>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</si>
  <si>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</si>
  <si>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</si>
  <si>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</si>
  <si>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</si>
  <si>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</si>
  <si>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</si>
  <si>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</si>
  <si>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</si>
  <si>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</si>
  <si>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</si>
  <si>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</si>
  <si>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</si>
  <si>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</si>
  <si>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</si>
  <si>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</si>
  <si>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</si>
  <si>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</si>
  <si>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</si>
  <si>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</si>
  <si>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</si>
  <si>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</si>
  <si>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</si>
  <si>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</si>
  <si>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</si>
  <si>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</si>
  <si>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</si>
  <si>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</si>
  <si>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</si>
  <si>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</si>
  <si>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</si>
  <si>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</si>
  <si>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</si>
  <si>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</si>
  <si>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</si>
  <si>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</si>
  <si>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</si>
  <si>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</si>
  <si>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</si>
  <si>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</si>
  <si>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</si>
  <si>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</si>
  <si>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</si>
  <si>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</si>
  <si>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</si>
  <si>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</si>
  <si>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</si>
  <si>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</si>
  <si>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</si>
  <si>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</si>
  <si>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</si>
  <si>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</si>
  <si>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</si>
  <si>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</si>
  <si>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</si>
  <si>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</si>
  <si>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</si>
  <si>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</si>
  <si>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</si>
  <si>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</si>
  <si>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</si>
  <si>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</si>
  <si>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</si>
  <si>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</si>
  <si>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</si>
  <si>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</si>
  <si>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</si>
  <si>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</si>
  <si>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</si>
  <si>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</si>
  <si>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</si>
  <si>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</si>
  <si>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</si>
  <si>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</si>
  <si>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</si>
  <si>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</si>
  <si>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</si>
  <si>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</si>
  <si>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</si>
  <si>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</si>
  <si>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</si>
  <si>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</si>
  <si>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</si>
  <si>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</si>
  <si>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</si>
  <si>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</si>
  <si>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</si>
  <si>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</si>
  <si>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</si>
  <si>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</si>
  <si>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</si>
  <si>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</si>
  <si>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</si>
  <si>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</si>
  <si>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</si>
  <si>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</si>
  <si>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</si>
  <si>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</si>
  <si>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</si>
  <si>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</si>
  <si>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</si>
  <si>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</si>
  <si>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</si>
  <si>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</si>
  <si>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</si>
  <si>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</si>
  <si>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</si>
  <si>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</si>
  <si>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</si>
  <si>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</si>
  <si>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</si>
  <si>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</si>
  <si>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</si>
  <si>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</si>
  <si>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</si>
  <si>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</si>
  <si>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</si>
  <si>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</si>
  <si>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</si>
  <si>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</si>
  <si>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</si>
  <si>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</si>
  <si>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</si>
  <si>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</si>
  <si>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</si>
  <si>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</si>
  <si>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</si>
  <si>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</si>
  <si>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</si>
  <si>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</si>
  <si>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</si>
  <si>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</si>
  <si>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</si>
  <si>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</si>
  <si>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</si>
  <si>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</si>
  <si>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</si>
  <si>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</si>
  <si>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</si>
  <si>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</si>
  <si>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</si>
  <si>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</si>
  <si>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</si>
  <si>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</si>
  <si>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</si>
  <si>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</si>
  <si>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</si>
  <si>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</si>
  <si>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</si>
  <si>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</si>
  <si>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</si>
  <si>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</si>
  <si>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</si>
  <si>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</si>
  <si>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</si>
  <si>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</si>
  <si>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</si>
  <si>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</si>
  <si>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</si>
  <si>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</si>
  <si>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</si>
  <si>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</si>
  <si>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</si>
  <si>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</si>
  <si>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</si>
  <si>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</si>
  <si>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</si>
  <si>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</si>
  <si>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</si>
  <si>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</si>
  <si>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</si>
  <si>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</si>
  <si>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</si>
  <si>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</si>
  <si>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</si>
  <si>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</si>
  <si>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</si>
  <si>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</si>
  <si>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</si>
  <si>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</si>
  <si>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</si>
  <si>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</si>
  <si>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</si>
  <si>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</si>
  <si>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</si>
  <si>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</si>
  <si>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</si>
  <si>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</si>
  <si>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</si>
  <si>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</si>
  <si>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</si>
  <si>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</si>
  <si>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</si>
  <si>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</si>
  <si>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</si>
  <si>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</si>
  <si>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</si>
  <si>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</si>
  <si>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</si>
  <si>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</si>
  <si>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</si>
  <si>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</si>
  <si>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</si>
  <si>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</si>
  <si>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</si>
  <si>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</si>
  <si>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</si>
  <si>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</si>
  <si>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</si>
  <si>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</si>
  <si>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</si>
  <si>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</si>
  <si>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</si>
  <si>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</si>
  <si>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</si>
  <si>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</si>
  <si>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</si>
  <si>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</si>
  <si>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</si>
  <si>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</si>
  <si>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</si>
  <si>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</si>
  <si>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</si>
  <si>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</si>
  <si>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</si>
  <si>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</si>
  <si>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</si>
  <si>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</si>
  <si>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</si>
  <si>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</si>
  <si>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</si>
  <si>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</si>
  <si>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</si>
  <si>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</si>
  <si>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</si>
  <si>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</si>
  <si>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</si>
  <si>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</si>
  <si>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</si>
  <si>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</si>
  <si>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</si>
  <si>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</si>
  <si>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</si>
  <si>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</si>
  <si>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</si>
  <si>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</si>
  <si>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</si>
  <si>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</si>
  <si>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Instituto para las Personas con Discapacidad Salamanca</t>
  </si>
  <si>
    <t>Correspondiente del 1 de Enero AL 30 DE SEPTIEMBRE DEL 2022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</si>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</sst>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3" fillId="0" borderId="0" xfId="9" applyFont="1"/>
    <xf numFmtId="4" fontId="13" fillId="0" borderId="0" xfId="9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/>
      <protection locked="0"/>
    </xf>
    <xf numFmtId="0" fontId="2" fillId="0" borderId="0" xfId="3" applyFont="1" applyAlignment="1" applyProtection="1">
      <alignment vertical="top" wrapText="1"/>
      <protection locked="0"/>
    </xf>
  </cellXfs>
  <cellStyles count="22">
    <cellStyle name="Hipervínculo" xfId="11" builtinId="8"/>
    <cellStyle name="Millares 2" xfId="1"/>
    <cellStyle name="Millares 2 2" xfId="15"/>
    <cellStyle name="Millares 2 2 2" xfId="17"/>
    <cellStyle name="Millares 2 3" xfId="18"/>
    <cellStyle name="Millares 2 4" xfId="16"/>
    <cellStyle name="Millares 3" xfId="21"/>
    <cellStyle name="Millares 4" xfId="19"/>
    <cellStyle name="Millares 5" xfId="20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zoomScaleNormal="100" zoomScaleSheetLayoutView="100" workbookViewId="0">
      <pane ySplit="4" topLeftCell="A35" activePane="bottomLeft" state="frozen"/>
      <selection activeCell="A14" sqref="A14:B14"/>
      <selection pane="bottomLeft" activeCell="G46" sqref="G4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1" t="s">
        <v>628</v>
      </c>
      <c r="B1" s="141"/>
      <c r="C1" s="19"/>
      <c r="D1" s="16" t="s">
        <v>614</v>
      </c>
      <c r="E1" s="17">
        <v>2022</v>
      </c>
    </row>
    <row r="2" spans="1:5" ht="18.95" customHeight="1" x14ac:dyDescent="0.2">
      <c r="A2" s="142" t="s">
        <v>613</v>
      </c>
      <c r="B2" s="142"/>
      <c r="C2" s="38"/>
      <c r="D2" s="16" t="s">
        <v>615</v>
      </c>
      <c r="E2" s="19" t="s">
        <v>617</v>
      </c>
    </row>
    <row r="3" spans="1:5" ht="18.95" customHeight="1" x14ac:dyDescent="0.2">
      <c r="A3" s="143" t="s">
        <v>629</v>
      </c>
      <c r="B3" s="143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2" spans="1:5" s="103" customFormat="1" x14ac:dyDescent="0.2">
      <c r="B42" s="167" t="s">
        <v>630</v>
      </c>
      <c r="C42" s="168" t="s">
        <v>631</v>
      </c>
    </row>
    <row r="43" spans="1:5" s="103" customFormat="1" x14ac:dyDescent="0.2">
      <c r="B43" s="169"/>
      <c r="C43" s="170"/>
    </row>
    <row r="44" spans="1:5" s="103" customFormat="1" x14ac:dyDescent="0.2">
      <c r="B44" s="169"/>
      <c r="C44" s="170"/>
    </row>
    <row r="45" spans="1:5" s="103" customFormat="1" x14ac:dyDescent="0.2">
      <c r="B45" s="167" t="s">
        <v>632</v>
      </c>
      <c r="C45" s="171" t="s">
        <v>633</v>
      </c>
      <c r="D45" s="171"/>
      <c r="E45" s="171"/>
    </row>
    <row r="46" spans="1:5" s="103" customFormat="1" ht="33.75" customHeight="1" x14ac:dyDescent="0.2">
      <c r="B46" s="167" t="s">
        <v>634</v>
      </c>
      <c r="C46" s="171" t="s">
        <v>635</v>
      </c>
      <c r="D46" s="171"/>
      <c r="E46" s="167"/>
    </row>
  </sheetData>
  <sheetProtection formatCells="0" formatColumns="0" formatRows="0" autoFilter="0" pivotTables="0"/>
  <mergeCells count="5">
    <mergeCell ref="A1:B1"/>
    <mergeCell ref="A2:B2"/>
    <mergeCell ref="A3:B3"/>
    <mergeCell ref="C45:E45"/>
    <mergeCell ref="C46:D46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workbookViewId="0">
      <selection activeCell="A27" sqref="A1:E27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7" t="s">
        <v>628</v>
      </c>
      <c r="B1" s="148"/>
      <c r="C1" s="149"/>
    </row>
    <row r="2" spans="1:3" s="39" customFormat="1" ht="18" customHeight="1" x14ac:dyDescent="0.25">
      <c r="A2" s="150" t="s">
        <v>44</v>
      </c>
      <c r="B2" s="151"/>
      <c r="C2" s="152"/>
    </row>
    <row r="3" spans="1:3" s="39" customFormat="1" ht="18" customHeight="1" x14ac:dyDescent="0.25">
      <c r="A3" s="150" t="s">
        <v>629</v>
      </c>
      <c r="B3" s="151"/>
      <c r="C3" s="152"/>
    </row>
    <row r="4" spans="1:3" s="42" customFormat="1" ht="18" customHeight="1" x14ac:dyDescent="0.2">
      <c r="A4" s="153" t="s">
        <v>624</v>
      </c>
      <c r="B4" s="154"/>
      <c r="C4" s="155"/>
    </row>
    <row r="5" spans="1:3" s="40" customFormat="1" x14ac:dyDescent="0.2">
      <c r="A5" s="60" t="s">
        <v>529</v>
      </c>
      <c r="B5" s="60"/>
      <c r="C5" s="61">
        <v>4461924.0999999996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5" x14ac:dyDescent="0.2">
      <c r="A17" s="75">
        <v>3.2</v>
      </c>
      <c r="B17" s="68" t="s">
        <v>538</v>
      </c>
      <c r="C17" s="66">
        <v>0</v>
      </c>
    </row>
    <row r="18" spans="1:5" x14ac:dyDescent="0.2">
      <c r="A18" s="75">
        <v>3.3</v>
      </c>
      <c r="B18" s="70" t="s">
        <v>539</v>
      </c>
      <c r="C18" s="76">
        <v>0</v>
      </c>
    </row>
    <row r="19" spans="1:5" x14ac:dyDescent="0.2">
      <c r="A19" s="62"/>
      <c r="B19" s="77"/>
      <c r="C19" s="78"/>
    </row>
    <row r="20" spans="1:5" x14ac:dyDescent="0.2">
      <c r="A20" s="79" t="s">
        <v>83</v>
      </c>
      <c r="B20" s="79"/>
      <c r="C20" s="61">
        <f>C5+C7-C15</f>
        <v>4461924.0999999996</v>
      </c>
    </row>
    <row r="22" spans="1:5" ht="12" customHeight="1" x14ac:dyDescent="0.2">
      <c r="B22" s="167" t="s">
        <v>630</v>
      </c>
      <c r="C22" s="168" t="s">
        <v>631</v>
      </c>
      <c r="D22" s="103"/>
      <c r="E22" s="103"/>
    </row>
    <row r="23" spans="1:5" ht="12" customHeight="1" x14ac:dyDescent="0.2">
      <c r="B23" s="169"/>
      <c r="C23" s="170"/>
      <c r="D23" s="103"/>
      <c r="E23" s="103"/>
    </row>
    <row r="24" spans="1:5" ht="12" customHeight="1" x14ac:dyDescent="0.2">
      <c r="B24" s="169"/>
      <c r="C24" s="170"/>
      <c r="D24" s="103"/>
      <c r="E24" s="103"/>
    </row>
    <row r="25" spans="1:5" ht="12" customHeight="1" x14ac:dyDescent="0.2">
      <c r="B25" s="167" t="s">
        <v>632</v>
      </c>
      <c r="C25" s="171" t="s">
        <v>633</v>
      </c>
      <c r="D25" s="171"/>
      <c r="E25" s="171"/>
    </row>
    <row r="26" spans="1:5" x14ac:dyDescent="0.2">
      <c r="B26" s="167" t="s">
        <v>634</v>
      </c>
      <c r="C26" s="167" t="s">
        <v>635</v>
      </c>
      <c r="D26" s="167"/>
      <c r="E26" s="167"/>
    </row>
  </sheetData>
  <mergeCells count="5">
    <mergeCell ref="A1:C1"/>
    <mergeCell ref="A2:C2"/>
    <mergeCell ref="A3:C3"/>
    <mergeCell ref="A4:C4"/>
    <mergeCell ref="C25:E25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workbookViewId="0">
      <selection activeCell="A45" sqref="A1:E45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6" t="s">
        <v>628</v>
      </c>
      <c r="B1" s="157"/>
      <c r="C1" s="158"/>
    </row>
    <row r="2" spans="1:3" s="43" customFormat="1" ht="18.95" customHeight="1" x14ac:dyDescent="0.25">
      <c r="A2" s="159" t="s">
        <v>45</v>
      </c>
      <c r="B2" s="160"/>
      <c r="C2" s="161"/>
    </row>
    <row r="3" spans="1:3" s="43" customFormat="1" ht="18.95" customHeight="1" x14ac:dyDescent="0.25">
      <c r="A3" s="159" t="s">
        <v>629</v>
      </c>
      <c r="B3" s="160"/>
      <c r="C3" s="161"/>
    </row>
    <row r="4" spans="1:3" s="44" customFormat="1" x14ac:dyDescent="0.2">
      <c r="A4" s="153" t="s">
        <v>624</v>
      </c>
      <c r="B4" s="154"/>
      <c r="C4" s="155"/>
    </row>
    <row r="5" spans="1:3" x14ac:dyDescent="0.2">
      <c r="A5" s="91" t="s">
        <v>542</v>
      </c>
      <c r="B5" s="60"/>
      <c r="C5" s="84">
        <v>3399247.17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5" x14ac:dyDescent="0.2">
      <c r="A33" s="100" t="s">
        <v>566</v>
      </c>
      <c r="B33" s="83" t="s">
        <v>452</v>
      </c>
      <c r="C33" s="93">
        <v>0</v>
      </c>
    </row>
    <row r="34" spans="1:5" x14ac:dyDescent="0.2">
      <c r="A34" s="100" t="s">
        <v>567</v>
      </c>
      <c r="B34" s="83" t="s">
        <v>568</v>
      </c>
      <c r="C34" s="93">
        <v>0</v>
      </c>
    </row>
    <row r="35" spans="1:5" x14ac:dyDescent="0.2">
      <c r="A35" s="100" t="s">
        <v>569</v>
      </c>
      <c r="B35" s="83" t="s">
        <v>570</v>
      </c>
      <c r="C35" s="93">
        <v>0</v>
      </c>
    </row>
    <row r="36" spans="1:5" x14ac:dyDescent="0.2">
      <c r="A36" s="100" t="s">
        <v>571</v>
      </c>
      <c r="B36" s="83" t="s">
        <v>460</v>
      </c>
      <c r="C36" s="93">
        <v>0</v>
      </c>
    </row>
    <row r="37" spans="1:5" x14ac:dyDescent="0.2">
      <c r="A37" s="100" t="s">
        <v>572</v>
      </c>
      <c r="B37" s="92" t="s">
        <v>573</v>
      </c>
      <c r="C37" s="99">
        <v>0</v>
      </c>
    </row>
    <row r="38" spans="1:5" x14ac:dyDescent="0.2">
      <c r="A38" s="85"/>
      <c r="B38" s="88"/>
      <c r="C38" s="89"/>
    </row>
    <row r="39" spans="1:5" x14ac:dyDescent="0.2">
      <c r="A39" s="90" t="s">
        <v>85</v>
      </c>
      <c r="B39" s="60"/>
      <c r="C39" s="61">
        <f>C5-C7+C30</f>
        <v>3399247.17</v>
      </c>
    </row>
    <row r="41" spans="1:5" x14ac:dyDescent="0.2">
      <c r="B41" s="167" t="s">
        <v>630</v>
      </c>
      <c r="C41" s="168" t="s">
        <v>631</v>
      </c>
      <c r="D41" s="103"/>
      <c r="E41" s="103"/>
    </row>
    <row r="42" spans="1:5" x14ac:dyDescent="0.2">
      <c r="B42" s="169"/>
      <c r="C42" s="170"/>
      <c r="D42" s="103"/>
      <c r="E42" s="103"/>
    </row>
    <row r="43" spans="1:5" x14ac:dyDescent="0.2">
      <c r="B43" s="169"/>
      <c r="C43" s="170"/>
      <c r="D43" s="103"/>
      <c r="E43" s="103"/>
    </row>
    <row r="44" spans="1:5" x14ac:dyDescent="0.2">
      <c r="B44" s="167" t="s">
        <v>632</v>
      </c>
      <c r="C44" s="171" t="s">
        <v>633</v>
      </c>
      <c r="D44" s="171"/>
      <c r="E44" s="171"/>
    </row>
    <row r="45" spans="1:5" x14ac:dyDescent="0.2">
      <c r="B45" s="167" t="s">
        <v>634</v>
      </c>
      <c r="C45" s="167" t="s">
        <v>635</v>
      </c>
      <c r="D45" s="167"/>
      <c r="E45" s="167"/>
    </row>
  </sheetData>
  <mergeCells count="5">
    <mergeCell ref="A1:C1"/>
    <mergeCell ref="A2:C2"/>
    <mergeCell ref="A3:C3"/>
    <mergeCell ref="A4:C4"/>
    <mergeCell ref="C44:E44"/>
  </mergeCells>
  <pageMargins left="0.7" right="0.7" top="0.75" bottom="0.75" header="0.3" footer="0.3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G20" sqref="G20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6" t="s">
        <v>628</v>
      </c>
      <c r="B1" s="162"/>
      <c r="C1" s="162"/>
      <c r="D1" s="162"/>
      <c r="E1" s="162"/>
      <c r="F1" s="162"/>
      <c r="G1" s="29" t="s">
        <v>614</v>
      </c>
      <c r="H1" s="30">
        <v>2022</v>
      </c>
    </row>
    <row r="2" spans="1:10" ht="18.95" customHeight="1" x14ac:dyDescent="0.2">
      <c r="A2" s="146" t="s">
        <v>625</v>
      </c>
      <c r="B2" s="162"/>
      <c r="C2" s="162"/>
      <c r="D2" s="162"/>
      <c r="E2" s="162"/>
      <c r="F2" s="162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3" t="s">
        <v>629</v>
      </c>
      <c r="B3" s="164"/>
      <c r="C3" s="164"/>
      <c r="D3" s="164"/>
      <c r="E3" s="164"/>
      <c r="F3" s="164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34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139">
        <v>8110</v>
      </c>
      <c r="B38" s="139" t="s">
        <v>97</v>
      </c>
      <c r="C38" s="140">
        <v>0</v>
      </c>
      <c r="D38" s="140">
        <v>5645810.6699999999</v>
      </c>
      <c r="E38" s="140">
        <v>0</v>
      </c>
      <c r="F38" s="140">
        <v>5645810.6699999999</v>
      </c>
    </row>
    <row r="39" spans="1:6" x14ac:dyDescent="0.2">
      <c r="A39" s="139">
        <v>8120</v>
      </c>
      <c r="B39" s="139" t="s">
        <v>96</v>
      </c>
      <c r="C39" s="140">
        <v>0</v>
      </c>
      <c r="D39" s="140">
        <v>8923848.1999999993</v>
      </c>
      <c r="E39" s="140">
        <v>-10107734.77</v>
      </c>
      <c r="F39" s="140">
        <v>-1183886.5700000003</v>
      </c>
    </row>
    <row r="40" spans="1:6" x14ac:dyDescent="0.2">
      <c r="A40" s="139">
        <v>8130</v>
      </c>
      <c r="B40" s="139" t="s">
        <v>95</v>
      </c>
      <c r="C40" s="140">
        <v>0</v>
      </c>
      <c r="D40" s="140">
        <v>0</v>
      </c>
      <c r="E40" s="140">
        <v>0</v>
      </c>
      <c r="F40" s="140">
        <v>0</v>
      </c>
    </row>
    <row r="41" spans="1:6" x14ac:dyDescent="0.2">
      <c r="A41" s="139">
        <v>8140</v>
      </c>
      <c r="B41" s="139" t="s">
        <v>94</v>
      </c>
      <c r="C41" s="140">
        <v>0</v>
      </c>
      <c r="D41" s="140">
        <v>13385772.300000001</v>
      </c>
      <c r="E41" s="140">
        <v>-13385772.300000001</v>
      </c>
      <c r="F41" s="140">
        <v>0</v>
      </c>
    </row>
    <row r="42" spans="1:6" x14ac:dyDescent="0.2">
      <c r="A42" s="139">
        <v>8150</v>
      </c>
      <c r="B42" s="139" t="s">
        <v>93</v>
      </c>
      <c r="C42" s="140">
        <v>0</v>
      </c>
      <c r="D42" s="140">
        <v>4461924.0999999996</v>
      </c>
      <c r="E42" s="140">
        <v>-8923848.1999999993</v>
      </c>
      <c r="F42" s="140">
        <v>-4461924.0999999996</v>
      </c>
    </row>
    <row r="43" spans="1:6" x14ac:dyDescent="0.2">
      <c r="A43" s="139">
        <v>8210</v>
      </c>
      <c r="B43" s="139" t="s">
        <v>92</v>
      </c>
      <c r="C43" s="140">
        <v>0</v>
      </c>
      <c r="D43" s="140">
        <v>0</v>
      </c>
      <c r="E43" s="140">
        <v>-5645810.6699999999</v>
      </c>
      <c r="F43" s="140">
        <v>-5645810.6699999999</v>
      </c>
    </row>
    <row r="44" spans="1:6" x14ac:dyDescent="0.2">
      <c r="A44" s="139">
        <v>8220</v>
      </c>
      <c r="B44" s="139" t="s">
        <v>91</v>
      </c>
      <c r="C44" s="140">
        <v>0</v>
      </c>
      <c r="D44" s="140">
        <v>9045057.8399999999</v>
      </c>
      <c r="E44" s="140">
        <v>-6798494.3399999999</v>
      </c>
      <c r="F44" s="140">
        <v>2246563.5</v>
      </c>
    </row>
    <row r="45" spans="1:6" x14ac:dyDescent="0.2">
      <c r="A45" s="139">
        <v>8230</v>
      </c>
      <c r="B45" s="139" t="s">
        <v>90</v>
      </c>
      <c r="C45" s="140">
        <v>0</v>
      </c>
      <c r="D45" s="140">
        <v>0</v>
      </c>
      <c r="E45" s="140">
        <v>0</v>
      </c>
      <c r="F45" s="140">
        <v>0</v>
      </c>
    </row>
    <row r="46" spans="1:6" x14ac:dyDescent="0.2">
      <c r="A46" s="139">
        <v>8240</v>
      </c>
      <c r="B46" s="139" t="s">
        <v>89</v>
      </c>
      <c r="C46" s="140">
        <v>0</v>
      </c>
      <c r="D46" s="140">
        <v>10197741.51</v>
      </c>
      <c r="E46" s="140">
        <v>-10197741.51</v>
      </c>
      <c r="F46" s="140">
        <v>0</v>
      </c>
    </row>
    <row r="47" spans="1:6" x14ac:dyDescent="0.2">
      <c r="A47" s="139">
        <v>8250</v>
      </c>
      <c r="B47" s="139" t="s">
        <v>88</v>
      </c>
      <c r="C47" s="140">
        <v>0</v>
      </c>
      <c r="D47" s="140">
        <v>10197741.51</v>
      </c>
      <c r="E47" s="140">
        <v>-10197741.51</v>
      </c>
      <c r="F47" s="140">
        <v>0</v>
      </c>
    </row>
    <row r="48" spans="1:6" x14ac:dyDescent="0.2">
      <c r="A48" s="139">
        <v>8260</v>
      </c>
      <c r="B48" s="139" t="s">
        <v>87</v>
      </c>
      <c r="C48" s="140">
        <v>0</v>
      </c>
      <c r="D48" s="140">
        <v>10197741.51</v>
      </c>
      <c r="E48" s="140">
        <v>-10197741.51</v>
      </c>
      <c r="F48" s="140">
        <v>0</v>
      </c>
    </row>
    <row r="49" spans="1:6" x14ac:dyDescent="0.2">
      <c r="A49" s="139">
        <v>8270</v>
      </c>
      <c r="B49" s="139" t="s">
        <v>86</v>
      </c>
      <c r="C49" s="140">
        <v>0</v>
      </c>
      <c r="D49" s="140">
        <v>6798494.3399999999</v>
      </c>
      <c r="E49" s="140">
        <v>-3399247.17</v>
      </c>
      <c r="F49" s="140">
        <v>3399247.17</v>
      </c>
    </row>
    <row r="51" spans="1:6" s="139" customFormat="1" x14ac:dyDescent="0.2">
      <c r="B51" s="139" t="s">
        <v>636</v>
      </c>
    </row>
    <row r="52" spans="1:6" s="139" customFormat="1" x14ac:dyDescent="0.2"/>
    <row r="53" spans="1:6" s="139" customFormat="1" x14ac:dyDescent="0.2">
      <c r="B53" s="167" t="s">
        <v>630</v>
      </c>
      <c r="C53" s="168" t="s">
        <v>631</v>
      </c>
      <c r="D53" s="103"/>
      <c r="E53" s="103"/>
    </row>
    <row r="54" spans="1:6" s="139" customFormat="1" x14ac:dyDescent="0.2">
      <c r="B54" s="169"/>
      <c r="C54" s="170"/>
      <c r="D54" s="103"/>
      <c r="E54" s="103"/>
    </row>
    <row r="55" spans="1:6" s="139" customFormat="1" x14ac:dyDescent="0.2">
      <c r="B55" s="169"/>
      <c r="C55" s="170"/>
      <c r="D55" s="103"/>
      <c r="E55" s="103"/>
    </row>
    <row r="56" spans="1:6" s="139" customFormat="1" x14ac:dyDescent="0.2">
      <c r="B56" s="167" t="s">
        <v>632</v>
      </c>
      <c r="C56" s="172" t="s">
        <v>633</v>
      </c>
      <c r="D56" s="172"/>
      <c r="E56" s="172"/>
    </row>
    <row r="57" spans="1:6" s="139" customFormat="1" x14ac:dyDescent="0.2">
      <c r="B57" s="167" t="s">
        <v>634</v>
      </c>
      <c r="C57" s="172" t="s">
        <v>635</v>
      </c>
      <c r="D57" s="172"/>
      <c r="E57" s="172"/>
    </row>
    <row r="58" spans="1:6" s="139" customFormat="1" x14ac:dyDescent="0.2"/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56:E56"/>
    <mergeCell ref="C57:E57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5" t="s">
        <v>35</v>
      </c>
      <c r="B5" s="165"/>
      <c r="C5" s="165"/>
      <c r="D5" s="165"/>
      <c r="E5" s="165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6" t="s">
        <v>37</v>
      </c>
      <c r="C10" s="166"/>
      <c r="D10" s="166"/>
      <c r="E10" s="166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6" t="s">
        <v>39</v>
      </c>
      <c r="C12" s="166"/>
      <c r="D12" s="166"/>
      <c r="E12" s="166"/>
    </row>
    <row r="13" spans="1:8" s="129" customFormat="1" ht="26.1" customHeight="1" x14ac:dyDescent="0.2">
      <c r="A13" s="133" t="s">
        <v>608</v>
      </c>
      <c r="B13" s="166" t="s">
        <v>40</v>
      </c>
      <c r="C13" s="166"/>
      <c r="D13" s="166"/>
      <c r="E13" s="166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topLeftCell="C1" zoomScale="106" zoomScaleNormal="106" workbookViewId="0">
      <selection activeCell="A155" sqref="A1:H155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4" t="s">
        <v>628</v>
      </c>
      <c r="B1" s="145"/>
      <c r="C1" s="145"/>
      <c r="D1" s="145"/>
      <c r="E1" s="145"/>
      <c r="F1" s="145"/>
      <c r="G1" s="16" t="s">
        <v>614</v>
      </c>
      <c r="H1" s="27">
        <v>2022</v>
      </c>
    </row>
    <row r="2" spans="1:8" s="18" customFormat="1" ht="18.95" customHeight="1" x14ac:dyDescent="0.25">
      <c r="A2" s="144" t="s">
        <v>618</v>
      </c>
      <c r="B2" s="145"/>
      <c r="C2" s="145"/>
      <c r="D2" s="145"/>
      <c r="E2" s="145"/>
      <c r="F2" s="145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4" t="s">
        <v>629</v>
      </c>
      <c r="B3" s="145"/>
      <c r="C3" s="145"/>
      <c r="D3" s="145"/>
      <c r="E3" s="145"/>
      <c r="F3" s="145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1439.31</v>
      </c>
      <c r="D15" s="26">
        <v>874.01</v>
      </c>
      <c r="E15" s="26">
        <v>2758.8</v>
      </c>
      <c r="F15" s="26">
        <v>2695.8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8992.19</v>
      </c>
      <c r="D20" s="26">
        <v>8992.19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58.46</v>
      </c>
      <c r="D23" s="26">
        <v>58.46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461778.32</v>
      </c>
      <c r="D62" s="26">
        <f t="shared" ref="D62:E62" si="0">SUM(D63:D70)</f>
        <v>0</v>
      </c>
      <c r="E62" s="26">
        <f t="shared" si="0"/>
        <v>-192931.40000000002</v>
      </c>
    </row>
    <row r="63" spans="1:9" x14ac:dyDescent="0.2">
      <c r="A63" s="24">
        <v>1241</v>
      </c>
      <c r="B63" s="22" t="s">
        <v>240</v>
      </c>
      <c r="C63" s="26">
        <v>370682.99</v>
      </c>
      <c r="D63" s="26">
        <v>0</v>
      </c>
      <c r="E63" s="26">
        <v>-157569.20000000001</v>
      </c>
    </row>
    <row r="64" spans="1:9" x14ac:dyDescent="0.2">
      <c r="A64" s="24">
        <v>1242</v>
      </c>
      <c r="B64" s="22" t="s">
        <v>241</v>
      </c>
      <c r="C64" s="26">
        <v>10399.200000000001</v>
      </c>
      <c r="D64" s="26">
        <v>0</v>
      </c>
      <c r="E64" s="26">
        <v>-2022.07</v>
      </c>
    </row>
    <row r="65" spans="1:9" x14ac:dyDescent="0.2">
      <c r="A65" s="24">
        <v>1243</v>
      </c>
      <c r="B65" s="22" t="s">
        <v>242</v>
      </c>
      <c r="C65" s="26">
        <v>74667.13</v>
      </c>
      <c r="D65" s="26">
        <v>0</v>
      </c>
      <c r="E65" s="26">
        <v>-31966.83</v>
      </c>
    </row>
    <row r="66" spans="1:9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6029</v>
      </c>
      <c r="D68" s="26">
        <v>0</v>
      </c>
      <c r="E68" s="26">
        <v>-1373.3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43000</v>
      </c>
      <c r="D74" s="26">
        <f>SUM(D75:D79)</f>
        <v>0</v>
      </c>
      <c r="E74" s="26">
        <f>SUM(E75:E79)</f>
        <v>14691.67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43000</v>
      </c>
      <c r="D78" s="26">
        <v>0</v>
      </c>
      <c r="E78" s="26">
        <v>14691.67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52867.91</v>
      </c>
      <c r="D110" s="26">
        <f>SUM(D111:D119)</f>
        <v>52867.91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12273</v>
      </c>
      <c r="D112" s="26">
        <f t="shared" ref="D112:D119" si="1">C112</f>
        <v>12273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40594.910000000003</v>
      </c>
      <c r="D117" s="26">
        <f t="shared" si="1"/>
        <v>40594.910000000003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5" x14ac:dyDescent="0.2">
      <c r="A145" s="24">
        <v>2199</v>
      </c>
      <c r="B145" s="22" t="s">
        <v>301</v>
      </c>
      <c r="C145" s="26">
        <v>0</v>
      </c>
    </row>
    <row r="146" spans="1:5" x14ac:dyDescent="0.2">
      <c r="A146" s="24">
        <v>2240</v>
      </c>
      <c r="B146" s="22" t="s">
        <v>302</v>
      </c>
      <c r="C146" s="26">
        <f>SUM(C147:C149)</f>
        <v>0</v>
      </c>
    </row>
    <row r="147" spans="1:5" x14ac:dyDescent="0.2">
      <c r="A147" s="24">
        <v>2241</v>
      </c>
      <c r="B147" s="22" t="s">
        <v>303</v>
      </c>
      <c r="C147" s="26">
        <v>0</v>
      </c>
    </row>
    <row r="148" spans="1:5" x14ac:dyDescent="0.2">
      <c r="A148" s="24">
        <v>2242</v>
      </c>
      <c r="B148" s="22" t="s">
        <v>304</v>
      </c>
      <c r="C148" s="26">
        <v>0</v>
      </c>
    </row>
    <row r="149" spans="1:5" x14ac:dyDescent="0.2">
      <c r="A149" s="24">
        <v>2249</v>
      </c>
      <c r="B149" s="22" t="s">
        <v>305</v>
      </c>
      <c r="C149" s="26">
        <v>0</v>
      </c>
    </row>
    <row r="151" spans="1:5" x14ac:dyDescent="0.2">
      <c r="B151" s="167" t="s">
        <v>630</v>
      </c>
      <c r="C151" s="168" t="s">
        <v>631</v>
      </c>
      <c r="D151" s="103"/>
      <c r="E151" s="103"/>
    </row>
    <row r="152" spans="1:5" x14ac:dyDescent="0.2">
      <c r="B152" s="169"/>
      <c r="C152" s="170"/>
      <c r="D152" s="103"/>
      <c r="E152" s="103"/>
    </row>
    <row r="153" spans="1:5" x14ac:dyDescent="0.2">
      <c r="B153" s="169"/>
      <c r="C153" s="170"/>
      <c r="D153" s="103"/>
      <c r="E153" s="103"/>
    </row>
    <row r="154" spans="1:5" x14ac:dyDescent="0.2">
      <c r="B154" s="167" t="s">
        <v>632</v>
      </c>
      <c r="C154" s="171" t="s">
        <v>633</v>
      </c>
      <c r="D154" s="171"/>
      <c r="E154" s="171"/>
    </row>
    <row r="155" spans="1:5" x14ac:dyDescent="0.2">
      <c r="B155" s="167" t="s">
        <v>634</v>
      </c>
      <c r="C155" s="167" t="s">
        <v>635</v>
      </c>
      <c r="D155" s="167"/>
      <c r="E155" s="167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154:E154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7"/>
  <sheetViews>
    <sheetView zoomScaleNormal="100" workbookViewId="0">
      <selection activeCell="A227" sqref="A1:E227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2" t="s">
        <v>628</v>
      </c>
      <c r="B1" s="142"/>
      <c r="C1" s="142"/>
      <c r="D1" s="16" t="s">
        <v>614</v>
      </c>
      <c r="E1" s="27">
        <v>2022</v>
      </c>
    </row>
    <row r="2" spans="1:5" s="18" customFormat="1" ht="18.95" customHeight="1" x14ac:dyDescent="0.25">
      <c r="A2" s="142" t="s">
        <v>621</v>
      </c>
      <c r="B2" s="142"/>
      <c r="C2" s="142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2" t="s">
        <v>629</v>
      </c>
      <c r="B3" s="142"/>
      <c r="C3" s="142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823317.21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105.21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105.21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823212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823212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3638606.89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3638606.89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3638606.89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3399247.1700000004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3399247.1700000004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2876561.91</v>
      </c>
      <c r="D101" s="59">
        <f t="shared" ref="D101:D164" si="0">C101/$C$99</f>
        <v>0.84623499443848915</v>
      </c>
      <c r="E101" s="58"/>
    </row>
    <row r="102" spans="1:5" x14ac:dyDescent="0.2">
      <c r="A102" s="56">
        <v>5111</v>
      </c>
      <c r="B102" s="53" t="s">
        <v>364</v>
      </c>
      <c r="C102" s="57">
        <v>2363117.9500000002</v>
      </c>
      <c r="D102" s="59">
        <f t="shared" si="0"/>
        <v>0.69518862024970074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62056.33</v>
      </c>
      <c r="D104" s="59">
        <f t="shared" si="0"/>
        <v>1.825590399770782E-2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451387.63</v>
      </c>
      <c r="D106" s="59">
        <f t="shared" si="0"/>
        <v>0.13279047019108056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241155.6</v>
      </c>
      <c r="D108" s="59">
        <f t="shared" si="0"/>
        <v>7.0943826070759067E-2</v>
      </c>
      <c r="E108" s="58"/>
    </row>
    <row r="109" spans="1:5" x14ac:dyDescent="0.2">
      <c r="A109" s="56">
        <v>5121</v>
      </c>
      <c r="B109" s="53" t="s">
        <v>371</v>
      </c>
      <c r="C109" s="57">
        <v>50168.639999999999</v>
      </c>
      <c r="D109" s="59">
        <f t="shared" si="0"/>
        <v>1.4758750244101842E-2</v>
      </c>
      <c r="E109" s="58"/>
    </row>
    <row r="110" spans="1:5" x14ac:dyDescent="0.2">
      <c r="A110" s="56">
        <v>5122</v>
      </c>
      <c r="B110" s="53" t="s">
        <v>372</v>
      </c>
      <c r="C110" s="57">
        <v>3812.7</v>
      </c>
      <c r="D110" s="59">
        <f t="shared" si="0"/>
        <v>1.1216307050716759E-3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6920.22</v>
      </c>
      <c r="D112" s="59">
        <f t="shared" si="0"/>
        <v>2.035809593687181E-3</v>
      </c>
      <c r="E112" s="58"/>
    </row>
    <row r="113" spans="1:5" x14ac:dyDescent="0.2">
      <c r="A113" s="56">
        <v>5125</v>
      </c>
      <c r="B113" s="53" t="s">
        <v>375</v>
      </c>
      <c r="C113" s="57">
        <v>13226.66</v>
      </c>
      <c r="D113" s="59">
        <f t="shared" si="0"/>
        <v>3.8910556774840233E-3</v>
      </c>
      <c r="E113" s="58"/>
    </row>
    <row r="114" spans="1:5" x14ac:dyDescent="0.2">
      <c r="A114" s="56">
        <v>5126</v>
      </c>
      <c r="B114" s="53" t="s">
        <v>376</v>
      </c>
      <c r="C114" s="57">
        <v>96935.56</v>
      </c>
      <c r="D114" s="59">
        <f t="shared" si="0"/>
        <v>2.8516773024186995E-2</v>
      </c>
      <c r="E114" s="58"/>
    </row>
    <row r="115" spans="1:5" x14ac:dyDescent="0.2">
      <c r="A115" s="56">
        <v>5127</v>
      </c>
      <c r="B115" s="53" t="s">
        <v>377</v>
      </c>
      <c r="C115" s="57">
        <v>37307.94</v>
      </c>
      <c r="D115" s="59">
        <f t="shared" si="0"/>
        <v>1.0975353698683818E-2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32783.879999999997</v>
      </c>
      <c r="D117" s="59">
        <f t="shared" si="0"/>
        <v>9.6444531275435303E-3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281529.65999999997</v>
      </c>
      <c r="D118" s="59">
        <f t="shared" si="0"/>
        <v>8.2821179490751753E-2</v>
      </c>
      <c r="E118" s="58"/>
    </row>
    <row r="119" spans="1:5" x14ac:dyDescent="0.2">
      <c r="A119" s="56">
        <v>5131</v>
      </c>
      <c r="B119" s="53" t="s">
        <v>381</v>
      </c>
      <c r="C119" s="57">
        <v>6830</v>
      </c>
      <c r="D119" s="59">
        <f t="shared" si="0"/>
        <v>2.0092684228078654E-3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31616.32</v>
      </c>
      <c r="D121" s="59">
        <f t="shared" si="0"/>
        <v>9.3009770748739042E-3</v>
      </c>
      <c r="E121" s="58"/>
    </row>
    <row r="122" spans="1:5" x14ac:dyDescent="0.2">
      <c r="A122" s="56">
        <v>5134</v>
      </c>
      <c r="B122" s="53" t="s">
        <v>384</v>
      </c>
      <c r="C122" s="57">
        <v>51042.61</v>
      </c>
      <c r="D122" s="59">
        <f t="shared" si="0"/>
        <v>1.5015857172869249E-2</v>
      </c>
      <c r="E122" s="58"/>
    </row>
    <row r="123" spans="1:5" x14ac:dyDescent="0.2">
      <c r="A123" s="56">
        <v>5135</v>
      </c>
      <c r="B123" s="53" t="s">
        <v>385</v>
      </c>
      <c r="C123" s="57">
        <v>57327.31</v>
      </c>
      <c r="D123" s="59">
        <f t="shared" si="0"/>
        <v>1.6864707722916185E-2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645</v>
      </c>
      <c r="D125" s="59">
        <f t="shared" si="0"/>
        <v>1.8974789644378814E-4</v>
      </c>
      <c r="E125" s="58"/>
    </row>
    <row r="126" spans="1:5" x14ac:dyDescent="0.2">
      <c r="A126" s="56">
        <v>5138</v>
      </c>
      <c r="B126" s="53" t="s">
        <v>388</v>
      </c>
      <c r="C126" s="57">
        <v>62368.42</v>
      </c>
      <c r="D126" s="59">
        <f t="shared" si="0"/>
        <v>1.8347715503135947E-2</v>
      </c>
      <c r="E126" s="58"/>
    </row>
    <row r="127" spans="1:5" x14ac:dyDescent="0.2">
      <c r="A127" s="56">
        <v>5139</v>
      </c>
      <c r="B127" s="53" t="s">
        <v>389</v>
      </c>
      <c r="C127" s="57">
        <v>71700</v>
      </c>
      <c r="D127" s="59">
        <f t="shared" si="0"/>
        <v>2.1092905697704823E-2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23" spans="1:5" x14ac:dyDescent="0.2">
      <c r="B223" s="167" t="s">
        <v>630</v>
      </c>
      <c r="C223" s="168" t="s">
        <v>631</v>
      </c>
      <c r="D223" s="103"/>
      <c r="E223" s="103"/>
    </row>
    <row r="224" spans="1:5" x14ac:dyDescent="0.2">
      <c r="B224" s="169"/>
      <c r="C224" s="170"/>
      <c r="D224" s="103"/>
      <c r="E224" s="103"/>
    </row>
    <row r="225" spans="2:5" x14ac:dyDescent="0.2">
      <c r="B225" s="169"/>
      <c r="C225" s="170"/>
      <c r="D225" s="103"/>
      <c r="E225" s="103"/>
    </row>
    <row r="226" spans="2:5" x14ac:dyDescent="0.2">
      <c r="B226" s="167" t="s">
        <v>632</v>
      </c>
      <c r="C226" s="171" t="s">
        <v>633</v>
      </c>
      <c r="D226" s="171"/>
      <c r="E226" s="171"/>
    </row>
    <row r="227" spans="2:5" ht="22.5" x14ac:dyDescent="0.2">
      <c r="B227" s="167" t="s">
        <v>634</v>
      </c>
      <c r="C227" s="167" t="s">
        <v>635</v>
      </c>
      <c r="D227" s="167"/>
      <c r="E227" s="16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6:E226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33" sqref="A1:E3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6" t="s">
        <v>628</v>
      </c>
      <c r="B1" s="146"/>
      <c r="C1" s="146"/>
      <c r="D1" s="29" t="s">
        <v>614</v>
      </c>
      <c r="E1" s="30">
        <v>2022</v>
      </c>
    </row>
    <row r="2" spans="1:5" ht="18.95" customHeight="1" x14ac:dyDescent="0.2">
      <c r="A2" s="146" t="s">
        <v>622</v>
      </c>
      <c r="B2" s="146"/>
      <c r="C2" s="146"/>
      <c r="D2" s="16" t="s">
        <v>619</v>
      </c>
      <c r="E2" s="30" t="str">
        <f>ESF!H2</f>
        <v>TRIMESTRAL</v>
      </c>
    </row>
    <row r="3" spans="1:5" ht="18.95" customHeight="1" x14ac:dyDescent="0.2">
      <c r="A3" s="146" t="s">
        <v>629</v>
      </c>
      <c r="B3" s="146"/>
      <c r="C3" s="146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1062676.93</v>
      </c>
    </row>
    <row r="15" spans="1:5" x14ac:dyDescent="0.2">
      <c r="A15" s="35">
        <v>3220</v>
      </c>
      <c r="B15" s="31" t="s">
        <v>474</v>
      </c>
      <c r="C15" s="36">
        <v>1130958.83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5" x14ac:dyDescent="0.2">
      <c r="A17" s="35">
        <v>3231</v>
      </c>
      <c r="B17" s="31" t="s">
        <v>476</v>
      </c>
      <c r="C17" s="36">
        <v>0</v>
      </c>
    </row>
    <row r="18" spans="1:5" x14ac:dyDescent="0.2">
      <c r="A18" s="35">
        <v>3232</v>
      </c>
      <c r="B18" s="31" t="s">
        <v>477</v>
      </c>
      <c r="C18" s="36">
        <v>0</v>
      </c>
    </row>
    <row r="19" spans="1:5" x14ac:dyDescent="0.2">
      <c r="A19" s="35">
        <v>3233</v>
      </c>
      <c r="B19" s="31" t="s">
        <v>478</v>
      </c>
      <c r="C19" s="36">
        <v>0</v>
      </c>
    </row>
    <row r="20" spans="1:5" x14ac:dyDescent="0.2">
      <c r="A20" s="35">
        <v>3239</v>
      </c>
      <c r="B20" s="31" t="s">
        <v>479</v>
      </c>
      <c r="C20" s="36">
        <v>0</v>
      </c>
    </row>
    <row r="21" spans="1:5" x14ac:dyDescent="0.2">
      <c r="A21" s="35">
        <v>3240</v>
      </c>
      <c r="B21" s="31" t="s">
        <v>480</v>
      </c>
      <c r="C21" s="36">
        <f>SUM(C22:C24)</f>
        <v>0</v>
      </c>
    </row>
    <row r="22" spans="1:5" x14ac:dyDescent="0.2">
      <c r="A22" s="35">
        <v>3241</v>
      </c>
      <c r="B22" s="31" t="s">
        <v>481</v>
      </c>
      <c r="C22" s="36">
        <v>0</v>
      </c>
    </row>
    <row r="23" spans="1:5" x14ac:dyDescent="0.2">
      <c r="A23" s="35">
        <v>3242</v>
      </c>
      <c r="B23" s="31" t="s">
        <v>482</v>
      </c>
      <c r="C23" s="36">
        <v>0</v>
      </c>
    </row>
    <row r="24" spans="1:5" x14ac:dyDescent="0.2">
      <c r="A24" s="35">
        <v>3243</v>
      </c>
      <c r="B24" s="31" t="s">
        <v>483</v>
      </c>
      <c r="C24" s="36">
        <v>0</v>
      </c>
    </row>
    <row r="25" spans="1:5" x14ac:dyDescent="0.2">
      <c r="A25" s="35">
        <v>3250</v>
      </c>
      <c r="B25" s="31" t="s">
        <v>484</v>
      </c>
      <c r="C25" s="36">
        <f>SUM(C26:C27)</f>
        <v>0</v>
      </c>
    </row>
    <row r="26" spans="1:5" x14ac:dyDescent="0.2">
      <c r="A26" s="35">
        <v>3251</v>
      </c>
      <c r="B26" s="31" t="s">
        <v>485</v>
      </c>
      <c r="C26" s="36">
        <v>0</v>
      </c>
    </row>
    <row r="27" spans="1:5" x14ac:dyDescent="0.2">
      <c r="A27" s="35">
        <v>3252</v>
      </c>
      <c r="B27" s="31" t="s">
        <v>486</v>
      </c>
      <c r="C27" s="36">
        <v>0</v>
      </c>
    </row>
    <row r="29" spans="1:5" s="139" customFormat="1" x14ac:dyDescent="0.2">
      <c r="B29" s="167" t="s">
        <v>630</v>
      </c>
      <c r="C29" s="168" t="s">
        <v>631</v>
      </c>
      <c r="D29" s="103"/>
      <c r="E29" s="103"/>
    </row>
    <row r="30" spans="1:5" s="139" customFormat="1" x14ac:dyDescent="0.2">
      <c r="B30" s="169"/>
      <c r="C30" s="170"/>
      <c r="D30" s="103"/>
      <c r="E30" s="103"/>
    </row>
    <row r="31" spans="1:5" s="139" customFormat="1" x14ac:dyDescent="0.2">
      <c r="B31" s="169"/>
      <c r="C31" s="170"/>
      <c r="D31" s="103"/>
      <c r="E31" s="103"/>
    </row>
    <row r="32" spans="1:5" s="139" customFormat="1" x14ac:dyDescent="0.2">
      <c r="B32" s="167" t="s">
        <v>632</v>
      </c>
      <c r="C32" s="171" t="s">
        <v>633</v>
      </c>
      <c r="D32" s="171"/>
      <c r="E32" s="171"/>
    </row>
    <row r="33" spans="2:5" s="139" customFormat="1" x14ac:dyDescent="0.2">
      <c r="B33" s="167" t="s">
        <v>634</v>
      </c>
      <c r="C33" s="167" t="s">
        <v>635</v>
      </c>
      <c r="D33" s="167"/>
      <c r="E33" s="16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2:E3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workbookViewId="0">
      <selection activeCell="A86" sqref="A1:E86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6" t="s">
        <v>628</v>
      </c>
      <c r="B1" s="146"/>
      <c r="C1" s="146"/>
      <c r="D1" s="29" t="s">
        <v>614</v>
      </c>
      <c r="E1" s="30">
        <v>2022</v>
      </c>
    </row>
    <row r="2" spans="1:5" s="37" customFormat="1" ht="18.95" customHeight="1" x14ac:dyDescent="0.25">
      <c r="A2" s="146" t="s">
        <v>623</v>
      </c>
      <c r="B2" s="146"/>
      <c r="C2" s="146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6" t="s">
        <v>629</v>
      </c>
      <c r="B3" s="146"/>
      <c r="C3" s="146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3572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1935286.46</v>
      </c>
      <c r="D10" s="36">
        <v>907558.71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1938858.46</v>
      </c>
      <c r="D15" s="36">
        <f>SUM(D8:D14)</f>
        <v>907558.71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461778.32</v>
      </c>
    </row>
    <row r="29" spans="1:5" x14ac:dyDescent="0.2">
      <c r="A29" s="35">
        <v>1241</v>
      </c>
      <c r="B29" s="31" t="s">
        <v>240</v>
      </c>
      <c r="C29" s="36">
        <v>370682.99</v>
      </c>
    </row>
    <row r="30" spans="1:5" x14ac:dyDescent="0.2">
      <c r="A30" s="35">
        <v>1242</v>
      </c>
      <c r="B30" s="31" t="s">
        <v>241</v>
      </c>
      <c r="C30" s="36">
        <v>10399.200000000001</v>
      </c>
    </row>
    <row r="31" spans="1:5" x14ac:dyDescent="0.2">
      <c r="A31" s="35">
        <v>1243</v>
      </c>
      <c r="B31" s="31" t="s">
        <v>242</v>
      </c>
      <c r="C31" s="36">
        <v>74667.13</v>
      </c>
    </row>
    <row r="32" spans="1:5" x14ac:dyDescent="0.2">
      <c r="A32" s="35">
        <v>1244</v>
      </c>
      <c r="B32" s="31" t="s">
        <v>243</v>
      </c>
      <c r="C32" s="36">
        <v>0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6029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43000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43000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  <row r="82" spans="2:5" s="139" customFormat="1" ht="12" customHeight="1" x14ac:dyDescent="0.2">
      <c r="B82" s="167" t="s">
        <v>630</v>
      </c>
      <c r="C82" s="168" t="s">
        <v>631</v>
      </c>
      <c r="D82" s="103"/>
      <c r="E82" s="103"/>
    </row>
    <row r="83" spans="2:5" s="139" customFormat="1" x14ac:dyDescent="0.2">
      <c r="B83" s="169"/>
      <c r="C83" s="170"/>
      <c r="D83" s="103"/>
      <c r="E83" s="103"/>
    </row>
    <row r="84" spans="2:5" s="139" customFormat="1" x14ac:dyDescent="0.2">
      <c r="B84" s="169"/>
      <c r="C84" s="170"/>
      <c r="D84" s="103"/>
      <c r="E84" s="103"/>
    </row>
    <row r="85" spans="2:5" s="139" customFormat="1" x14ac:dyDescent="0.2">
      <c r="B85" s="167" t="s">
        <v>632</v>
      </c>
      <c r="C85" s="171" t="s">
        <v>633</v>
      </c>
      <c r="D85" s="171"/>
      <c r="E85" s="171"/>
    </row>
    <row r="86" spans="2:5" s="139" customFormat="1" ht="22.5" x14ac:dyDescent="0.2">
      <c r="B86" s="167" t="s">
        <v>634</v>
      </c>
      <c r="C86" s="167" t="s">
        <v>635</v>
      </c>
      <c r="D86" s="167"/>
      <c r="E86" s="167"/>
    </row>
    <row r="87" spans="2:5" s="139" customFormat="1" x14ac:dyDescent="0.2"/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85:E85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2022-10-20T16:53:16Z</cp:lastPrinted>
  <dcterms:created xsi:type="dcterms:W3CDTF">2012-12-11T20:36:24Z</dcterms:created>
  <dcterms:modified xsi:type="dcterms:W3CDTF">2022-10-20T16:53:57Z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