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0" i="6"/>
  <c r="H29" i="6"/>
  <c r="H25" i="6"/>
  <c r="H21" i="6"/>
  <c r="H18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E29" i="6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23" i="6" l="1"/>
  <c r="H23" i="6" s="1"/>
  <c r="E13" i="6"/>
  <c r="H13" i="6" s="1"/>
  <c r="D77" i="6"/>
  <c r="C77" i="6"/>
  <c r="G77" i="6"/>
  <c r="F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<sst xmlns="http://schemas.openxmlformats.org/spreadsheetml/2006/main" count="226" uniqueCount="148">
  <si>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</si>
  <si>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</si>
  <si>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</si>
  <si>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</si>
  <si>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</si>
  <si>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</si>
  <si>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</si>
  <si>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</si>
  <si>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</si>
  <si>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</si>
  <si>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</si>
  <si>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</si>
  <si>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</si>
  <si>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</si>
  <si>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</si>
  <si>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</si>
  <si>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</si>
  <si>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</si>
  <si>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</si>
  <si>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</si>
  <si>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</si>
  <si>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</si>
  <si>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</si>
  <si>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</si>
  <si>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</si>
  <si>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</si>
  <si>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</si>
  <si>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</si>
  <si>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</si>
  <si>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</si>
  <si>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</si>
  <si>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</si>
  <si>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</si>
  <si>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</si>
  <si>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</si>
  <si>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</si>
  <si>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</si>
  <si>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</si>
  <si>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</si>
  <si>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</si>
  <si>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</si>
  <si>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</si>
  <si>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</si>
  <si>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</si>
  <si>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</si>
  <si>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</si>
  <si>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</si>
  <si>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</si>
  <si>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</si>
  <si>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</si>
  <si>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</si>
  <si>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</si>
  <si>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</si>
  <si>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</si>
  <si>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</si>
  <si>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</si>
  <si>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</si>
  <si>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</si>
  <si>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</si>
  <si>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</si>
  <si>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</si>
  <si>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</si>
  <si>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</si>
  <si>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</si>
  <si>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</si>
  <si>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</si>
  <si>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</si>
  <si>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</si>
  <si>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</si>
  <si>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</si>
  <si>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</si>
  <si>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</si>
  <si>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</si>
  <si>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</si>
  <si>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</si>
  <si>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</si>
  <si>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</si>
  <si>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</si>
  <si>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</si>
  <si>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</si>
  <si>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</si>
  <si>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</si>
  <si>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</si>
  <si>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</si>
  <si>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</si>
  <si>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</si>
  <si>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</si>
  <si>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</si>
  <si>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</si>
  <si>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</si>
  <si>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</si>
  <si>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</si>
  <si>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</si>
  <si>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</si>
  <si>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</si>
  <si>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</si>
  <si>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</si>
  <si>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</si>
  <si>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</si>
  <si>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</si>
  <si>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</si>
  <si>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</si>
  <si>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</si>
  <si>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</si>
  <si>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</si>
  <si>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</si>
  <si>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</si>
  <si>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</si>
  <si>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</si>
  <si>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</si>
  <si>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</si>
  <si>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</si>
  <si>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</si>
  <si>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</si>
  <si>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</si>
  <si>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</si>
  <si>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</si>
  <si>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</si>
  <si>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</si>
  <si>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</si>
  <si>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</si>
  <si>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</si>
  <si>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</si>
  <si>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</si>
  <si>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</si>
  <si>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</si>
  <si>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</si>
  <si>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</si>
  <si>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</si>
  <si>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</si>
  <si>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</si>
  <si>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</si>
  <si>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</si>
  <si>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</si>
  <si>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</si>
  <si>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</si>
  <si>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para las Personas con Discapacidad Salamanca
Estado Analítico del Ejercicio del Presupuesto de Egresos
Clasificación por Objeto del Gasto (Capítulo y Concepto)
Del 1 de Enero al 30 de Junio de 2022</t>
  </si>
  <si>
    <t>Instituto para las Personas con Discapacidad Salamanca
Estado Analítico del Ejercicio del Presupuesto de Egresos
Clasificación Económica (por Tipo de Gasto)
Del 1 de Enero al 30 de Junio de 2022</t>
  </si>
  <si>
    <t>31120-8203 INSADIS</t>
  </si>
  <si>
    <t>Instituto para las Personas con Discapacidad Salamanca
Estado Analítico del Ejercicio del Presupuesto de Egresos
Clasificación Administrativa
Del 1 de Enero al 30 de Junio de 2022</t>
  </si>
  <si>
    <t>Instituto para las Personas con Discapacidad Salamanca
Estado Analítico del Ejercicio del Presupuesto de Egresos
Clasificación Administrativa (Sector Paraestatal)
Del 1 de Enero al 30 de Junio de 2022</t>
  </si>
  <si>
    <t>Instituto para las Personas con Discapacidad Salamanca
Estado Analítico del Ejercicio del Presupuesto de Egresos
Clasificación Funcional (Finalidad y Función)
Del 1 de Enero al 30 de Junio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</si>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</sst>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left" vertical="top" wrapText="1"/>
      <protection locked="0"/>
    </xf>
  </cellXfs>
  <cellStyles count="40">
    <cellStyle name="Euro" xfId="1"/>
    <cellStyle name="Millares 2" xfId="2"/>
    <cellStyle name="Millares 2 2" xfId="3"/>
    <cellStyle name="Millares 2 2 2" xfId="33"/>
    <cellStyle name="Millares 2 2 3" xfId="25"/>
    <cellStyle name="Millares 2 2 4" xfId="17"/>
    <cellStyle name="Millares 2 3" xfId="4"/>
    <cellStyle name="Millares 2 3 2" xfId="34"/>
    <cellStyle name="Millares 2 3 3" xfId="26"/>
    <cellStyle name="Millares 2 3 4" xfId="18"/>
    <cellStyle name="Millares 2 4" xfId="32"/>
    <cellStyle name="Millares 2 5" xfId="24"/>
    <cellStyle name="Millares 2 6" xfId="16"/>
    <cellStyle name="Millares 3" xfId="5"/>
    <cellStyle name="Millares 3 2" xfId="35"/>
    <cellStyle name="Millares 3 3" xfId="27"/>
    <cellStyle name="Millares 3 4" xfId="19"/>
    <cellStyle name="Moneda 2" xfId="6"/>
    <cellStyle name="Moneda 2 2" xfId="36"/>
    <cellStyle name="Moneda 2 3" xfId="28"/>
    <cellStyle name="Moneda 2 4" xfId="20"/>
    <cellStyle name="Normal" xfId="0" builtinId="0"/>
    <cellStyle name="Normal 2" xfId="7"/>
    <cellStyle name="Normal 2 2" xfId="8"/>
    <cellStyle name="Normal 2 3" xfId="37"/>
    <cellStyle name="Normal 2 4" xfId="29"/>
    <cellStyle name="Normal 2 5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9"/>
    <cellStyle name="Normal 6 2 3" xfId="31"/>
    <cellStyle name="Normal 6 2 4" xfId="23"/>
    <cellStyle name="Normal 6 3" xfId="38"/>
    <cellStyle name="Normal 6 4" xfId="30"/>
    <cellStyle name="Normal 6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workbookViewId="0">
      <selection activeCell="J7" sqref="J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136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57</v>
      </c>
      <c r="B2" s="63"/>
      <c r="C2" s="57" t="s">
        <v>63</v>
      </c>
      <c r="D2" s="58"/>
      <c r="E2" s="58"/>
      <c r="F2" s="58"/>
      <c r="G2" s="59"/>
      <c r="H2" s="60" t="s">
        <v>62</v>
      </c>
    </row>
    <row r="3" spans="1:8" ht="24.95" customHeight="1" x14ac:dyDescent="0.2">
      <c r="A3" s="64"/>
      <c r="B3" s="65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1"/>
    </row>
    <row r="4" spans="1:8" x14ac:dyDescent="0.2">
      <c r="A4" s="66"/>
      <c r="B4" s="67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4770146.17</v>
      </c>
      <c r="D5" s="34">
        <f>SUM(D6:D12)</f>
        <v>0</v>
      </c>
      <c r="E5" s="34">
        <f>C5+D5</f>
        <v>4770146.17</v>
      </c>
      <c r="F5" s="34">
        <f>SUM(F6:F12)</f>
        <v>1848276.21</v>
      </c>
      <c r="G5" s="34">
        <f>SUM(G6:G12)</f>
        <v>1848276.21</v>
      </c>
      <c r="H5" s="34">
        <f>E5-F5</f>
        <v>2921869.96</v>
      </c>
    </row>
    <row r="6" spans="1:8" x14ac:dyDescent="0.2">
      <c r="A6" s="28">
        <v>1100</v>
      </c>
      <c r="B6" s="10" t="s">
        <v>73</v>
      </c>
      <c r="C6" s="12">
        <v>3290665.26</v>
      </c>
      <c r="D6" s="12">
        <v>0</v>
      </c>
      <c r="E6" s="12">
        <f t="shared" ref="E6:E69" si="0">C6+D6</f>
        <v>3290665.26</v>
      </c>
      <c r="F6" s="12">
        <v>1516218</v>
      </c>
      <c r="G6" s="12">
        <v>1516218</v>
      </c>
      <c r="H6" s="12">
        <f t="shared" ref="H6:H69" si="1">E6-F6</f>
        <v>1774447.2599999998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469350.11</v>
      </c>
      <c r="D8" s="12">
        <v>0</v>
      </c>
      <c r="E8" s="12">
        <f t="shared" si="0"/>
        <v>469350.11</v>
      </c>
      <c r="F8" s="12">
        <v>31850.84</v>
      </c>
      <c r="G8" s="12">
        <v>31850.84</v>
      </c>
      <c r="H8" s="12">
        <f t="shared" si="1"/>
        <v>437499.26999999996</v>
      </c>
    </row>
    <row r="9" spans="1:8" x14ac:dyDescent="0.2">
      <c r="A9" s="28">
        <v>1400</v>
      </c>
      <c r="B9" s="10" t="s">
        <v>34</v>
      </c>
      <c r="C9" s="12">
        <v>263203.5</v>
      </c>
      <c r="D9" s="12">
        <v>0</v>
      </c>
      <c r="E9" s="12">
        <f t="shared" si="0"/>
        <v>263203.5</v>
      </c>
      <c r="F9" s="12">
        <v>0</v>
      </c>
      <c r="G9" s="12">
        <v>0</v>
      </c>
      <c r="H9" s="12">
        <f t="shared" si="1"/>
        <v>263203.5</v>
      </c>
    </row>
    <row r="10" spans="1:8" x14ac:dyDescent="0.2">
      <c r="A10" s="28">
        <v>1500</v>
      </c>
      <c r="B10" s="10" t="s">
        <v>76</v>
      </c>
      <c r="C10" s="12">
        <v>746927.3</v>
      </c>
      <c r="D10" s="12">
        <v>0</v>
      </c>
      <c r="E10" s="12">
        <f t="shared" si="0"/>
        <v>746927.3</v>
      </c>
      <c r="F10" s="12">
        <v>300207.37</v>
      </c>
      <c r="G10" s="12">
        <v>300207.37</v>
      </c>
      <c r="H10" s="12">
        <f t="shared" si="1"/>
        <v>446719.93000000005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382702.5</v>
      </c>
      <c r="D13" s="35">
        <f>SUM(D14:D22)</f>
        <v>0</v>
      </c>
      <c r="E13" s="35">
        <f t="shared" si="0"/>
        <v>382702.5</v>
      </c>
      <c r="F13" s="35">
        <f>SUM(F14:F22)</f>
        <v>159899.85999999999</v>
      </c>
      <c r="G13" s="35">
        <f>SUM(G14:G22)</f>
        <v>159899.85999999999</v>
      </c>
      <c r="H13" s="35">
        <f t="shared" si="1"/>
        <v>222802.64</v>
      </c>
    </row>
    <row r="14" spans="1:8" x14ac:dyDescent="0.2">
      <c r="A14" s="28">
        <v>2100</v>
      </c>
      <c r="B14" s="10" t="s">
        <v>78</v>
      </c>
      <c r="C14" s="12">
        <v>101300</v>
      </c>
      <c r="D14" s="12">
        <v>0</v>
      </c>
      <c r="E14" s="12">
        <f t="shared" si="0"/>
        <v>101300</v>
      </c>
      <c r="F14" s="12">
        <v>24663.98</v>
      </c>
      <c r="G14" s="12">
        <v>24663.98</v>
      </c>
      <c r="H14" s="12">
        <f t="shared" si="1"/>
        <v>76636.02</v>
      </c>
    </row>
    <row r="15" spans="1:8" x14ac:dyDescent="0.2">
      <c r="A15" s="28">
        <v>2200</v>
      </c>
      <c r="B15" s="10" t="s">
        <v>79</v>
      </c>
      <c r="C15" s="12">
        <v>4000</v>
      </c>
      <c r="D15" s="12">
        <v>0</v>
      </c>
      <c r="E15" s="12">
        <f t="shared" si="0"/>
        <v>4000</v>
      </c>
      <c r="F15" s="12">
        <v>2360.6999999999998</v>
      </c>
      <c r="G15" s="12">
        <v>2360.6999999999998</v>
      </c>
      <c r="H15" s="12">
        <f t="shared" si="1"/>
        <v>1639.3000000000002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48000</v>
      </c>
      <c r="D17" s="12">
        <v>0</v>
      </c>
      <c r="E17" s="12">
        <f t="shared" si="0"/>
        <v>48000</v>
      </c>
      <c r="F17" s="12">
        <v>3112.01</v>
      </c>
      <c r="G17" s="12">
        <v>3112.01</v>
      </c>
      <c r="H17" s="12">
        <f t="shared" si="1"/>
        <v>44887.99</v>
      </c>
    </row>
    <row r="18" spans="1:8" x14ac:dyDescent="0.2">
      <c r="A18" s="28">
        <v>2500</v>
      </c>
      <c r="B18" s="10" t="s">
        <v>82</v>
      </c>
      <c r="C18" s="12">
        <v>32000</v>
      </c>
      <c r="D18" s="12">
        <v>0</v>
      </c>
      <c r="E18" s="12">
        <f t="shared" si="0"/>
        <v>32000</v>
      </c>
      <c r="F18" s="12">
        <v>10039.73</v>
      </c>
      <c r="G18" s="12">
        <v>10039.73</v>
      </c>
      <c r="H18" s="12">
        <f t="shared" si="1"/>
        <v>21960.27</v>
      </c>
    </row>
    <row r="19" spans="1:8" x14ac:dyDescent="0.2">
      <c r="A19" s="28">
        <v>2600</v>
      </c>
      <c r="B19" s="10" t="s">
        <v>83</v>
      </c>
      <c r="C19" s="12">
        <v>100000</v>
      </c>
      <c r="D19" s="12">
        <v>0</v>
      </c>
      <c r="E19" s="12">
        <f t="shared" si="0"/>
        <v>100000</v>
      </c>
      <c r="F19" s="12">
        <v>77255.009999999995</v>
      </c>
      <c r="G19" s="12">
        <v>77255.009999999995</v>
      </c>
      <c r="H19" s="12">
        <f t="shared" si="1"/>
        <v>22744.990000000005</v>
      </c>
    </row>
    <row r="20" spans="1:8" x14ac:dyDescent="0.2">
      <c r="A20" s="28">
        <v>2700</v>
      </c>
      <c r="B20" s="10" t="s">
        <v>84</v>
      </c>
      <c r="C20" s="12">
        <v>47402.5</v>
      </c>
      <c r="D20" s="12">
        <v>0</v>
      </c>
      <c r="E20" s="12">
        <f t="shared" si="0"/>
        <v>47402.5</v>
      </c>
      <c r="F20" s="12">
        <v>34188.1</v>
      </c>
      <c r="G20" s="12">
        <v>34188.1</v>
      </c>
      <c r="H20" s="12">
        <f t="shared" si="1"/>
        <v>13214.400000000001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50000</v>
      </c>
      <c r="D22" s="12">
        <v>0</v>
      </c>
      <c r="E22" s="12">
        <f t="shared" si="0"/>
        <v>50000</v>
      </c>
      <c r="F22" s="12">
        <v>8280.33</v>
      </c>
      <c r="G22" s="12">
        <v>8280.33</v>
      </c>
      <c r="H22" s="12">
        <f t="shared" si="1"/>
        <v>41719.67</v>
      </c>
    </row>
    <row r="23" spans="1:8" x14ac:dyDescent="0.2">
      <c r="A23" s="29" t="s">
        <v>66</v>
      </c>
      <c r="B23" s="6"/>
      <c r="C23" s="35">
        <f>SUM(C24:C32)</f>
        <v>492962</v>
      </c>
      <c r="D23" s="35">
        <f>SUM(D24:D32)</f>
        <v>0</v>
      </c>
      <c r="E23" s="35">
        <f t="shared" si="0"/>
        <v>492962</v>
      </c>
      <c r="F23" s="35">
        <f>SUM(F24:F32)</f>
        <v>150640.84</v>
      </c>
      <c r="G23" s="35">
        <f>SUM(G24:G32)</f>
        <v>150640.84</v>
      </c>
      <c r="H23" s="35">
        <f t="shared" si="1"/>
        <v>342321.16000000003</v>
      </c>
    </row>
    <row r="24" spans="1:8" x14ac:dyDescent="0.2">
      <c r="A24" s="28">
        <v>3100</v>
      </c>
      <c r="B24" s="10" t="s">
        <v>87</v>
      </c>
      <c r="C24" s="12">
        <v>46500</v>
      </c>
      <c r="D24" s="12">
        <v>0</v>
      </c>
      <c r="E24" s="12">
        <f t="shared" si="0"/>
        <v>46500</v>
      </c>
      <c r="F24" s="12">
        <v>4520</v>
      </c>
      <c r="G24" s="12">
        <v>4520</v>
      </c>
      <c r="H24" s="12">
        <f t="shared" si="1"/>
        <v>41980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66000</v>
      </c>
      <c r="D26" s="12">
        <v>0</v>
      </c>
      <c r="E26" s="12">
        <f t="shared" si="0"/>
        <v>66000</v>
      </c>
      <c r="F26" s="12">
        <v>19344.12</v>
      </c>
      <c r="G26" s="12">
        <v>19344.12</v>
      </c>
      <c r="H26" s="12">
        <f t="shared" si="1"/>
        <v>46655.880000000005</v>
      </c>
    </row>
    <row r="27" spans="1:8" x14ac:dyDescent="0.2">
      <c r="A27" s="28">
        <v>3400</v>
      </c>
      <c r="B27" s="10" t="s">
        <v>90</v>
      </c>
      <c r="C27" s="12">
        <v>66000</v>
      </c>
      <c r="D27" s="12">
        <v>0</v>
      </c>
      <c r="E27" s="12">
        <f t="shared" si="0"/>
        <v>66000</v>
      </c>
      <c r="F27" s="12">
        <v>6801.19</v>
      </c>
      <c r="G27" s="12">
        <v>6801.19</v>
      </c>
      <c r="H27" s="12">
        <f t="shared" si="1"/>
        <v>59198.81</v>
      </c>
    </row>
    <row r="28" spans="1:8" x14ac:dyDescent="0.2">
      <c r="A28" s="28">
        <v>3500</v>
      </c>
      <c r="B28" s="10" t="s">
        <v>91</v>
      </c>
      <c r="C28" s="12">
        <v>88000</v>
      </c>
      <c r="D28" s="12">
        <v>0</v>
      </c>
      <c r="E28" s="12">
        <f t="shared" si="0"/>
        <v>88000</v>
      </c>
      <c r="F28" s="12">
        <v>28404.19</v>
      </c>
      <c r="G28" s="12">
        <v>28404.19</v>
      </c>
      <c r="H28" s="12">
        <f t="shared" si="1"/>
        <v>59595.81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9500</v>
      </c>
      <c r="D30" s="12">
        <v>0</v>
      </c>
      <c r="E30" s="12">
        <f t="shared" si="0"/>
        <v>9500</v>
      </c>
      <c r="F30" s="12">
        <v>178</v>
      </c>
      <c r="G30" s="12">
        <v>178</v>
      </c>
      <c r="H30" s="12">
        <f t="shared" si="1"/>
        <v>9322</v>
      </c>
    </row>
    <row r="31" spans="1:8" x14ac:dyDescent="0.2">
      <c r="A31" s="28">
        <v>3800</v>
      </c>
      <c r="B31" s="10" t="s">
        <v>94</v>
      </c>
      <c r="C31" s="12">
        <v>102200</v>
      </c>
      <c r="D31" s="12">
        <v>0</v>
      </c>
      <c r="E31" s="12">
        <f t="shared" si="0"/>
        <v>102200</v>
      </c>
      <c r="F31" s="12">
        <v>41073.339999999997</v>
      </c>
      <c r="G31" s="12">
        <v>41073.339999999997</v>
      </c>
      <c r="H31" s="12">
        <f t="shared" si="1"/>
        <v>61126.66</v>
      </c>
    </row>
    <row r="32" spans="1:8" x14ac:dyDescent="0.2">
      <c r="A32" s="28">
        <v>3900</v>
      </c>
      <c r="B32" s="10" t="s">
        <v>18</v>
      </c>
      <c r="C32" s="12">
        <v>114762</v>
      </c>
      <c r="D32" s="12">
        <v>0</v>
      </c>
      <c r="E32" s="12">
        <f t="shared" si="0"/>
        <v>114762</v>
      </c>
      <c r="F32" s="12">
        <v>50320</v>
      </c>
      <c r="G32" s="12">
        <v>50320</v>
      </c>
      <c r="H32" s="12">
        <f t="shared" si="1"/>
        <v>64442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5645810.6699999999</v>
      </c>
      <c r="D77" s="37">
        <f t="shared" si="4"/>
        <v>0</v>
      </c>
      <c r="E77" s="37">
        <f t="shared" si="4"/>
        <v>5645810.6699999999</v>
      </c>
      <c r="F77" s="37">
        <f t="shared" si="4"/>
        <v>2158816.9099999997</v>
      </c>
      <c r="G77" s="37">
        <f t="shared" si="4"/>
        <v>2158816.9099999997</v>
      </c>
      <c r="H77" s="37">
        <f t="shared" si="4"/>
        <v>3486993.7600000002</v>
      </c>
    </row>
    <row r="79" spans="1:8" x14ac:dyDescent="0.2">
      <c r="A79" s="1" t="s">
        <v>132</v>
      </c>
    </row>
    <row r="81" spans="2:6" x14ac:dyDescent="0.2">
      <c r="B81" s="43" t="s">
        <v>142</v>
      </c>
      <c r="C81" s="43"/>
      <c r="D81" s="43" t="s">
        <v>143</v>
      </c>
      <c r="E81" s="43"/>
      <c r="F81" s="42"/>
    </row>
    <row r="82" spans="2:6" x14ac:dyDescent="0.2">
      <c r="B82" s="43"/>
      <c r="C82" s="43"/>
      <c r="D82" s="43"/>
      <c r="E82" s="43"/>
      <c r="F82" s="42"/>
    </row>
    <row r="83" spans="2:6" x14ac:dyDescent="0.2">
      <c r="B83" s="43"/>
      <c r="C83" s="43"/>
      <c r="D83" s="43"/>
      <c r="E83" s="43"/>
      <c r="F83" s="41"/>
    </row>
    <row r="84" spans="2:6" x14ac:dyDescent="0.2">
      <c r="B84" s="44" t="s">
        <v>144</v>
      </c>
      <c r="C84" s="43"/>
      <c r="D84" s="68" t="s">
        <v>145</v>
      </c>
      <c r="E84" s="68"/>
      <c r="F84" s="68"/>
    </row>
    <row r="85" spans="2:6" x14ac:dyDescent="0.2">
      <c r="B85" s="44" t="s">
        <v>146</v>
      </c>
      <c r="C85" s="43"/>
      <c r="D85" s="44" t="s">
        <v>147</v>
      </c>
      <c r="E85" s="43"/>
      <c r="F85" s="41"/>
    </row>
  </sheetData>
  <sheetProtection formatCells="0" formatColumns="0" formatRows="0" autoFilter="0"/>
  <mergeCells count="5">
    <mergeCell ref="A1:H1"/>
    <mergeCell ref="C2:G2"/>
    <mergeCell ref="H2:H3"/>
    <mergeCell ref="A2:B4"/>
    <mergeCell ref="D84:F8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19" sqref="A1:H1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137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57</v>
      </c>
      <c r="B2" s="63"/>
      <c r="C2" s="57" t="s">
        <v>63</v>
      </c>
      <c r="D2" s="58"/>
      <c r="E2" s="58"/>
      <c r="F2" s="58"/>
      <c r="G2" s="59"/>
      <c r="H2" s="60" t="s">
        <v>62</v>
      </c>
    </row>
    <row r="3" spans="1:8" ht="24.95" customHeight="1" x14ac:dyDescent="0.2">
      <c r="A3" s="64"/>
      <c r="B3" s="65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1"/>
    </row>
    <row r="4" spans="1:8" x14ac:dyDescent="0.2">
      <c r="A4" s="66"/>
      <c r="B4" s="67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5645810.6699999999</v>
      </c>
      <c r="D5" s="38">
        <v>0</v>
      </c>
      <c r="E5" s="38">
        <f>C5+D5</f>
        <v>5645810.6699999999</v>
      </c>
      <c r="F5" s="38">
        <v>2158816.91</v>
      </c>
      <c r="G5" s="38">
        <v>2158816.91</v>
      </c>
      <c r="H5" s="38">
        <f>E5-F5</f>
        <v>3486993.76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5645810.6699999999</v>
      </c>
      <c r="D10" s="37">
        <f t="shared" si="0"/>
        <v>0</v>
      </c>
      <c r="E10" s="37">
        <f t="shared" si="0"/>
        <v>5645810.6699999999</v>
      </c>
      <c r="F10" s="37">
        <f t="shared" si="0"/>
        <v>2158816.91</v>
      </c>
      <c r="G10" s="37">
        <f t="shared" si="0"/>
        <v>2158816.91</v>
      </c>
      <c r="H10" s="37">
        <f t="shared" si="0"/>
        <v>3486993.76</v>
      </c>
    </row>
    <row r="12" spans="1:8" x14ac:dyDescent="0.2">
      <c r="A12" s="1" t="s">
        <v>132</v>
      </c>
    </row>
    <row r="15" spans="1:8" x14ac:dyDescent="0.2">
      <c r="B15" s="47" t="s">
        <v>142</v>
      </c>
      <c r="C15" s="47"/>
      <c r="D15" s="47" t="s">
        <v>143</v>
      </c>
      <c r="E15" s="47"/>
      <c r="F15" s="46"/>
    </row>
    <row r="16" spans="1:8" x14ac:dyDescent="0.2">
      <c r="B16" s="47"/>
      <c r="C16" s="47"/>
      <c r="D16" s="47"/>
      <c r="E16" s="47"/>
      <c r="F16" s="46"/>
    </row>
    <row r="17" spans="2:6" x14ac:dyDescent="0.2">
      <c r="B17" s="47"/>
      <c r="C17" s="47"/>
      <c r="D17" s="47"/>
      <c r="E17" s="47"/>
      <c r="F17" s="45"/>
    </row>
    <row r="18" spans="2:6" x14ac:dyDescent="0.2">
      <c r="B18" s="48" t="s">
        <v>144</v>
      </c>
      <c r="C18" s="47"/>
      <c r="D18" s="68" t="s">
        <v>145</v>
      </c>
      <c r="E18" s="68"/>
      <c r="F18" s="68"/>
    </row>
    <row r="19" spans="2:6" ht="22.5" x14ac:dyDescent="0.2">
      <c r="B19" s="48" t="s">
        <v>146</v>
      </c>
      <c r="C19" s="47"/>
      <c r="D19" s="48" t="s">
        <v>147</v>
      </c>
      <c r="E19" s="47"/>
      <c r="F19" s="45"/>
    </row>
  </sheetData>
  <sheetProtection formatCells="0" formatColumns="0" formatRows="0" autoFilter="0"/>
  <mergeCells count="5">
    <mergeCell ref="A1:H1"/>
    <mergeCell ref="C2:G2"/>
    <mergeCell ref="H2:H3"/>
    <mergeCell ref="A2:B4"/>
    <mergeCell ref="D18:F18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workbookViewId="0">
      <selection activeCell="B47" sqref="A1:H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139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57</v>
      </c>
      <c r="B2" s="63"/>
      <c r="C2" s="57" t="s">
        <v>63</v>
      </c>
      <c r="D2" s="58"/>
      <c r="E2" s="58"/>
      <c r="F2" s="58"/>
      <c r="G2" s="59"/>
      <c r="H2" s="60" t="s">
        <v>62</v>
      </c>
    </row>
    <row r="3" spans="1:8" ht="24.95" customHeight="1" x14ac:dyDescent="0.2">
      <c r="A3" s="64"/>
      <c r="B3" s="65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1"/>
    </row>
    <row r="4" spans="1:8" x14ac:dyDescent="0.2">
      <c r="A4" s="66"/>
      <c r="B4" s="67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5645810.6699999999</v>
      </c>
      <c r="D6" s="12">
        <v>0</v>
      </c>
      <c r="E6" s="12">
        <f>C6+D6</f>
        <v>5645810.6699999999</v>
      </c>
      <c r="F6" s="12">
        <v>2158816.91</v>
      </c>
      <c r="G6" s="12">
        <v>2158816.91</v>
      </c>
      <c r="H6" s="12">
        <f>E6-F6</f>
        <v>3486993.76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5645810.6699999999</v>
      </c>
      <c r="D14" s="40">
        <f t="shared" si="2"/>
        <v>0</v>
      </c>
      <c r="E14" s="40">
        <f t="shared" si="2"/>
        <v>5645810.6699999999</v>
      </c>
      <c r="F14" s="40">
        <f t="shared" si="2"/>
        <v>2158816.91</v>
      </c>
      <c r="G14" s="40">
        <f t="shared" si="2"/>
        <v>2158816.91</v>
      </c>
      <c r="H14" s="40">
        <f t="shared" si="2"/>
        <v>3486993.76</v>
      </c>
    </row>
    <row r="17" spans="1:8" ht="45" customHeight="1" x14ac:dyDescent="0.2">
      <c r="A17" s="57" t="s">
        <v>131</v>
      </c>
      <c r="B17" s="58"/>
      <c r="C17" s="58"/>
      <c r="D17" s="58"/>
      <c r="E17" s="58"/>
      <c r="F17" s="58"/>
      <c r="G17" s="58"/>
      <c r="H17" s="59"/>
    </row>
    <row r="18" spans="1:8" x14ac:dyDescent="0.2">
      <c r="A18" s="62" t="s">
        <v>57</v>
      </c>
      <c r="B18" s="63"/>
      <c r="C18" s="57" t="s">
        <v>63</v>
      </c>
      <c r="D18" s="58"/>
      <c r="E18" s="58"/>
      <c r="F18" s="58"/>
      <c r="G18" s="59"/>
      <c r="H18" s="60" t="s">
        <v>62</v>
      </c>
    </row>
    <row r="19" spans="1:8" ht="22.5" x14ac:dyDescent="0.2">
      <c r="A19" s="64"/>
      <c r="B19" s="65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61"/>
    </row>
    <row r="20" spans="1:8" x14ac:dyDescent="0.2">
      <c r="A20" s="66"/>
      <c r="B20" s="67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57" t="s">
        <v>140</v>
      </c>
      <c r="B28" s="58"/>
      <c r="C28" s="58"/>
      <c r="D28" s="58"/>
      <c r="E28" s="58"/>
      <c r="F28" s="58"/>
      <c r="G28" s="58"/>
      <c r="H28" s="59"/>
    </row>
    <row r="29" spans="1:8" x14ac:dyDescent="0.2">
      <c r="A29" s="62" t="s">
        <v>57</v>
      </c>
      <c r="B29" s="63"/>
      <c r="C29" s="57" t="s">
        <v>63</v>
      </c>
      <c r="D29" s="58"/>
      <c r="E29" s="58"/>
      <c r="F29" s="58"/>
      <c r="G29" s="59"/>
      <c r="H29" s="60" t="s">
        <v>62</v>
      </c>
    </row>
    <row r="30" spans="1:8" ht="22.5" x14ac:dyDescent="0.2">
      <c r="A30" s="64"/>
      <c r="B30" s="65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61"/>
    </row>
    <row r="31" spans="1:8" x14ac:dyDescent="0.2">
      <c r="A31" s="66"/>
      <c r="B31" s="67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5645810.6699999999</v>
      </c>
      <c r="D32" s="12">
        <v>0</v>
      </c>
      <c r="E32" s="12">
        <f t="shared" ref="E32:E38" si="6">C32+D32</f>
        <v>5645810.6699999999</v>
      </c>
      <c r="F32" s="12">
        <v>2158816.91</v>
      </c>
      <c r="G32" s="12">
        <v>2158816.91</v>
      </c>
      <c r="H32" s="12">
        <f t="shared" ref="H32:H38" si="7">E32-F32</f>
        <v>3486993.76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5645810.6699999999</v>
      </c>
      <c r="D39" s="40">
        <f t="shared" si="8"/>
        <v>0</v>
      </c>
      <c r="E39" s="40">
        <f t="shared" si="8"/>
        <v>5645810.6699999999</v>
      </c>
      <c r="F39" s="40">
        <f t="shared" si="8"/>
        <v>2158816.91</v>
      </c>
      <c r="G39" s="40">
        <f t="shared" si="8"/>
        <v>2158816.91</v>
      </c>
      <c r="H39" s="40">
        <f t="shared" si="8"/>
        <v>3486993.76</v>
      </c>
    </row>
    <row r="41" spans="1:8" x14ac:dyDescent="0.2">
      <c r="A41" s="1" t="s">
        <v>132</v>
      </c>
    </row>
    <row r="43" spans="1:8" x14ac:dyDescent="0.2">
      <c r="B43" s="51" t="s">
        <v>142</v>
      </c>
      <c r="C43" s="51"/>
      <c r="D43" s="51" t="s">
        <v>143</v>
      </c>
      <c r="E43" s="51"/>
      <c r="F43" s="50"/>
    </row>
    <row r="44" spans="1:8" x14ac:dyDescent="0.2">
      <c r="B44" s="51"/>
      <c r="C44" s="51"/>
      <c r="D44" s="51"/>
      <c r="E44" s="51"/>
      <c r="F44" s="50"/>
    </row>
    <row r="45" spans="1:8" x14ac:dyDescent="0.2">
      <c r="B45" s="51"/>
      <c r="C45" s="51"/>
      <c r="D45" s="51"/>
      <c r="E45" s="51"/>
      <c r="F45" s="49"/>
    </row>
    <row r="46" spans="1:8" x14ac:dyDescent="0.2">
      <c r="B46" s="52" t="s">
        <v>144</v>
      </c>
      <c r="C46" s="51"/>
      <c r="D46" s="68" t="s">
        <v>145</v>
      </c>
      <c r="E46" s="68"/>
      <c r="F46" s="68"/>
    </row>
    <row r="47" spans="1:8" ht="22.5" x14ac:dyDescent="0.2">
      <c r="B47" s="52" t="s">
        <v>146</v>
      </c>
      <c r="C47" s="51"/>
      <c r="D47" s="52" t="s">
        <v>147</v>
      </c>
      <c r="E47" s="51"/>
      <c r="F47" s="49"/>
    </row>
  </sheetData>
  <sheetProtection formatCells="0" formatColumns="0" formatRows="0" insertRows="0" deleteRows="0" autoFilter="0"/>
  <mergeCells count="13">
    <mergeCell ref="D46:F46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B45" sqref="A1:H45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141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57</v>
      </c>
      <c r="B2" s="63"/>
      <c r="C2" s="57" t="s">
        <v>63</v>
      </c>
      <c r="D2" s="58"/>
      <c r="E2" s="58"/>
      <c r="F2" s="58"/>
      <c r="G2" s="59"/>
      <c r="H2" s="60" t="s">
        <v>62</v>
      </c>
    </row>
    <row r="3" spans="1:8" ht="24.95" customHeight="1" x14ac:dyDescent="0.2">
      <c r="A3" s="64"/>
      <c r="B3" s="65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61"/>
    </row>
    <row r="4" spans="1:8" x14ac:dyDescent="0.2">
      <c r="A4" s="66"/>
      <c r="B4" s="67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5645810.6699999999</v>
      </c>
      <c r="D14" s="35">
        <f t="shared" si="3"/>
        <v>0</v>
      </c>
      <c r="E14" s="35">
        <f t="shared" si="3"/>
        <v>5645810.6699999999</v>
      </c>
      <c r="F14" s="35">
        <f t="shared" si="3"/>
        <v>2158816.91</v>
      </c>
      <c r="G14" s="35">
        <f t="shared" si="3"/>
        <v>2158816.91</v>
      </c>
      <c r="H14" s="35">
        <f t="shared" si="3"/>
        <v>3486993.76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5645810.6699999999</v>
      </c>
      <c r="D20" s="12">
        <v>0</v>
      </c>
      <c r="E20" s="12">
        <f t="shared" si="5"/>
        <v>5645810.6699999999</v>
      </c>
      <c r="F20" s="12">
        <v>2158816.91</v>
      </c>
      <c r="G20" s="12">
        <v>2158816.91</v>
      </c>
      <c r="H20" s="12">
        <f t="shared" si="4"/>
        <v>3486993.76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5645810.6699999999</v>
      </c>
      <c r="D37" s="40">
        <f t="shared" si="12"/>
        <v>0</v>
      </c>
      <c r="E37" s="40">
        <f t="shared" si="12"/>
        <v>5645810.6699999999</v>
      </c>
      <c r="F37" s="40">
        <f t="shared" si="12"/>
        <v>2158816.91</v>
      </c>
      <c r="G37" s="40">
        <f t="shared" si="12"/>
        <v>2158816.91</v>
      </c>
      <c r="H37" s="40">
        <f t="shared" si="12"/>
        <v>3486993.76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1" spans="1:8" x14ac:dyDescent="0.2">
      <c r="B41" s="55" t="s">
        <v>142</v>
      </c>
      <c r="C41" s="55"/>
      <c r="D41" s="55" t="s">
        <v>143</v>
      </c>
      <c r="E41" s="55"/>
      <c r="F41" s="54"/>
    </row>
    <row r="42" spans="1:8" x14ac:dyDescent="0.2">
      <c r="B42" s="55"/>
      <c r="C42" s="55"/>
      <c r="D42" s="55"/>
      <c r="E42" s="55"/>
      <c r="F42" s="54"/>
    </row>
    <row r="43" spans="1:8" x14ac:dyDescent="0.2">
      <c r="B43" s="55"/>
      <c r="C43" s="55"/>
      <c r="D43" s="55"/>
      <c r="E43" s="55"/>
      <c r="F43" s="53"/>
    </row>
    <row r="44" spans="1:8" x14ac:dyDescent="0.2">
      <c r="B44" s="56" t="s">
        <v>144</v>
      </c>
      <c r="C44" s="55"/>
      <c r="D44" s="68" t="s">
        <v>145</v>
      </c>
      <c r="E44" s="68"/>
      <c r="F44" s="68"/>
    </row>
    <row r="45" spans="1:8" ht="22.5" x14ac:dyDescent="0.2">
      <c r="B45" s="56"/>
      <c r="C45" s="55"/>
      <c r="D45" s="56" t="s">
        <v>147</v>
      </c>
      <c r="E45" s="55"/>
      <c r="F45" s="53"/>
    </row>
  </sheetData>
  <sheetProtection formatCells="0" formatColumns="0" formatRows="0" autoFilter="0"/>
  <mergeCells count="5">
    <mergeCell ref="A1:H1"/>
    <mergeCell ref="A2:B4"/>
    <mergeCell ref="C2:G2"/>
    <mergeCell ref="H2:H3"/>
    <mergeCell ref="D44:F4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2022-07-19T15:52:55Z</cp:lastPrinted>
  <dcterms:created xsi:type="dcterms:W3CDTF">2014-02-10T03:37:14Z</dcterms:created>
  <dcterms:modified xsi:type="dcterms:W3CDTF">2022-07-19T15:54:33Z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