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SOLVENTAR\"/>
    </mc:Choice>
  </mc:AlternateContent>
  <xr:revisionPtr revIDLastSave="0" documentId="13_ncr:1_{18800C2B-A303-494D-99E8-DBB98FC170CF}" xr6:coauthVersionLast="47" xr6:coauthVersionMax="47" xr10:uidLastSave="{00000000-0000-0000-0000-000000000000}"/>
  <bookViews>
    <workbookView xWindow="4350" yWindow="195" windowWidth="24420" windowHeight="14835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5" l="1"/>
  <c r="G38" i="5"/>
  <c r="G39" i="5"/>
  <c r="G36" i="5"/>
  <c r="G26" i="5"/>
  <c r="G27" i="5"/>
  <c r="G28" i="5"/>
  <c r="G29" i="5"/>
  <c r="G30" i="5"/>
  <c r="G31" i="5"/>
  <c r="G32" i="5"/>
  <c r="G33" i="5"/>
  <c r="G25" i="5"/>
  <c r="G17" i="5"/>
  <c r="G18" i="5"/>
  <c r="G19" i="5"/>
  <c r="G20" i="5"/>
  <c r="G21" i="5"/>
  <c r="G22" i="5"/>
  <c r="G16" i="5"/>
  <c r="G7" i="5"/>
  <c r="G8" i="5"/>
  <c r="G9" i="5"/>
  <c r="G10" i="5"/>
  <c r="G11" i="5"/>
  <c r="G12" i="5"/>
  <c r="G13" i="5"/>
  <c r="G6" i="5"/>
  <c r="G35" i="5"/>
  <c r="G24" i="5"/>
  <c r="G15" i="5"/>
  <c r="G5" i="5"/>
  <c r="G41" i="5" s="1"/>
  <c r="D5" i="5"/>
  <c r="E5" i="5"/>
  <c r="F5" i="5"/>
  <c r="D35" i="5"/>
  <c r="E35" i="5"/>
  <c r="F35" i="5"/>
  <c r="E24" i="5"/>
  <c r="F24" i="5"/>
  <c r="D15" i="5"/>
  <c r="E15" i="5"/>
  <c r="F15" i="5"/>
  <c r="D24" i="5"/>
  <c r="D41" i="5"/>
  <c r="E41" i="5"/>
  <c r="F41" i="5"/>
  <c r="D37" i="5"/>
  <c r="D38" i="5"/>
  <c r="D39" i="5"/>
  <c r="D36" i="5"/>
  <c r="D26" i="5"/>
  <c r="D27" i="5"/>
  <c r="D28" i="5"/>
  <c r="D29" i="5"/>
  <c r="D30" i="5"/>
  <c r="D31" i="5"/>
  <c r="D32" i="5"/>
  <c r="D33" i="5"/>
  <c r="D25" i="5"/>
  <c r="D17" i="5"/>
  <c r="D18" i="5"/>
  <c r="D19" i="5"/>
  <c r="D20" i="5"/>
  <c r="D21" i="5"/>
  <c r="D22" i="5"/>
  <c r="D16" i="5"/>
  <c r="D7" i="5"/>
  <c r="D8" i="5"/>
  <c r="D9" i="5"/>
  <c r="D10" i="5"/>
  <c r="D11" i="5"/>
  <c r="D12" i="5"/>
  <c r="D13" i="5"/>
  <c r="D6" i="5"/>
  <c r="C41" i="5"/>
  <c r="B41" i="5"/>
  <c r="C35" i="5"/>
  <c r="B35" i="5"/>
  <c r="C24" i="5"/>
  <c r="B24" i="5"/>
  <c r="C15" i="5"/>
  <c r="B15" i="5"/>
  <c r="C5" i="5"/>
  <c r="B5" i="5"/>
  <c r="G41" i="4"/>
  <c r="G35" i="4"/>
  <c r="G37" i="4"/>
  <c r="G39" i="4"/>
  <c r="G43" i="4"/>
  <c r="G45" i="4"/>
  <c r="G47" i="4"/>
  <c r="G33" i="4"/>
  <c r="D35" i="4"/>
  <c r="D37" i="4"/>
  <c r="D39" i="4"/>
  <c r="D41" i="4"/>
  <c r="D43" i="4"/>
  <c r="D45" i="4"/>
  <c r="D47" i="4"/>
  <c r="D33" i="4"/>
  <c r="C49" i="4"/>
  <c r="D49" i="4"/>
  <c r="E49" i="4"/>
  <c r="F49" i="4"/>
  <c r="G49" i="4"/>
  <c r="B49" i="4"/>
  <c r="G26" i="4"/>
  <c r="G22" i="4"/>
  <c r="G23" i="4"/>
  <c r="G24" i="4"/>
  <c r="G21" i="4"/>
  <c r="D22" i="4"/>
  <c r="D23" i="4"/>
  <c r="D24" i="4"/>
  <c r="D21" i="4"/>
  <c r="C26" i="4"/>
  <c r="D26" i="4"/>
  <c r="E26" i="4"/>
  <c r="F26" i="4"/>
  <c r="B26" i="4"/>
  <c r="G6" i="4"/>
  <c r="G7" i="4"/>
  <c r="G8" i="4"/>
  <c r="G9" i="4"/>
  <c r="G10" i="4"/>
  <c r="G11" i="4"/>
  <c r="G12" i="4"/>
  <c r="G5" i="4"/>
  <c r="C14" i="4"/>
  <c r="D14" i="4"/>
  <c r="E14" i="4"/>
  <c r="F14" i="4"/>
  <c r="G14" i="4"/>
  <c r="B14" i="4"/>
  <c r="D6" i="4"/>
  <c r="D7" i="4"/>
  <c r="D8" i="4"/>
  <c r="D9" i="4"/>
  <c r="D10" i="4"/>
  <c r="D11" i="4"/>
  <c r="D12" i="4"/>
  <c r="D5" i="4"/>
  <c r="G7" i="8"/>
  <c r="G9" i="8"/>
  <c r="G11" i="8"/>
  <c r="G13" i="8"/>
  <c r="G5" i="8"/>
  <c r="E15" i="8"/>
  <c r="F15" i="8"/>
  <c r="G15" i="8"/>
  <c r="D15" i="8"/>
  <c r="D9" i="8"/>
  <c r="D11" i="8"/>
  <c r="D13" i="8"/>
  <c r="D7" i="8"/>
  <c r="D5" i="8"/>
  <c r="C15" i="8"/>
  <c r="B15" i="8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2" i="6"/>
  <c r="G73" i="6"/>
  <c r="G74" i="6"/>
  <c r="G75" i="6"/>
  <c r="G53" i="6"/>
  <c r="G52" i="6"/>
  <c r="G44" i="6"/>
  <c r="G45" i="6"/>
  <c r="G46" i="6"/>
  <c r="G47" i="6"/>
  <c r="G48" i="6"/>
  <c r="G49" i="6"/>
  <c r="G50" i="6"/>
  <c r="G51" i="6"/>
  <c r="G43" i="6"/>
  <c r="G42" i="6"/>
  <c r="G34" i="6"/>
  <c r="G35" i="6"/>
  <c r="G36" i="6"/>
  <c r="G37" i="6"/>
  <c r="G38" i="6"/>
  <c r="G39" i="6"/>
  <c r="G40" i="6"/>
  <c r="G41" i="6"/>
  <c r="G33" i="6"/>
  <c r="G32" i="6"/>
  <c r="G24" i="6"/>
  <c r="G25" i="6"/>
  <c r="G26" i="6"/>
  <c r="G27" i="6"/>
  <c r="G28" i="6"/>
  <c r="G29" i="6"/>
  <c r="G30" i="6"/>
  <c r="G31" i="6"/>
  <c r="G23" i="6"/>
  <c r="G22" i="6"/>
  <c r="G14" i="6"/>
  <c r="G15" i="6"/>
  <c r="G16" i="6"/>
  <c r="G17" i="6"/>
  <c r="G18" i="6"/>
  <c r="G19" i="6"/>
  <c r="G20" i="6"/>
  <c r="G21" i="6"/>
  <c r="G13" i="6"/>
  <c r="G12" i="6"/>
  <c r="G6" i="6"/>
  <c r="G7" i="6"/>
  <c r="G8" i="6"/>
  <c r="G9" i="6"/>
  <c r="G10" i="6"/>
  <c r="G11" i="6"/>
  <c r="G5" i="6"/>
  <c r="G4" i="6"/>
  <c r="F76" i="6"/>
  <c r="G76" i="6"/>
  <c r="F68" i="6"/>
  <c r="F64" i="6"/>
  <c r="F56" i="6"/>
  <c r="F52" i="6"/>
  <c r="F32" i="6"/>
  <c r="F42" i="6"/>
  <c r="F22" i="6"/>
  <c r="F12" i="6"/>
  <c r="F4" i="6"/>
  <c r="E22" i="6"/>
  <c r="E12" i="6"/>
  <c r="E4" i="6"/>
  <c r="D56" i="6"/>
  <c r="C68" i="6"/>
  <c r="C56" i="6"/>
  <c r="C32" i="6"/>
  <c r="D32" i="6"/>
  <c r="E32" i="6"/>
  <c r="B76" i="6"/>
  <c r="C64" i="6"/>
  <c r="D64" i="6"/>
  <c r="E64" i="6"/>
  <c r="D68" i="6"/>
  <c r="E68" i="6"/>
  <c r="B68" i="6"/>
  <c r="B64" i="6"/>
  <c r="E56" i="6"/>
  <c r="C42" i="6"/>
  <c r="D42" i="6"/>
  <c r="E42" i="6"/>
  <c r="C52" i="6"/>
  <c r="D52" i="6"/>
  <c r="E52" i="6"/>
  <c r="B56" i="6"/>
  <c r="B52" i="6"/>
  <c r="B42" i="6"/>
  <c r="B32" i="6"/>
  <c r="C22" i="6"/>
  <c r="C76" i="6" s="1"/>
  <c r="D22" i="6"/>
  <c r="B22" i="6"/>
  <c r="C12" i="6"/>
  <c r="D12" i="6"/>
  <c r="C4" i="6"/>
  <c r="D4" i="6"/>
  <c r="D76" i="6" s="1"/>
  <c r="B12" i="6"/>
  <c r="B4" i="6"/>
  <c r="E76" i="6" l="1"/>
</calcChain>
</file>

<file path=xl/sharedStrings.xml><?xml version="1.0" encoding="utf-8"?>
<sst xmlns="http://schemas.openxmlformats.org/spreadsheetml/2006/main" count="190" uniqueCount="140">
  <si>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</si>
  <si>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</si>
  <si>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</si>
  <si>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</si>
  <si>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</si>
  <si>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</si>
  <si>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</si>
  <si>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</si>
  <si>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</si>
  <si>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</si>
  <si>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</si>
  <si>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</si>
  <si>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</si>
  <si>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</si>
  <si>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</si>
  <si>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</si>
  <si>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</si>
  <si>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</si>
  <si>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</si>
  <si>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</si>
  <si>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</si>
  <si>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</si>
  <si>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</si>
  <si>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</si>
  <si>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</si>
  <si>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</si>
  <si>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</si>
  <si>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</si>
  <si>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</si>
  <si>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</si>
  <si>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</si>
  <si>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</si>
  <si>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</si>
  <si>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</si>
  <si>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</si>
  <si>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</si>
  <si>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</si>
  <si>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</si>
  <si>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</si>
  <si>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</si>
  <si>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</si>
  <si>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</si>
  <si>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</si>
  <si>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</si>
  <si>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</si>
  <si>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</si>
  <si>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</si>
  <si>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</si>
  <si>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</si>
  <si>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</si>
  <si>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</si>
  <si>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</si>
  <si>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</si>
  <si>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</si>
  <si>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</si>
  <si>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</si>
  <si>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</si>
  <si>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</si>
  <si>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</si>
  <si>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</si>
  <si>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</si>
  <si>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</si>
  <si>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</si>
  <si>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</si>
  <si>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</si>
  <si>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</si>
  <si>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</si>
  <si>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</si>
  <si>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</si>
  <si>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</si>
  <si>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</si>
  <si>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</si>
  <si>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</si>
  <si>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</si>
  <si>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</si>
  <si>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</si>
  <si>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</si>
  <si>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</si>
  <si>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</si>
  <si>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</si>
  <si>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</si>
  <si>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</si>
  <si>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</si>
  <si>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</si>
  <si>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</si>
  <si>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</si>
  <si>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</si>
  <si>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</si>
  <si>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</si>
  <si>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</si>
  <si>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</si>
  <si>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</si>
  <si>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</si>
  <si>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</si>
  <si>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</si>
  <si>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</si>
  <si>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</si>
  <si>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</si>
  <si>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</si>
  <si>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</si>
  <si>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</si>
  <si>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</si>
  <si>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</si>
  <si>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</si>
  <si>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</si>
  <si>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</si>
  <si>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</si>
  <si>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</si>
  <si>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</si>
  <si>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</si>
  <si>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</si>
  <si>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</si>
  <si>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</si>
  <si>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</si>
  <si>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</si>
  <si>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</si>
  <si>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</si>
  <si>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</si>
  <si>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</si>
  <si>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</si>
  <si>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</si>
  <si>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</si>
  <si>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</si>
  <si>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</si>
  <si>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</si>
  <si>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</si>
  <si>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</si>
  <si>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</si>
  <si>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</si>
  <si>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</si>
  <si>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</si>
  <si>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</si>
  <si>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</si>
  <si>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emisor”</t>
  </si>
  <si>
    <t>Instituto Municipal de Salamanca para las Mujeres
Estado Analítico del Ejercicio del Presupuesto de Egresos
Clasificación por Objeto del Gasto (Capítulo y Concepto)
Del 1 de Enero al 31 de Marzo de 2025
(Cifras en Pesos)</t>
  </si>
  <si>
    <t>Instituto Municipal de Salamanca para las Mujeres
Estado Analítico del Ejercicio del Presupuesto de Egresos
Clasificación Económica (por Tipo de Gasto)
Del 1 de Enero al 31 de Marzo de 2025
(Cifras en Pesos)</t>
  </si>
  <si>
    <t>Instituto Municipal de Salamanca para las Mujeres
Estado Analítico del Ejercicio del Presupuesto de Egresos
Clasificación Administrativa
Del 1 de Enero al 31 de Marzo de 2025
(Cifras en Pesos)</t>
  </si>
  <si>
    <t>31120M26M010000 DIRECCION GENERAL</t>
  </si>
  <si>
    <t>Dependencia o Unidad Administrativa 5</t>
  </si>
  <si>
    <t>Instituto Municipal de Salamanca para las Mujeres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</si>
</sst>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tabSelected="1" workbookViewId="0">
      <selection activeCell="B45" sqref="B45"/>
    </sheetView>
  </sheetViews>
  <sheetFormatPr baseColWidth="10" defaultColWidth="12" defaultRowHeight="11.25" x14ac:dyDescent="0.2"/>
  <cols>
    <col min="1" max="1" width="53.33203125" style="1" customWidth="1"/>
    <col min="2" max="7" width="18.33203125" style="1" customWidth="1"/>
    <col min="8" max="16384" width="12" style="1"/>
  </cols>
  <sheetData>
    <row r="1" spans="1:7" ht="63" customHeight="1" x14ac:dyDescent="0.2">
      <c r="A1" s="43" t="s">
        <v>136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24" t="s">
        <v>137</v>
      </c>
      <c r="B5" s="4">
        <v>4843800</v>
      </c>
      <c r="C5" s="4">
        <v>0</v>
      </c>
      <c r="D5" s="4">
        <f>+B5+C5</f>
        <v>4843800</v>
      </c>
      <c r="E5" s="4">
        <v>671508.8</v>
      </c>
      <c r="F5" s="4">
        <v>671508.8</v>
      </c>
      <c r="G5" s="4">
        <f>+D5-E5</f>
        <v>4172291.2</v>
      </c>
    </row>
    <row r="6" spans="1:7" x14ac:dyDescent="0.2">
      <c r="A6" s="24" t="s">
        <v>8</v>
      </c>
      <c r="B6" s="4">
        <v>0</v>
      </c>
      <c r="C6" s="4">
        <v>0</v>
      </c>
      <c r="D6" s="4">
        <f t="shared" ref="D6:D12" si="0">+B6+C6</f>
        <v>0</v>
      </c>
      <c r="E6" s="4">
        <v>0</v>
      </c>
      <c r="F6" s="4">
        <v>0</v>
      </c>
      <c r="G6" s="4">
        <f t="shared" ref="G6:G12" si="1">+D6-E6</f>
        <v>0</v>
      </c>
    </row>
    <row r="7" spans="1:7" x14ac:dyDescent="0.2">
      <c r="A7" s="24" t="s">
        <v>9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 x14ac:dyDescent="0.2">
      <c r="A8" s="24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24" t="s">
        <v>138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24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4" t="s">
        <v>12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4" t="s">
        <v>13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25" t="s">
        <v>14</v>
      </c>
      <c r="B14" s="8">
        <f>SUM(B5:B12)</f>
        <v>4843800</v>
      </c>
      <c r="C14" s="8">
        <f t="shared" ref="C14:G14" si="2">SUM(C5:C12)</f>
        <v>0</v>
      </c>
      <c r="D14" s="8">
        <f t="shared" si="2"/>
        <v>4843800</v>
      </c>
      <c r="E14" s="8">
        <f t="shared" si="2"/>
        <v>671508.8</v>
      </c>
      <c r="F14" s="8">
        <f t="shared" si="2"/>
        <v>671508.8</v>
      </c>
      <c r="G14" s="8">
        <f t="shared" si="2"/>
        <v>4172291.2</v>
      </c>
    </row>
    <row r="17" spans="1:7" ht="54.95" customHeight="1" x14ac:dyDescent="0.2">
      <c r="A17" s="43" t="s">
        <v>136</v>
      </c>
      <c r="B17" s="44"/>
      <c r="C17" s="44"/>
      <c r="D17" s="44"/>
      <c r="E17" s="44"/>
      <c r="F17" s="44"/>
      <c r="G17" s="45"/>
    </row>
    <row r="18" spans="1:7" x14ac:dyDescent="0.2">
      <c r="A18" s="18"/>
      <c r="B18" s="20" t="s">
        <v>0</v>
      </c>
      <c r="C18" s="21"/>
      <c r="D18" s="21"/>
      <c r="E18" s="21"/>
      <c r="F18" s="22"/>
      <c r="G18" s="41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2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15</v>
      </c>
      <c r="B21" s="12">
        <v>0</v>
      </c>
      <c r="C21" s="12">
        <v>0</v>
      </c>
      <c r="D21" s="12">
        <f>+B21+C21</f>
        <v>0</v>
      </c>
      <c r="E21" s="12">
        <v>0</v>
      </c>
      <c r="F21" s="12">
        <v>0</v>
      </c>
      <c r="G21" s="12">
        <f>+D21-E21</f>
        <v>0</v>
      </c>
    </row>
    <row r="22" spans="1:7" x14ac:dyDescent="0.2">
      <c r="A22" s="24" t="s">
        <v>16</v>
      </c>
      <c r="B22" s="12">
        <v>0</v>
      </c>
      <c r="C22" s="12">
        <v>0</v>
      </c>
      <c r="D22" s="12">
        <f t="shared" ref="D22:D24" si="3">+B22+C22</f>
        <v>0</v>
      </c>
      <c r="E22" s="12">
        <v>0</v>
      </c>
      <c r="F22" s="12">
        <v>0</v>
      </c>
      <c r="G22" s="12">
        <f t="shared" ref="G22:G24" si="4">+D22-E22</f>
        <v>0</v>
      </c>
    </row>
    <row r="23" spans="1:7" x14ac:dyDescent="0.2">
      <c r="A23" s="24" t="s">
        <v>17</v>
      </c>
      <c r="B23" s="12">
        <v>0</v>
      </c>
      <c r="C23" s="12">
        <v>0</v>
      </c>
      <c r="D23" s="12">
        <f t="shared" si="3"/>
        <v>0</v>
      </c>
      <c r="E23" s="12">
        <v>0</v>
      </c>
      <c r="F23" s="12">
        <v>0</v>
      </c>
      <c r="G23" s="12">
        <f t="shared" si="4"/>
        <v>0</v>
      </c>
    </row>
    <row r="24" spans="1:7" x14ac:dyDescent="0.2">
      <c r="A24" s="24" t="s">
        <v>18</v>
      </c>
      <c r="B24" s="12">
        <v>0</v>
      </c>
      <c r="C24" s="12">
        <v>0</v>
      </c>
      <c r="D24" s="12">
        <f t="shared" si="3"/>
        <v>0</v>
      </c>
      <c r="E24" s="12">
        <v>0</v>
      </c>
      <c r="F24" s="12">
        <v>0</v>
      </c>
      <c r="G24" s="12">
        <f t="shared" si="4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14</v>
      </c>
      <c r="B26" s="8">
        <f>SUM(B21:B24)</f>
        <v>0</v>
      </c>
      <c r="C26" s="8">
        <f t="shared" ref="C26:G26" si="5">SUM(C21:C24)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9" spans="1:7" ht="64.5" customHeight="1" x14ac:dyDescent="0.2">
      <c r="A29" s="43" t="s">
        <v>136</v>
      </c>
      <c r="B29" s="44"/>
      <c r="C29" s="44"/>
      <c r="D29" s="44"/>
      <c r="E29" s="44"/>
      <c r="F29" s="44"/>
      <c r="G29" s="45"/>
    </row>
    <row r="30" spans="1:7" x14ac:dyDescent="0.2">
      <c r="A30" s="18"/>
      <c r="B30" s="20" t="s">
        <v>0</v>
      </c>
      <c r="C30" s="21"/>
      <c r="D30" s="21"/>
      <c r="E30" s="21"/>
      <c r="F30" s="22"/>
      <c r="G30" s="41" t="s">
        <v>1</v>
      </c>
    </row>
    <row r="31" spans="1:7" ht="29.25" customHeight="1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2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19</v>
      </c>
      <c r="B33" s="12">
        <v>4843800</v>
      </c>
      <c r="C33" s="12">
        <v>0</v>
      </c>
      <c r="D33" s="12">
        <f>+B33+C33</f>
        <v>4843800</v>
      </c>
      <c r="E33" s="12">
        <v>671508.8</v>
      </c>
      <c r="F33" s="12">
        <v>671508.8</v>
      </c>
      <c r="G33" s="12">
        <f>+D33-E33</f>
        <v>4172291.2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20</v>
      </c>
      <c r="B35" s="12">
        <v>0</v>
      </c>
      <c r="C35" s="12">
        <v>0</v>
      </c>
      <c r="D35" s="12">
        <f t="shared" ref="D34:D47" si="6">+B35+C35</f>
        <v>0</v>
      </c>
      <c r="E35" s="12">
        <v>0</v>
      </c>
      <c r="F35" s="12">
        <v>0</v>
      </c>
      <c r="G35" s="12">
        <f t="shared" ref="G34:G47" si="7">+D35-E35</f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21</v>
      </c>
      <c r="B37" s="12">
        <v>0</v>
      </c>
      <c r="C37" s="12">
        <v>0</v>
      </c>
      <c r="D37" s="12">
        <f t="shared" si="6"/>
        <v>0</v>
      </c>
      <c r="E37" s="12">
        <v>0</v>
      </c>
      <c r="F37" s="12">
        <v>0</v>
      </c>
      <c r="G37" s="12">
        <f t="shared" si="7"/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22</v>
      </c>
      <c r="B39" s="12">
        <v>0</v>
      </c>
      <c r="C39" s="12">
        <v>0</v>
      </c>
      <c r="D39" s="12">
        <f t="shared" si="6"/>
        <v>0</v>
      </c>
      <c r="E39" s="12">
        <v>0</v>
      </c>
      <c r="F39" s="12">
        <v>0</v>
      </c>
      <c r="G39" s="12">
        <f t="shared" si="7"/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23</v>
      </c>
      <c r="B41" s="12">
        <v>0</v>
      </c>
      <c r="C41" s="12">
        <v>0</v>
      </c>
      <c r="D41" s="12">
        <f t="shared" si="6"/>
        <v>0</v>
      </c>
      <c r="E41" s="12">
        <v>0</v>
      </c>
      <c r="F41" s="12">
        <v>0</v>
      </c>
      <c r="G41" s="12">
        <f t="shared" si="7"/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24</v>
      </c>
      <c r="B43" s="12">
        <v>0</v>
      </c>
      <c r="C43" s="12">
        <v>0</v>
      </c>
      <c r="D43" s="12">
        <f t="shared" si="6"/>
        <v>0</v>
      </c>
      <c r="E43" s="12">
        <v>0</v>
      </c>
      <c r="F43" s="12">
        <v>0</v>
      </c>
      <c r="G43" s="12">
        <f t="shared" si="7"/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25</v>
      </c>
      <c r="B45" s="12">
        <v>0</v>
      </c>
      <c r="C45" s="12">
        <v>0</v>
      </c>
      <c r="D45" s="12">
        <f t="shared" si="6"/>
        <v>0</v>
      </c>
      <c r="E45" s="12">
        <v>0</v>
      </c>
      <c r="F45" s="12">
        <v>0</v>
      </c>
      <c r="G45" s="12">
        <f t="shared" si="7"/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26</v>
      </c>
      <c r="B47" s="12">
        <v>0</v>
      </c>
      <c r="C47" s="12">
        <v>0</v>
      </c>
      <c r="D47" s="12">
        <f t="shared" si="6"/>
        <v>0</v>
      </c>
      <c r="E47" s="12">
        <v>0</v>
      </c>
      <c r="F47" s="12">
        <v>0</v>
      </c>
      <c r="G47" s="12">
        <f t="shared" si="7"/>
        <v>0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14</v>
      </c>
      <c r="B49" s="8">
        <f>SUM(B33:B47)</f>
        <v>4843800</v>
      </c>
      <c r="C49" s="8">
        <f t="shared" ref="C49:G49" si="8">SUM(C33:C47)</f>
        <v>0</v>
      </c>
      <c r="D49" s="8">
        <f t="shared" si="8"/>
        <v>4843800</v>
      </c>
      <c r="E49" s="8">
        <f t="shared" si="8"/>
        <v>671508.8</v>
      </c>
      <c r="F49" s="8">
        <f t="shared" si="8"/>
        <v>671508.8</v>
      </c>
      <c r="G49" s="8">
        <f t="shared" si="8"/>
        <v>4172291.2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showGridLines="0" workbookViewId="0">
      <selection activeCell="E21" sqref="E21"/>
    </sheetView>
  </sheetViews>
  <sheetFormatPr baseColWidth="10" defaultColWidth="12" defaultRowHeight="11.25" x14ac:dyDescent="0.2"/>
  <cols>
    <col min="1" max="1" width="51" style="1" customWidth="1"/>
    <col min="2" max="7" width="18.33203125" style="1" customWidth="1"/>
    <col min="8" max="16384" width="12" style="1"/>
  </cols>
  <sheetData>
    <row r="1" spans="1:7" ht="67.5" customHeight="1" x14ac:dyDescent="0.2">
      <c r="A1" s="43" t="s">
        <v>135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28"/>
      <c r="B4" s="7"/>
      <c r="C4" s="7"/>
      <c r="D4" s="7"/>
      <c r="E4" s="7"/>
      <c r="F4" s="7"/>
      <c r="G4" s="7"/>
    </row>
    <row r="5" spans="1:7" x14ac:dyDescent="0.2">
      <c r="A5" s="40" t="s">
        <v>27</v>
      </c>
      <c r="B5" s="4">
        <v>4793200</v>
      </c>
      <c r="C5" s="4">
        <v>0</v>
      </c>
      <c r="D5" s="4">
        <f>+B5-C5</f>
        <v>4793200</v>
      </c>
      <c r="E5" s="4">
        <v>671508.8</v>
      </c>
      <c r="F5" s="4">
        <v>671508.8</v>
      </c>
      <c r="G5" s="4">
        <f>+D5-E5</f>
        <v>4121691.2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28</v>
      </c>
      <c r="B7" s="4">
        <v>50600</v>
      </c>
      <c r="C7" s="4">
        <v>0</v>
      </c>
      <c r="D7" s="4">
        <f>+B7-C7</f>
        <v>50600</v>
      </c>
      <c r="E7" s="4">
        <v>0</v>
      </c>
      <c r="F7" s="4">
        <v>0</v>
      </c>
      <c r="G7" s="4">
        <f t="shared" ref="G6:G13" si="0">+D7-E7</f>
        <v>50600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29</v>
      </c>
      <c r="B9" s="4">
        <v>0</v>
      </c>
      <c r="C9" s="4">
        <v>0</v>
      </c>
      <c r="D9" s="4">
        <f t="shared" ref="D8:D13" si="1">+B9-C9</f>
        <v>0</v>
      </c>
      <c r="E9" s="4">
        <v>0</v>
      </c>
      <c r="F9" s="4">
        <v>0</v>
      </c>
      <c r="G9" s="4">
        <f t="shared" si="0"/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30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0"/>
        <v>0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31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0"/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14</v>
      </c>
      <c r="B15" s="6">
        <f>+B5+B7+B9+B11+B13</f>
        <v>4843800</v>
      </c>
      <c r="C15" s="6">
        <f>+C5+C7+C9+C11+C13</f>
        <v>0</v>
      </c>
      <c r="D15" s="6">
        <f>+D5+D7+D9+D11+D13</f>
        <v>4843800</v>
      </c>
      <c r="E15" s="6">
        <f t="shared" ref="E15:G15" si="2">+E5+E7+E9+E11+E13</f>
        <v>671508.8</v>
      </c>
      <c r="F15" s="6">
        <f t="shared" si="2"/>
        <v>671508.8</v>
      </c>
      <c r="G15" s="6">
        <f t="shared" si="2"/>
        <v>4172291.2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62.1640625" style="1" customWidth="1"/>
    <col min="2" max="3" width="17.33203125" style="1" customWidth="1"/>
    <col min="4" max="7" width="18.33203125" style="1" customWidth="1"/>
    <col min="8" max="16384" width="12" style="1"/>
  </cols>
  <sheetData>
    <row r="1" spans="1:7" ht="62.25" customHeight="1" x14ac:dyDescent="0.2">
      <c r="A1" s="43" t="s">
        <v>134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34" t="s">
        <v>32</v>
      </c>
      <c r="B4" s="37">
        <f>SUM(B5:B11)</f>
        <v>3403370</v>
      </c>
      <c r="C4" s="37">
        <f t="shared" ref="C4:F4" si="0">SUM(C5:C11)</f>
        <v>0</v>
      </c>
      <c r="D4" s="37">
        <f t="shared" si="0"/>
        <v>3403370</v>
      </c>
      <c r="E4" s="37">
        <f t="shared" si="0"/>
        <v>353583.51</v>
      </c>
      <c r="F4" s="37">
        <f t="shared" si="0"/>
        <v>353583.51</v>
      </c>
      <c r="G4" s="37">
        <f>+D4-E4</f>
        <v>3049786.49</v>
      </c>
    </row>
    <row r="5" spans="1:7" x14ac:dyDescent="0.2">
      <c r="A5" s="31" t="s">
        <v>33</v>
      </c>
      <c r="B5" s="4">
        <v>2318836</v>
      </c>
      <c r="C5" s="4">
        <v>0</v>
      </c>
      <c r="D5" s="4">
        <v>2318836</v>
      </c>
      <c r="E5" s="4">
        <v>320625.94</v>
      </c>
      <c r="F5" s="4">
        <v>320625.94</v>
      </c>
      <c r="G5" s="4">
        <f>+D5-E5</f>
        <v>1998210.06</v>
      </c>
    </row>
    <row r="6" spans="1:7" x14ac:dyDescent="0.2">
      <c r="A6" s="31" t="s">
        <v>34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f t="shared" ref="G6:G11" si="1">+D6-E6</f>
        <v>0</v>
      </c>
    </row>
    <row r="7" spans="1:7" x14ac:dyDescent="0.2">
      <c r="A7" s="31" t="s">
        <v>35</v>
      </c>
      <c r="B7" s="4">
        <v>392948</v>
      </c>
      <c r="C7" s="4">
        <v>0</v>
      </c>
      <c r="D7" s="4">
        <v>392948</v>
      </c>
      <c r="E7" s="4">
        <v>3877.57</v>
      </c>
      <c r="F7" s="4">
        <v>3877.57</v>
      </c>
      <c r="G7" s="4">
        <f t="shared" si="1"/>
        <v>389070.43</v>
      </c>
    </row>
    <row r="8" spans="1:7" x14ac:dyDescent="0.2">
      <c r="A8" s="31" t="s">
        <v>36</v>
      </c>
      <c r="B8" s="4">
        <v>432178</v>
      </c>
      <c r="C8" s="4">
        <v>0</v>
      </c>
      <c r="D8" s="4">
        <v>432178</v>
      </c>
      <c r="E8" s="4">
        <v>0</v>
      </c>
      <c r="F8" s="4">
        <v>0</v>
      </c>
      <c r="G8" s="4">
        <f t="shared" si="1"/>
        <v>432178</v>
      </c>
    </row>
    <row r="9" spans="1:7" x14ac:dyDescent="0.2">
      <c r="A9" s="31" t="s">
        <v>37</v>
      </c>
      <c r="B9" s="4">
        <v>259408</v>
      </c>
      <c r="C9" s="4">
        <v>0</v>
      </c>
      <c r="D9" s="4">
        <v>259408</v>
      </c>
      <c r="E9" s="4">
        <v>29080</v>
      </c>
      <c r="F9" s="4">
        <v>29080</v>
      </c>
      <c r="G9" s="4">
        <f t="shared" si="1"/>
        <v>230328</v>
      </c>
    </row>
    <row r="10" spans="1:7" x14ac:dyDescent="0.2">
      <c r="A10" s="31" t="s">
        <v>38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31" t="s">
        <v>39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34" t="s">
        <v>40</v>
      </c>
      <c r="B12" s="38">
        <f>SUM(B13:B21)</f>
        <v>152000</v>
      </c>
      <c r="C12" s="38">
        <f t="shared" ref="C12:F12" si="2">SUM(C13:C21)</f>
        <v>0</v>
      </c>
      <c r="D12" s="38">
        <f t="shared" si="2"/>
        <v>152000</v>
      </c>
      <c r="E12" s="38">
        <f t="shared" si="2"/>
        <v>23018.71</v>
      </c>
      <c r="F12" s="38">
        <f t="shared" si="2"/>
        <v>23018.71</v>
      </c>
      <c r="G12" s="38">
        <f>+D12-E12</f>
        <v>128981.29000000001</v>
      </c>
    </row>
    <row r="13" spans="1:7" x14ac:dyDescent="0.2">
      <c r="A13" s="31" t="s">
        <v>41</v>
      </c>
      <c r="B13" s="4">
        <v>44440</v>
      </c>
      <c r="C13" s="4">
        <v>0</v>
      </c>
      <c r="D13" s="4">
        <v>44440</v>
      </c>
      <c r="E13" s="4">
        <v>7968.75</v>
      </c>
      <c r="F13" s="4">
        <v>7968.75</v>
      </c>
      <c r="G13" s="4">
        <f>+D13-E13</f>
        <v>36471.25</v>
      </c>
    </row>
    <row r="14" spans="1:7" x14ac:dyDescent="0.2">
      <c r="A14" s="31" t="s">
        <v>42</v>
      </c>
      <c r="B14" s="4">
        <v>7280</v>
      </c>
      <c r="C14" s="4">
        <v>0</v>
      </c>
      <c r="D14" s="4">
        <v>7280</v>
      </c>
      <c r="E14" s="4">
        <v>914</v>
      </c>
      <c r="F14" s="4">
        <v>914</v>
      </c>
      <c r="G14" s="4">
        <f t="shared" ref="G14:G21" si="3">+D14-E14</f>
        <v>6366</v>
      </c>
    </row>
    <row r="15" spans="1:7" x14ac:dyDescent="0.2">
      <c r="A15" s="31" t="s">
        <v>43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f t="shared" si="3"/>
        <v>0</v>
      </c>
    </row>
    <row r="16" spans="1:7" x14ac:dyDescent="0.2">
      <c r="A16" s="31" t="s">
        <v>44</v>
      </c>
      <c r="B16" s="4">
        <v>15000</v>
      </c>
      <c r="C16" s="4">
        <v>0</v>
      </c>
      <c r="D16" s="4">
        <v>15000</v>
      </c>
      <c r="E16" s="4">
        <v>230</v>
      </c>
      <c r="F16" s="4">
        <v>230</v>
      </c>
      <c r="G16" s="4">
        <f t="shared" si="3"/>
        <v>14770</v>
      </c>
    </row>
    <row r="17" spans="1:7" x14ac:dyDescent="0.2">
      <c r="A17" s="31" t="s">
        <v>45</v>
      </c>
      <c r="B17" s="4">
        <v>5120</v>
      </c>
      <c r="C17" s="4">
        <v>0</v>
      </c>
      <c r="D17" s="4">
        <v>5120</v>
      </c>
      <c r="E17" s="4">
        <v>0</v>
      </c>
      <c r="F17" s="4">
        <v>0</v>
      </c>
      <c r="G17" s="4">
        <f t="shared" si="3"/>
        <v>5120</v>
      </c>
    </row>
    <row r="18" spans="1:7" x14ac:dyDescent="0.2">
      <c r="A18" s="31" t="s">
        <v>46</v>
      </c>
      <c r="B18" s="4">
        <v>50000</v>
      </c>
      <c r="C18" s="4">
        <v>0</v>
      </c>
      <c r="D18" s="4">
        <v>50000</v>
      </c>
      <c r="E18" s="4">
        <v>10000</v>
      </c>
      <c r="F18" s="4">
        <v>10000</v>
      </c>
      <c r="G18" s="4">
        <f t="shared" si="3"/>
        <v>40000</v>
      </c>
    </row>
    <row r="19" spans="1:7" x14ac:dyDescent="0.2">
      <c r="A19" s="31" t="s">
        <v>47</v>
      </c>
      <c r="B19" s="4">
        <v>15000</v>
      </c>
      <c r="C19" s="4">
        <v>0</v>
      </c>
      <c r="D19" s="4">
        <v>15000</v>
      </c>
      <c r="E19" s="4">
        <v>3905.96</v>
      </c>
      <c r="F19" s="4">
        <v>3905.96</v>
      </c>
      <c r="G19" s="4">
        <f t="shared" si="3"/>
        <v>11094.04</v>
      </c>
    </row>
    <row r="20" spans="1:7" x14ac:dyDescent="0.2">
      <c r="A20" s="31" t="s">
        <v>48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f t="shared" si="3"/>
        <v>0</v>
      </c>
    </row>
    <row r="21" spans="1:7" x14ac:dyDescent="0.2">
      <c r="A21" s="31" t="s">
        <v>49</v>
      </c>
      <c r="B21" s="4">
        <v>15160</v>
      </c>
      <c r="C21" s="4">
        <v>0</v>
      </c>
      <c r="D21" s="4">
        <v>15160</v>
      </c>
      <c r="E21" s="4">
        <v>0</v>
      </c>
      <c r="F21" s="4">
        <v>0</v>
      </c>
      <c r="G21" s="4">
        <f t="shared" si="3"/>
        <v>15160</v>
      </c>
    </row>
    <row r="22" spans="1:7" x14ac:dyDescent="0.2">
      <c r="A22" s="34" t="s">
        <v>50</v>
      </c>
      <c r="B22" s="38">
        <f>SUM(B23:B31)</f>
        <v>1237830</v>
      </c>
      <c r="C22" s="38">
        <f t="shared" ref="C22:F22" si="4">SUM(C23:C31)</f>
        <v>0</v>
      </c>
      <c r="D22" s="38">
        <f t="shared" si="4"/>
        <v>1237830</v>
      </c>
      <c r="E22" s="38">
        <f t="shared" si="4"/>
        <v>294906.58</v>
      </c>
      <c r="F22" s="38">
        <f t="shared" si="4"/>
        <v>294906.58</v>
      </c>
      <c r="G22" s="38">
        <f>+D22-E22</f>
        <v>942923.41999999993</v>
      </c>
    </row>
    <row r="23" spans="1:7" x14ac:dyDescent="0.2">
      <c r="A23" s="31" t="s">
        <v>51</v>
      </c>
      <c r="B23" s="4">
        <v>49700</v>
      </c>
      <c r="C23" s="4">
        <v>0</v>
      </c>
      <c r="D23" s="4">
        <v>49700</v>
      </c>
      <c r="E23" s="4">
        <v>6032.77</v>
      </c>
      <c r="F23" s="4">
        <v>6032.77</v>
      </c>
      <c r="G23" s="4">
        <f>+D23-E23</f>
        <v>43667.229999999996</v>
      </c>
    </row>
    <row r="24" spans="1:7" x14ac:dyDescent="0.2">
      <c r="A24" s="31" t="s">
        <v>52</v>
      </c>
      <c r="B24" s="4">
        <v>219050</v>
      </c>
      <c r="C24" s="4">
        <v>0</v>
      </c>
      <c r="D24" s="4">
        <v>219050</v>
      </c>
      <c r="E24" s="4">
        <v>3480</v>
      </c>
      <c r="F24" s="4">
        <v>3480</v>
      </c>
      <c r="G24" s="4">
        <f t="shared" ref="G24:G31" si="5">+D24-E24</f>
        <v>215570</v>
      </c>
    </row>
    <row r="25" spans="1:7" x14ac:dyDescent="0.2">
      <c r="A25" s="31" t="s">
        <v>53</v>
      </c>
      <c r="B25" s="4">
        <v>93600</v>
      </c>
      <c r="C25" s="4">
        <v>0</v>
      </c>
      <c r="D25" s="4">
        <v>93600</v>
      </c>
      <c r="E25" s="4">
        <v>4747</v>
      </c>
      <c r="F25" s="4">
        <v>4747</v>
      </c>
      <c r="G25" s="4">
        <f t="shared" si="5"/>
        <v>88853</v>
      </c>
    </row>
    <row r="26" spans="1:7" x14ac:dyDescent="0.2">
      <c r="A26" s="31" t="s">
        <v>54</v>
      </c>
      <c r="B26" s="4">
        <v>29440</v>
      </c>
      <c r="C26" s="4">
        <v>0</v>
      </c>
      <c r="D26" s="4">
        <v>29440</v>
      </c>
      <c r="E26" s="4">
        <v>1845.03</v>
      </c>
      <c r="F26" s="4">
        <v>1845.03</v>
      </c>
      <c r="G26" s="4">
        <f t="shared" si="5"/>
        <v>27594.97</v>
      </c>
    </row>
    <row r="27" spans="1:7" x14ac:dyDescent="0.2">
      <c r="A27" s="31" t="s">
        <v>55</v>
      </c>
      <c r="B27" s="4">
        <v>50400</v>
      </c>
      <c r="C27" s="4">
        <v>0</v>
      </c>
      <c r="D27" s="4">
        <v>50400</v>
      </c>
      <c r="E27" s="4">
        <v>3800.4</v>
      </c>
      <c r="F27" s="4">
        <v>3800.4</v>
      </c>
      <c r="G27" s="4">
        <f t="shared" si="5"/>
        <v>46599.6</v>
      </c>
    </row>
    <row r="28" spans="1:7" x14ac:dyDescent="0.2">
      <c r="A28" s="31" t="s">
        <v>56</v>
      </c>
      <c r="B28" s="4">
        <v>8000</v>
      </c>
      <c r="C28" s="4">
        <v>0</v>
      </c>
      <c r="D28" s="4">
        <v>8000</v>
      </c>
      <c r="E28" s="4">
        <v>0</v>
      </c>
      <c r="F28" s="4">
        <v>0</v>
      </c>
      <c r="G28" s="4">
        <f t="shared" si="5"/>
        <v>8000</v>
      </c>
    </row>
    <row r="29" spans="1:7" x14ac:dyDescent="0.2">
      <c r="A29" s="31" t="s">
        <v>57</v>
      </c>
      <c r="B29" s="4">
        <v>4160</v>
      </c>
      <c r="C29" s="4">
        <v>0</v>
      </c>
      <c r="D29" s="4">
        <v>4160</v>
      </c>
      <c r="E29" s="4">
        <v>0</v>
      </c>
      <c r="F29" s="4">
        <v>0</v>
      </c>
      <c r="G29" s="4">
        <f t="shared" si="5"/>
        <v>4160</v>
      </c>
    </row>
    <row r="30" spans="1:7" x14ac:dyDescent="0.2">
      <c r="A30" s="31" t="s">
        <v>58</v>
      </c>
      <c r="B30" s="4">
        <v>688480</v>
      </c>
      <c r="C30" s="4">
        <v>0</v>
      </c>
      <c r="D30" s="4">
        <v>688480</v>
      </c>
      <c r="E30" s="4">
        <v>267823.99</v>
      </c>
      <c r="F30" s="4">
        <v>267823.99</v>
      </c>
      <c r="G30" s="4">
        <f t="shared" si="5"/>
        <v>420656.01</v>
      </c>
    </row>
    <row r="31" spans="1:7" x14ac:dyDescent="0.2">
      <c r="A31" s="31" t="s">
        <v>59</v>
      </c>
      <c r="B31" s="4">
        <v>95000</v>
      </c>
      <c r="C31" s="4">
        <v>0</v>
      </c>
      <c r="D31" s="4">
        <v>95000</v>
      </c>
      <c r="E31" s="4">
        <v>7177.39</v>
      </c>
      <c r="F31" s="4">
        <v>7177.39</v>
      </c>
      <c r="G31" s="4">
        <f t="shared" si="5"/>
        <v>87822.61</v>
      </c>
    </row>
    <row r="32" spans="1:7" x14ac:dyDescent="0.2">
      <c r="A32" s="34" t="s">
        <v>60</v>
      </c>
      <c r="B32" s="38">
        <f>SUM(B33:B41)</f>
        <v>0</v>
      </c>
      <c r="C32" s="38">
        <f t="shared" ref="C32:F32" si="6">SUM(C33:C41)</f>
        <v>0</v>
      </c>
      <c r="D32" s="38">
        <f t="shared" si="6"/>
        <v>0</v>
      </c>
      <c r="E32" s="38">
        <f t="shared" si="6"/>
        <v>0</v>
      </c>
      <c r="F32" s="38">
        <f t="shared" si="6"/>
        <v>0</v>
      </c>
      <c r="G32" s="38">
        <f>+D32-E32</f>
        <v>0</v>
      </c>
    </row>
    <row r="33" spans="1:7" x14ac:dyDescent="0.2">
      <c r="A33" s="31" t="s">
        <v>61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f>+D33-E33</f>
        <v>0</v>
      </c>
    </row>
    <row r="34" spans="1:7" x14ac:dyDescent="0.2">
      <c r="A34" s="31" t="s">
        <v>62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f t="shared" ref="G34:G41" si="7">+D34-E34</f>
        <v>0</v>
      </c>
    </row>
    <row r="35" spans="1:7" x14ac:dyDescent="0.2">
      <c r="A35" s="31" t="s">
        <v>63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f t="shared" si="7"/>
        <v>0</v>
      </c>
    </row>
    <row r="36" spans="1:7" x14ac:dyDescent="0.2">
      <c r="A36" s="31" t="s">
        <v>64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31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31" t="s">
        <v>65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31" t="s">
        <v>66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31" t="s">
        <v>67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f t="shared" si="7"/>
        <v>0</v>
      </c>
    </row>
    <row r="41" spans="1:7" x14ac:dyDescent="0.2">
      <c r="A41" s="31" t="s">
        <v>68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34" t="s">
        <v>69</v>
      </c>
      <c r="B42" s="38">
        <f>SUM(B43:B51)</f>
        <v>50600</v>
      </c>
      <c r="C42" s="38">
        <f t="shared" ref="C42:F42" si="8">SUM(C43:C51)</f>
        <v>0</v>
      </c>
      <c r="D42" s="38">
        <f t="shared" si="8"/>
        <v>50600</v>
      </c>
      <c r="E42" s="38">
        <f t="shared" si="8"/>
        <v>0</v>
      </c>
      <c r="F42" s="38">
        <f t="shared" si="8"/>
        <v>0</v>
      </c>
      <c r="G42" s="38">
        <f>+D42-E42</f>
        <v>50600</v>
      </c>
    </row>
    <row r="43" spans="1:7" x14ac:dyDescent="0.2">
      <c r="A43" s="31" t="s">
        <v>70</v>
      </c>
      <c r="B43" s="4">
        <v>50600</v>
      </c>
      <c r="C43" s="4">
        <v>0</v>
      </c>
      <c r="D43" s="4">
        <v>50600</v>
      </c>
      <c r="E43" s="4">
        <v>0</v>
      </c>
      <c r="F43" s="4">
        <v>0</v>
      </c>
      <c r="G43" s="4">
        <f>+D43-E43</f>
        <v>50600</v>
      </c>
    </row>
    <row r="44" spans="1:7" x14ac:dyDescent="0.2">
      <c r="A44" s="31" t="s">
        <v>71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f t="shared" ref="G44:G51" si="9">+D44-E44</f>
        <v>0</v>
      </c>
    </row>
    <row r="45" spans="1:7" x14ac:dyDescent="0.2">
      <c r="A45" s="31" t="s">
        <v>72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f t="shared" si="9"/>
        <v>0</v>
      </c>
    </row>
    <row r="46" spans="1:7" x14ac:dyDescent="0.2">
      <c r="A46" s="31" t="s">
        <v>73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f t="shared" si="9"/>
        <v>0</v>
      </c>
    </row>
    <row r="47" spans="1:7" x14ac:dyDescent="0.2">
      <c r="A47" s="31" t="s">
        <v>74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f t="shared" si="9"/>
        <v>0</v>
      </c>
    </row>
    <row r="48" spans="1:7" x14ac:dyDescent="0.2">
      <c r="A48" s="31" t="s">
        <v>75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f t="shared" si="9"/>
        <v>0</v>
      </c>
    </row>
    <row r="49" spans="1:7" x14ac:dyDescent="0.2">
      <c r="A49" s="31" t="s">
        <v>76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f t="shared" si="9"/>
        <v>0</v>
      </c>
    </row>
    <row r="50" spans="1:7" x14ac:dyDescent="0.2">
      <c r="A50" s="31" t="s">
        <v>77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f t="shared" si="9"/>
        <v>0</v>
      </c>
    </row>
    <row r="51" spans="1:7" x14ac:dyDescent="0.2">
      <c r="A51" s="31" t="s">
        <v>78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f t="shared" si="9"/>
        <v>0</v>
      </c>
    </row>
    <row r="52" spans="1:7" x14ac:dyDescent="0.2">
      <c r="A52" s="34" t="s">
        <v>79</v>
      </c>
      <c r="B52" s="38">
        <f>SUM(B53:B55)</f>
        <v>0</v>
      </c>
      <c r="C52" s="38">
        <f t="shared" ref="C52:F52" si="10">SUM(C53:C55)</f>
        <v>0</v>
      </c>
      <c r="D52" s="38">
        <f t="shared" si="10"/>
        <v>0</v>
      </c>
      <c r="E52" s="38">
        <f t="shared" si="10"/>
        <v>0</v>
      </c>
      <c r="F52" s="38">
        <f t="shared" si="10"/>
        <v>0</v>
      </c>
      <c r="G52" s="38">
        <f>+D52-E52</f>
        <v>0</v>
      </c>
    </row>
    <row r="53" spans="1:7" x14ac:dyDescent="0.2">
      <c r="A53" s="31" t="s">
        <v>80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f>+D53-E53</f>
        <v>0</v>
      </c>
    </row>
    <row r="54" spans="1:7" x14ac:dyDescent="0.2">
      <c r="A54" s="31" t="s">
        <v>81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f t="shared" ref="G54:G75" si="11">+D54-E54</f>
        <v>0</v>
      </c>
    </row>
    <row r="55" spans="1:7" x14ac:dyDescent="0.2">
      <c r="A55" s="31" t="s">
        <v>82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f t="shared" si="11"/>
        <v>0</v>
      </c>
    </row>
    <row r="56" spans="1:7" x14ac:dyDescent="0.2">
      <c r="A56" s="34" t="s">
        <v>83</v>
      </c>
      <c r="B56" s="38">
        <f>SUM(B57:B63)</f>
        <v>0</v>
      </c>
      <c r="C56" s="38">
        <f t="shared" ref="C56:F56" si="12">SUM(C57:C63)</f>
        <v>0</v>
      </c>
      <c r="D56" s="38">
        <f t="shared" si="12"/>
        <v>0</v>
      </c>
      <c r="E56" s="38">
        <f t="shared" si="12"/>
        <v>0</v>
      </c>
      <c r="F56" s="38">
        <f t="shared" si="12"/>
        <v>0</v>
      </c>
      <c r="G56" s="38">
        <f t="shared" si="11"/>
        <v>0</v>
      </c>
    </row>
    <row r="57" spans="1:7" x14ac:dyDescent="0.2">
      <c r="A57" s="31" t="s">
        <v>84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f t="shared" si="11"/>
        <v>0</v>
      </c>
    </row>
    <row r="58" spans="1:7" x14ac:dyDescent="0.2">
      <c r="A58" s="31" t="s">
        <v>85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f t="shared" si="11"/>
        <v>0</v>
      </c>
    </row>
    <row r="59" spans="1:7" x14ac:dyDescent="0.2">
      <c r="A59" s="31" t="s">
        <v>86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f t="shared" si="11"/>
        <v>0</v>
      </c>
    </row>
    <row r="60" spans="1:7" x14ac:dyDescent="0.2">
      <c r="A60" s="31" t="s">
        <v>87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f t="shared" si="11"/>
        <v>0</v>
      </c>
    </row>
    <row r="61" spans="1:7" x14ac:dyDescent="0.2">
      <c r="A61" s="31" t="s">
        <v>88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f t="shared" si="11"/>
        <v>0</v>
      </c>
    </row>
    <row r="62" spans="1:7" x14ac:dyDescent="0.2">
      <c r="A62" s="31" t="s">
        <v>89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f t="shared" si="11"/>
        <v>0</v>
      </c>
    </row>
    <row r="63" spans="1:7" x14ac:dyDescent="0.2">
      <c r="A63" s="31" t="s">
        <v>90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f t="shared" si="11"/>
        <v>0</v>
      </c>
    </row>
    <row r="64" spans="1:7" x14ac:dyDescent="0.2">
      <c r="A64" s="34" t="s">
        <v>91</v>
      </c>
      <c r="B64" s="38">
        <f>SUM(B65:B67)</f>
        <v>0</v>
      </c>
      <c r="C64" s="38">
        <f t="shared" ref="C64:F64" si="13">SUM(C65:C67)</f>
        <v>0</v>
      </c>
      <c r="D64" s="38">
        <f t="shared" si="13"/>
        <v>0</v>
      </c>
      <c r="E64" s="38">
        <f t="shared" si="13"/>
        <v>0</v>
      </c>
      <c r="F64" s="38">
        <f t="shared" si="13"/>
        <v>0</v>
      </c>
      <c r="G64" s="38">
        <f t="shared" si="11"/>
        <v>0</v>
      </c>
    </row>
    <row r="65" spans="1:7" x14ac:dyDescent="0.2">
      <c r="A65" s="31" t="s">
        <v>31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f t="shared" si="11"/>
        <v>0</v>
      </c>
    </row>
    <row r="66" spans="1:7" x14ac:dyDescent="0.2">
      <c r="A66" s="31" t="s">
        <v>92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f t="shared" si="11"/>
        <v>0</v>
      </c>
    </row>
    <row r="67" spans="1:7" x14ac:dyDescent="0.2">
      <c r="A67" s="31" t="s">
        <v>93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f t="shared" si="11"/>
        <v>0</v>
      </c>
    </row>
    <row r="68" spans="1:7" x14ac:dyDescent="0.2">
      <c r="A68" s="34" t="s">
        <v>94</v>
      </c>
      <c r="B68" s="38">
        <f>SUM(B69:B75)</f>
        <v>0</v>
      </c>
      <c r="C68" s="38">
        <f t="shared" ref="C68:F68" si="14">SUM(C69:C75)</f>
        <v>0</v>
      </c>
      <c r="D68" s="38">
        <f t="shared" si="14"/>
        <v>0</v>
      </c>
      <c r="E68" s="38">
        <f t="shared" si="14"/>
        <v>0</v>
      </c>
      <c r="F68" s="38">
        <f t="shared" si="14"/>
        <v>0</v>
      </c>
      <c r="G68" s="38">
        <f>+D68-E68</f>
        <v>0</v>
      </c>
    </row>
    <row r="69" spans="1:7" x14ac:dyDescent="0.2">
      <c r="A69" s="31" t="s">
        <v>95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f t="shared" si="11"/>
        <v>0</v>
      </c>
    </row>
    <row r="70" spans="1:7" x14ac:dyDescent="0.2">
      <c r="A70" s="31" t="s">
        <v>96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f t="shared" si="11"/>
        <v>0</v>
      </c>
    </row>
    <row r="71" spans="1:7" x14ac:dyDescent="0.2">
      <c r="A71" s="31" t="s">
        <v>97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f t="shared" si="11"/>
        <v>0</v>
      </c>
    </row>
    <row r="72" spans="1:7" x14ac:dyDescent="0.2">
      <c r="A72" s="31" t="s">
        <v>98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f t="shared" si="11"/>
        <v>0</v>
      </c>
    </row>
    <row r="73" spans="1:7" x14ac:dyDescent="0.2">
      <c r="A73" s="31" t="s">
        <v>99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f t="shared" si="11"/>
        <v>0</v>
      </c>
    </row>
    <row r="74" spans="1:7" x14ac:dyDescent="0.2">
      <c r="A74" s="31" t="s">
        <v>100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f t="shared" si="11"/>
        <v>0</v>
      </c>
    </row>
    <row r="75" spans="1:7" x14ac:dyDescent="0.2">
      <c r="A75" s="32" t="s">
        <v>101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4">
        <f t="shared" si="11"/>
        <v>0</v>
      </c>
    </row>
    <row r="76" spans="1:7" x14ac:dyDescent="0.2">
      <c r="A76" s="33" t="s">
        <v>14</v>
      </c>
      <c r="B76" s="6">
        <f>SUM(B4+B12+B22+B32+B42+B52+B56+B64+B68)</f>
        <v>4843800</v>
      </c>
      <c r="C76" s="6">
        <f t="shared" ref="C76:G76" si="15">SUM(C4+C12+C22+C32+C42+C52+C56+C64+C68)</f>
        <v>0</v>
      </c>
      <c r="D76" s="6">
        <f t="shared" si="15"/>
        <v>4843800</v>
      </c>
      <c r="E76" s="6">
        <f t="shared" si="15"/>
        <v>671508.8</v>
      </c>
      <c r="F76" s="6">
        <f t="shared" si="15"/>
        <v>671508.8</v>
      </c>
      <c r="G76" s="6">
        <f t="shared" si="15"/>
        <v>4172291.2</v>
      </c>
    </row>
    <row r="78" spans="1:7" x14ac:dyDescent="0.2">
      <c r="A78" s="1" t="s">
        <v>133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showGridLines="0" zoomScaleNormal="100" workbookViewId="0">
      <selection activeCell="B51" sqref="B51"/>
    </sheetView>
  </sheetViews>
  <sheetFormatPr baseColWidth="10" defaultColWidth="12" defaultRowHeight="11.25" x14ac:dyDescent="0.2"/>
  <cols>
    <col min="1" max="1" width="58" style="1" customWidth="1"/>
    <col min="2" max="7" width="18.33203125" style="1" customWidth="1"/>
    <col min="8" max="16384" width="12" style="1"/>
  </cols>
  <sheetData>
    <row r="1" spans="1:7" ht="64.5" customHeight="1" x14ac:dyDescent="0.2">
      <c r="A1" s="43" t="s">
        <v>139</v>
      </c>
      <c r="B1" s="46"/>
      <c r="C1" s="46"/>
      <c r="D1" s="46"/>
      <c r="E1" s="46"/>
      <c r="F1" s="46"/>
      <c r="G1" s="47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102</v>
      </c>
      <c r="B5" s="38">
        <f>SUM(B6:B13)</f>
        <v>0</v>
      </c>
      <c r="C5" s="38">
        <f>SUM(C6:C13)</f>
        <v>0</v>
      </c>
      <c r="D5" s="38">
        <f t="shared" ref="D5:G5" si="0">SUM(D6:D13)</f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</row>
    <row r="6" spans="1:7" x14ac:dyDescent="0.2">
      <c r="A6" s="23" t="s">
        <v>103</v>
      </c>
      <c r="B6" s="4">
        <v>0</v>
      </c>
      <c r="C6" s="4">
        <v>0</v>
      </c>
      <c r="D6" s="4">
        <f>+B6+C6</f>
        <v>0</v>
      </c>
      <c r="E6" s="4">
        <v>0</v>
      </c>
      <c r="F6" s="4">
        <v>0</v>
      </c>
      <c r="G6" s="4">
        <f>+D6-E6</f>
        <v>0</v>
      </c>
    </row>
    <row r="7" spans="1:7" x14ac:dyDescent="0.2">
      <c r="A7" s="23" t="s">
        <v>104</v>
      </c>
      <c r="B7" s="4">
        <v>0</v>
      </c>
      <c r="C7" s="4">
        <v>0</v>
      </c>
      <c r="D7" s="4">
        <f t="shared" ref="D7:D13" si="1">+B7+C7</f>
        <v>0</v>
      </c>
      <c r="E7" s="4">
        <v>0</v>
      </c>
      <c r="F7" s="4">
        <v>0</v>
      </c>
      <c r="G7" s="4">
        <f t="shared" ref="G7:G13" si="2">+D7-E7</f>
        <v>0</v>
      </c>
    </row>
    <row r="8" spans="1:7" x14ac:dyDescent="0.2">
      <c r="A8" s="23" t="s">
        <v>105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23" t="s">
        <v>106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107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3" t="s">
        <v>108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109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59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110</v>
      </c>
      <c r="B15" s="38">
        <f>SUM(B16:B22)</f>
        <v>4843800</v>
      </c>
      <c r="C15" s="38">
        <f>SUM(C16:C22)</f>
        <v>0</v>
      </c>
      <c r="D15" s="38">
        <f t="shared" ref="D15:G15" si="3">SUM(D16:D22)</f>
        <v>4843800</v>
      </c>
      <c r="E15" s="38">
        <f t="shared" si="3"/>
        <v>671508.8</v>
      </c>
      <c r="F15" s="38">
        <f t="shared" si="3"/>
        <v>671508.8</v>
      </c>
      <c r="G15" s="38">
        <f t="shared" si="3"/>
        <v>4172291.2</v>
      </c>
    </row>
    <row r="16" spans="1:7" x14ac:dyDescent="0.2">
      <c r="A16" s="23" t="s">
        <v>111</v>
      </c>
      <c r="B16" s="4">
        <v>0</v>
      </c>
      <c r="C16" s="4">
        <v>0</v>
      </c>
      <c r="D16" s="4">
        <f>+B16+C16</f>
        <v>0</v>
      </c>
      <c r="E16" s="4">
        <v>0</v>
      </c>
      <c r="F16" s="4">
        <v>0</v>
      </c>
      <c r="G16" s="4">
        <f>+D16-E16</f>
        <v>0</v>
      </c>
    </row>
    <row r="17" spans="1:7" x14ac:dyDescent="0.2">
      <c r="A17" s="23" t="s">
        <v>112</v>
      </c>
      <c r="B17" s="4">
        <v>0</v>
      </c>
      <c r="C17" s="4">
        <v>0</v>
      </c>
      <c r="D17" s="4">
        <f t="shared" ref="D17:D22" si="4">+B17+C17</f>
        <v>0</v>
      </c>
      <c r="E17" s="4">
        <v>0</v>
      </c>
      <c r="F17" s="4">
        <v>0</v>
      </c>
      <c r="G17" s="4">
        <f t="shared" ref="G17:G23" si="5">+D17-E17</f>
        <v>0</v>
      </c>
    </row>
    <row r="18" spans="1:7" x14ac:dyDescent="0.2">
      <c r="A18" s="23" t="s">
        <v>113</v>
      </c>
      <c r="B18" s="4">
        <v>0</v>
      </c>
      <c r="C18" s="4">
        <v>0</v>
      </c>
      <c r="D18" s="4">
        <f t="shared" si="4"/>
        <v>0</v>
      </c>
      <c r="E18" s="4">
        <v>0</v>
      </c>
      <c r="F18" s="4">
        <v>0</v>
      </c>
      <c r="G18" s="4">
        <f t="shared" si="5"/>
        <v>0</v>
      </c>
    </row>
    <row r="19" spans="1:7" x14ac:dyDescent="0.2">
      <c r="A19" s="23" t="s">
        <v>114</v>
      </c>
      <c r="B19" s="4">
        <v>0</v>
      </c>
      <c r="C19" s="4">
        <v>0</v>
      </c>
      <c r="D19" s="4">
        <f t="shared" si="4"/>
        <v>0</v>
      </c>
      <c r="E19" s="4">
        <v>0</v>
      </c>
      <c r="F19" s="4">
        <v>0</v>
      </c>
      <c r="G19" s="4">
        <f t="shared" si="5"/>
        <v>0</v>
      </c>
    </row>
    <row r="20" spans="1:7" x14ac:dyDescent="0.2">
      <c r="A20" s="23" t="s">
        <v>115</v>
      </c>
      <c r="B20" s="4">
        <v>0</v>
      </c>
      <c r="C20" s="4">
        <v>0</v>
      </c>
      <c r="D20" s="4">
        <f t="shared" si="4"/>
        <v>0</v>
      </c>
      <c r="E20" s="4">
        <v>0</v>
      </c>
      <c r="F20" s="4">
        <v>0</v>
      </c>
      <c r="G20" s="4">
        <f t="shared" si="5"/>
        <v>0</v>
      </c>
    </row>
    <row r="21" spans="1:7" x14ac:dyDescent="0.2">
      <c r="A21" s="23" t="s">
        <v>116</v>
      </c>
      <c r="B21" s="4">
        <v>0</v>
      </c>
      <c r="C21" s="4">
        <v>0</v>
      </c>
      <c r="D21" s="4">
        <f t="shared" si="4"/>
        <v>0</v>
      </c>
      <c r="E21" s="4">
        <v>0</v>
      </c>
      <c r="F21" s="4">
        <v>0</v>
      </c>
      <c r="G21" s="4">
        <f t="shared" si="5"/>
        <v>0</v>
      </c>
    </row>
    <row r="22" spans="1:7" x14ac:dyDescent="0.2">
      <c r="A22" s="23" t="s">
        <v>117</v>
      </c>
      <c r="B22" s="4">
        <v>4843800</v>
      </c>
      <c r="C22" s="4">
        <v>0</v>
      </c>
      <c r="D22" s="4">
        <f t="shared" si="4"/>
        <v>4843800</v>
      </c>
      <c r="E22" s="4">
        <v>671508.8</v>
      </c>
      <c r="F22" s="4">
        <v>671508.8</v>
      </c>
      <c r="G22" s="4">
        <f t="shared" si="5"/>
        <v>4172291.2</v>
      </c>
    </row>
    <row r="23" spans="1:7" x14ac:dyDescent="0.2">
      <c r="A23" s="16"/>
      <c r="B23" s="39"/>
      <c r="C23" s="39"/>
      <c r="D23" s="39"/>
      <c r="E23" s="39"/>
      <c r="F23" s="39"/>
      <c r="G23" s="4"/>
    </row>
    <row r="24" spans="1:7" x14ac:dyDescent="0.2">
      <c r="A24" s="15" t="s">
        <v>118</v>
      </c>
      <c r="B24" s="38">
        <f>SUM(B25:B33)</f>
        <v>0</v>
      </c>
      <c r="C24" s="38">
        <f>SUM(C25:C33)</f>
        <v>0</v>
      </c>
      <c r="D24" s="38">
        <f>SUM(D25:D33)</f>
        <v>0</v>
      </c>
      <c r="E24" s="38">
        <f t="shared" ref="E24:G24" si="6">SUM(E25:E33)</f>
        <v>0</v>
      </c>
      <c r="F24" s="38">
        <f t="shared" si="6"/>
        <v>0</v>
      </c>
      <c r="G24" s="38">
        <f t="shared" si="6"/>
        <v>0</v>
      </c>
    </row>
    <row r="25" spans="1:7" x14ac:dyDescent="0.2">
      <c r="A25" s="23" t="s">
        <v>119</v>
      </c>
      <c r="B25" s="4">
        <v>0</v>
      </c>
      <c r="C25" s="4">
        <v>0</v>
      </c>
      <c r="D25" s="4">
        <f>+B25+C25</f>
        <v>0</v>
      </c>
      <c r="E25" s="4">
        <v>0</v>
      </c>
      <c r="F25" s="4">
        <v>0</v>
      </c>
      <c r="G25" s="4">
        <f>+D25-E25</f>
        <v>0</v>
      </c>
    </row>
    <row r="26" spans="1:7" x14ac:dyDescent="0.2">
      <c r="A26" s="23" t="s">
        <v>120</v>
      </c>
      <c r="B26" s="4">
        <v>0</v>
      </c>
      <c r="C26" s="4">
        <v>0</v>
      </c>
      <c r="D26" s="4">
        <f t="shared" ref="D26:D33" si="7">+B26+C26</f>
        <v>0</v>
      </c>
      <c r="E26" s="4">
        <v>0</v>
      </c>
      <c r="F26" s="4">
        <v>0</v>
      </c>
      <c r="G26" s="4">
        <f t="shared" ref="G26:G33" si="8">+D26-E26</f>
        <v>0</v>
      </c>
    </row>
    <row r="27" spans="1:7" x14ac:dyDescent="0.2">
      <c r="A27" s="23" t="s">
        <v>121</v>
      </c>
      <c r="B27" s="4">
        <v>0</v>
      </c>
      <c r="C27" s="4">
        <v>0</v>
      </c>
      <c r="D27" s="4">
        <f t="shared" si="7"/>
        <v>0</v>
      </c>
      <c r="E27" s="4">
        <v>0</v>
      </c>
      <c r="F27" s="4">
        <v>0</v>
      </c>
      <c r="G27" s="4">
        <f t="shared" si="8"/>
        <v>0</v>
      </c>
    </row>
    <row r="28" spans="1:7" x14ac:dyDescent="0.2">
      <c r="A28" s="23" t="s">
        <v>122</v>
      </c>
      <c r="B28" s="4">
        <v>0</v>
      </c>
      <c r="C28" s="4">
        <v>0</v>
      </c>
      <c r="D28" s="4">
        <f t="shared" si="7"/>
        <v>0</v>
      </c>
      <c r="E28" s="4">
        <v>0</v>
      </c>
      <c r="F28" s="4">
        <v>0</v>
      </c>
      <c r="G28" s="4">
        <f t="shared" si="8"/>
        <v>0</v>
      </c>
    </row>
    <row r="29" spans="1:7" x14ac:dyDescent="0.2">
      <c r="A29" s="23" t="s">
        <v>123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8"/>
        <v>0</v>
      </c>
    </row>
    <row r="30" spans="1:7" x14ac:dyDescent="0.2">
      <c r="A30" s="23" t="s">
        <v>124</v>
      </c>
      <c r="B30" s="4">
        <v>0</v>
      </c>
      <c r="C30" s="4">
        <v>0</v>
      </c>
      <c r="D30" s="4">
        <f t="shared" si="7"/>
        <v>0</v>
      </c>
      <c r="E30" s="4">
        <v>0</v>
      </c>
      <c r="F30" s="4">
        <v>0</v>
      </c>
      <c r="G30" s="4">
        <f t="shared" si="8"/>
        <v>0</v>
      </c>
    </row>
    <row r="31" spans="1:7" x14ac:dyDescent="0.2">
      <c r="A31" s="23" t="s">
        <v>125</v>
      </c>
      <c r="B31" s="4">
        <v>0</v>
      </c>
      <c r="C31" s="4">
        <v>0</v>
      </c>
      <c r="D31" s="4">
        <f t="shared" si="7"/>
        <v>0</v>
      </c>
      <c r="E31" s="4">
        <v>0</v>
      </c>
      <c r="F31" s="4">
        <v>0</v>
      </c>
      <c r="G31" s="4">
        <f t="shared" si="8"/>
        <v>0</v>
      </c>
    </row>
    <row r="32" spans="1:7" x14ac:dyDescent="0.2">
      <c r="A32" s="23" t="s">
        <v>126</v>
      </c>
      <c r="B32" s="4">
        <v>0</v>
      </c>
      <c r="C32" s="4">
        <v>0</v>
      </c>
      <c r="D32" s="4">
        <f t="shared" si="7"/>
        <v>0</v>
      </c>
      <c r="E32" s="4">
        <v>0</v>
      </c>
      <c r="F32" s="4">
        <v>0</v>
      </c>
      <c r="G32" s="4">
        <f t="shared" si="8"/>
        <v>0</v>
      </c>
    </row>
    <row r="33" spans="1:7" x14ac:dyDescent="0.2">
      <c r="A33" s="23" t="s">
        <v>127</v>
      </c>
      <c r="B33" s="4">
        <v>0</v>
      </c>
      <c r="C33" s="4">
        <v>0</v>
      </c>
      <c r="D33" s="4">
        <f t="shared" si="7"/>
        <v>0</v>
      </c>
      <c r="E33" s="4">
        <v>0</v>
      </c>
      <c r="F33" s="4">
        <v>0</v>
      </c>
      <c r="G33" s="4">
        <f t="shared" si="8"/>
        <v>0</v>
      </c>
    </row>
    <row r="34" spans="1:7" x14ac:dyDescent="0.2">
      <c r="A34" s="16"/>
      <c r="B34" s="39"/>
      <c r="C34" s="39"/>
      <c r="D34" s="39"/>
      <c r="E34" s="39"/>
      <c r="F34" s="39"/>
      <c r="G34" s="39"/>
    </row>
    <row r="35" spans="1:7" x14ac:dyDescent="0.2">
      <c r="A35" s="15" t="s">
        <v>128</v>
      </c>
      <c r="B35" s="38">
        <f>SUM(B36:B39)</f>
        <v>0</v>
      </c>
      <c r="C35" s="38">
        <f>SUM(C36:C39)</f>
        <v>0</v>
      </c>
      <c r="D35" s="38">
        <f t="shared" ref="D35:G35" si="9">SUM(D36:D39)</f>
        <v>0</v>
      </c>
      <c r="E35" s="38">
        <f t="shared" si="9"/>
        <v>0</v>
      </c>
      <c r="F35" s="38">
        <f t="shared" si="9"/>
        <v>0</v>
      </c>
      <c r="G35" s="38">
        <f t="shared" si="9"/>
        <v>0</v>
      </c>
    </row>
    <row r="36" spans="1:7" x14ac:dyDescent="0.2">
      <c r="A36" s="23" t="s">
        <v>129</v>
      </c>
      <c r="B36" s="4">
        <v>0</v>
      </c>
      <c r="C36" s="4">
        <v>0</v>
      </c>
      <c r="D36" s="4">
        <f>+B36+C36</f>
        <v>0</v>
      </c>
      <c r="E36" s="4">
        <v>0</v>
      </c>
      <c r="F36" s="4">
        <v>0</v>
      </c>
      <c r="G36" s="4">
        <f>+D36-E36</f>
        <v>0</v>
      </c>
    </row>
    <row r="37" spans="1:7" ht="22.5" x14ac:dyDescent="0.2">
      <c r="A37" s="23" t="s">
        <v>130</v>
      </c>
      <c r="B37" s="4">
        <v>0</v>
      </c>
      <c r="C37" s="4">
        <v>0</v>
      </c>
      <c r="D37" s="4">
        <f t="shared" ref="D37:D39" si="10">+B37+C37</f>
        <v>0</v>
      </c>
      <c r="E37" s="4">
        <v>0</v>
      </c>
      <c r="F37" s="4">
        <v>0</v>
      </c>
      <c r="G37" s="4">
        <f t="shared" ref="G37:G39" si="11">+D37-E37</f>
        <v>0</v>
      </c>
    </row>
    <row r="38" spans="1:7" x14ac:dyDescent="0.2">
      <c r="A38" s="23" t="s">
        <v>131</v>
      </c>
      <c r="B38" s="4">
        <v>0</v>
      </c>
      <c r="C38" s="4">
        <v>0</v>
      </c>
      <c r="D38" s="4">
        <f t="shared" si="10"/>
        <v>0</v>
      </c>
      <c r="E38" s="4">
        <v>0</v>
      </c>
      <c r="F38" s="4">
        <v>0</v>
      </c>
      <c r="G38" s="4">
        <f t="shared" si="11"/>
        <v>0</v>
      </c>
    </row>
    <row r="39" spans="1:7" x14ac:dyDescent="0.2">
      <c r="A39" s="23" t="s">
        <v>132</v>
      </c>
      <c r="B39" s="4">
        <v>0</v>
      </c>
      <c r="C39" s="4">
        <v>0</v>
      </c>
      <c r="D39" s="4">
        <f t="shared" si="10"/>
        <v>0</v>
      </c>
      <c r="E39" s="4">
        <v>0</v>
      </c>
      <c r="F39" s="4">
        <v>0</v>
      </c>
      <c r="G39" s="4">
        <f t="shared" si="11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14</v>
      </c>
      <c r="B41" s="8">
        <f>B35+B24+B15+B5</f>
        <v>4843800</v>
      </c>
      <c r="C41" s="8">
        <f>C35+C24+C15+C5</f>
        <v>0</v>
      </c>
      <c r="D41" s="8">
        <f t="shared" ref="D41:G41" si="12">D35+D24+D15+D5</f>
        <v>4843800</v>
      </c>
      <c r="E41" s="8">
        <f t="shared" si="12"/>
        <v>671508.8</v>
      </c>
      <c r="F41" s="8">
        <f t="shared" si="12"/>
        <v>671508.8</v>
      </c>
      <c r="G41" s="8">
        <f t="shared" si="12"/>
        <v>4172291.2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IM206</cp:lastModifiedBy>
  <cp:revision/>
  <dcterms:created xsi:type="dcterms:W3CDTF">2014-02-10T03:37:14Z</dcterms:created>
  <dcterms:modified xsi:type="dcterms:W3CDTF">2025-04-09T15:03:38Z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