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8_{73BF60DF-7077-46B7-924F-D2257452B913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<sst xmlns="http://schemas.openxmlformats.org/spreadsheetml/2006/main" count="859" uniqueCount="603">
  <si>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</si>
  <si>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</si>
  <si>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</si>
  <si>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</si>
  <si>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</si>
  <si>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</si>
  <si>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</si>
  <si>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</si>
  <si>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</si>
  <si>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</si>
  <si>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</si>
  <si>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</si>
  <si>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</si>
  <si>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</si>
  <si>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</si>
  <si>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</si>
  <si>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</si>
  <si>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</si>
  <si>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</si>
  <si>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</si>
  <si>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</si>
  <si>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</si>
  <si>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</si>
  <si>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</si>
  <si>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</si>
  <si>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</si>
  <si>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</si>
  <si>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</si>
  <si>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</si>
  <si>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</si>
  <si>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</si>
  <si>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</si>
  <si>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</si>
  <si>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</si>
  <si>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</si>
  <si>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</si>
  <si>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</si>
  <si>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</si>
  <si>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</si>
  <si>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</si>
  <si>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</si>
  <si>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</si>
  <si>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</si>
  <si>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</si>
  <si>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</si>
  <si>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</si>
  <si>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</si>
  <si>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</si>
  <si>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</si>
  <si>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</si>
  <si>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</si>
  <si>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</si>
  <si>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</si>
  <si>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</si>
  <si>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</si>
  <si>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</si>
  <si>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</si>
  <si>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</si>
  <si>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</si>
  <si>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</si>
  <si>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</si>
  <si>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</si>
  <si>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</si>
  <si>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</si>
  <si>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</si>
  <si>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</si>
  <si>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</si>
  <si>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</si>
  <si>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</si>
  <si>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</si>
  <si>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</si>
  <si>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</si>
  <si>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</si>
  <si>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</si>
  <si>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</si>
  <si>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</si>
  <si>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</si>
  <si>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</si>
  <si>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</si>
  <si>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</si>
  <si>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</si>
  <si>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</si>
  <si>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</si>
  <si>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</si>
  <si>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</si>
  <si>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</si>
  <si>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</si>
  <si>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</si>
  <si>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</si>
  <si>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</si>
  <si>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</si>
  <si>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</si>
  <si>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</si>
  <si>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</si>
  <si>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</si>
  <si>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</si>
  <si>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</si>
  <si>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</si>
  <si>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</si>
  <si>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</si>
  <si>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</si>
  <si>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</si>
  <si>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</si>
  <si>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</si>
  <si>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</si>
  <si>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</si>
  <si>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</si>
  <si>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</si>
  <si>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</si>
  <si>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</si>
  <si>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</si>
  <si>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</si>
  <si>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</si>
  <si>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</si>
  <si>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</si>
  <si>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</si>
  <si>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</si>
  <si>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</si>
  <si>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</si>
  <si>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</si>
  <si>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</si>
  <si>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</si>
  <si>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</si>
  <si>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</si>
  <si>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</si>
  <si>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</si>
  <si>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</si>
  <si>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</si>
  <si>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</si>
  <si>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</si>
  <si>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</si>
  <si>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</si>
  <si>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</si>
  <si>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</si>
  <si>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</si>
  <si>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</si>
  <si>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</si>
  <si>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</si>
  <si>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</si>
  <si>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</si>
  <si>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</si>
  <si>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</si>
  <si>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</si>
  <si>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</si>
  <si>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</si>
  <si>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</si>
  <si>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</si>
  <si>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</si>
  <si>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</si>
  <si>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</si>
  <si>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</si>
  <si>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</si>
  <si>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</si>
  <si>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</si>
  <si>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</si>
  <si>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</si>
  <si>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</si>
  <si>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</si>
  <si>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</si>
  <si>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</si>
  <si>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</si>
  <si>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</si>
  <si>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</si>
  <si>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</si>
  <si>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</si>
  <si>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</si>
  <si>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</si>
  <si>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</si>
  <si>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</si>
  <si>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</si>
  <si>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</si>
  <si>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</si>
  <si>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</si>
  <si>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</si>
  <si>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</si>
  <si>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</si>
  <si>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</si>
  <si>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</si>
  <si>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</si>
  <si>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</si>
  <si>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</si>
  <si>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</si>
  <si>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</si>
  <si>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</si>
  <si>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</si>
  <si>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</si>
  <si>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</si>
  <si>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</si>
  <si>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</si>
  <si>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</si>
  <si>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</si>
  <si>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</si>
  <si>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</si>
  <si>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</si>
  <si>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</si>
  <si>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</si>
  <si>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</si>
  <si>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</si>
  <si>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</si>
  <si>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</si>
  <si>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</si>
  <si>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</si>
  <si>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</si>
  <si>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</si>
  <si>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</si>
  <si>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</si>
  <si>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</si>
  <si>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</si>
  <si>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</si>
  <si>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</si>
  <si>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</si>
  <si>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</si>
  <si>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</si>
  <si>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</si>
  <si>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</si>
  <si>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</si>
  <si>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</si>
  <si>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</si>
  <si>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</si>
  <si>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</si>
  <si>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</si>
  <si>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</si>
  <si>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</si>
  <si>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</si>
  <si>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</si>
  <si>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</si>
  <si>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</si>
  <si>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</si>
  <si>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</si>
  <si>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</si>
  <si>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</si>
  <si>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</si>
  <si>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</si>
  <si>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</si>
  <si>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</si>
  <si>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</si>
  <si>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</si>
  <si>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</si>
  <si>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</si>
  <si>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</si>
  <si>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</si>
  <si>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</si>
  <si>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</si>
  <si>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</si>
  <si>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</si>
  <si>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</si>
  <si>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</si>
  <si>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</si>
  <si>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</si>
  <si>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</si>
  <si>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</si>
  <si>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</si>
  <si>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</si>
  <si>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</si>
  <si>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</si>
  <si>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</si>
  <si>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</si>
  <si>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</si>
  <si>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</si>
  <si>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</si>
  <si>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</si>
  <si>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</si>
  <si>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</si>
  <si>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</si>
  <si>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</si>
  <si>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</si>
  <si>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</si>
  <si>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</si>
  <si>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</si>
  <si>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</si>
  <si>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</si>
  <si>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</si>
  <si>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</si>
  <si>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</si>
  <si>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</si>
  <si>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</si>
  <si>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</si>
  <si>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</si>
  <si>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</si>
  <si>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</si>
  <si>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</si>
  <si>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</si>
  <si>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</si>
  <si>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</si>
  <si>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</si>
  <si>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</si>
  <si>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</si>
  <si>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</si>
  <si>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</si>
  <si>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</si>
  <si>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</si>
  <si>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</si>
  <si>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</si>
  <si>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</si>
  <si>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</si>
  <si>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</si>
  <si>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</si>
  <si>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</si>
  <si>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</si>
  <si>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</si>
  <si>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</si>
  <si>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</si>
  <si>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</si>
  <si>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</si>
  <si>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</si>
  <si>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</si>
  <si>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</si>
  <si>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</si>
  <si>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</si>
  <si>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</si>
  <si>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</si>
  <si>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</si>
  <si>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</si>
  <si>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</si>
  <si>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</si>
  <si>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</si>
  <si>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</si>
  <si>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</si>
  <si>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</si>
  <si>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</si>
  <si>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</si>
  <si>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</si>
  <si>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</si>
  <si>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</si>
  <si>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</si>
  <si>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</si>
  <si>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</si>
  <si>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</si>
  <si>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</si>
  <si>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</si>
  <si>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</si>
  <si>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</si>
  <si>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</si>
  <si>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</si>
  <si>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</si>
  <si>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</si>
  <si>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</si>
  <si>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</si>
  <si>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</si>
  <si>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</si>
  <si>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</si>
  <si>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</si>
  <si>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</si>
  <si>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</si>
  <si>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</si>
  <si>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</si>
  <si>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</si>
  <si>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</si>
  <si>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</si>
  <si>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</si>
  <si>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</si>
  <si>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</si>
  <si>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</si>
  <si>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</si>
  <si>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</si>
  <si>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</si>
  <si>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</si>
  <si>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</si>
  <si>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</si>
  <si>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</si>
  <si>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</si>
  <si>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</si>
  <si>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</si>
  <si>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</si>
  <si>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</si>
  <si>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</si>
  <si>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</si>
  <si>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</si>
  <si>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</si>
  <si>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</si>
  <si>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</si>
  <si>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</si>
  <si>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</si>
  <si>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</si>
  <si>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</si>
  <si>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</si>
  <si>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</si>
  <si>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</si>
  <si>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</si>
  <si>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</si>
  <si>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</si>
  <si>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</si>
  <si>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</si>
  <si>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</si>
  <si>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</si>
  <si>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</si>
  <si>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</si>
  <si>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</si>
  <si>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</si>
  <si>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</si>
  <si>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</si>
  <si>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</si>
  <si>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</si>
  <si>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</si>
  <si>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</si>
  <si>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</si>
  <si>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</si>
  <si>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</si>
  <si>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</si>
  <si>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</si>
  <si>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</si>
  <si>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</si>
  <si>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</si>
  <si>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</si>
  <si>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</si>
  <si>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</si>
  <si>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</si>
  <si>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</si>
  <si>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</si>
  <si>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</si>
  <si>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</si>
  <si>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</si>
  <si>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</si>
  <si>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</si>
  <si>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</si>
  <si>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</si>
  <si>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</si>
  <si>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</si>
  <si>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</si>
  <si>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</si>
  <si>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</si>
  <si>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</si>
  <si>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</si>
  <si>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</si>
  <si>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</si>
  <si>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</si>
  <si>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</si>
  <si>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</si>
  <si>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</si>
  <si>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</si>
  <si>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</si>
  <si>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</si>
  <si>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</si>
  <si>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</si>
  <si>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</si>
  <si>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</si>
  <si>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</si>
  <si>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</si>
  <si>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</si>
  <si>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</si>
  <si>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</si>
  <si>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</si>
  <si>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</si>
  <si>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</si>
  <si>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</si>
  <si>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</si>
  <si>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</si>
  <si>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</si>
  <si>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</si>
  <si>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</si>
  <si>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</si>
  <si>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</si>
  <si>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</si>
  <si>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</si>
  <si>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</si>
  <si>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</si>
  <si>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</si>
  <si>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</si>
  <si>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</si>
  <si>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</si>
  <si>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</si>
  <si>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</si>
  <si>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</si>
  <si>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</si>
  <si>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</si>
  <si>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</si>
  <si>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</si>
  <si>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</si>
  <si>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</si>
  <si>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</si>
  <si>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</si>
  <si>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</si>
  <si>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</si>
  <si>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</si>
  <si>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</si>
  <si>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</si>
  <si>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</si>
  <si>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</si>
  <si>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</si>
  <si>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</si>
  <si>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</si>
  <si>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</si>
  <si>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</si>
  <si>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</si>
  <si>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</si>
  <si>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</si>
  <si>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</si>
  <si>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</si>
  <si>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</si>
  <si>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</si>
  <si>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</si>
  <si>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</si>
  <si>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</si>
  <si>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</si>
  <si>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</si>
  <si>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</si>
  <si>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</si>
  <si>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</si>
  <si>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</si>
  <si>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</si>
  <si>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</si>
  <si>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</si>
  <si>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</si>
  <si>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</si>
  <si>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</si>
  <si>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</si>
  <si>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</si>
  <si>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</si>
  <si>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</si>
  <si>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</si>
  <si>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</si>
  <si>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</si>
  <si>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</si>
  <si>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</si>
  <si>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</si>
  <si>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</si>
  <si>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</si>
  <si>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</si>
  <si>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</si>
  <si>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</si>
  <si>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</si>
  <si>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</si>
  <si>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</si>
  <si>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</si>
  <si>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</si>
  <si>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</si>
  <si>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</si>
  <si>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</si>
  <si>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</si>
  <si>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</si>
  <si>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</si>
  <si>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</si>
  <si>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</si>
  <si>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</si>
  <si>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</si>
  <si>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</si>
  <si>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</si>
  <si>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</si>
  <si>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</si>
  <si>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</si>
  <si>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</si>
  <si>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</si>
  <si>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</si>
  <si>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</si>
  <si>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</si>
  <si>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</si>
  <si>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</si>
  <si>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</si>
  <si>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</si>
  <si>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</si>
  <si>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</si>
  <si>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</si>
  <si>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</si>
  <si>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</si>
  <si>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</si>
  <si>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</si>
  <si>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</si>
  <si>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</si>
  <si>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</si>
  <si>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</si>
  <si>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</si>
  <si>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</si>
  <si>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</si>
  <si>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</si>
  <si>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</si>
  <si>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</si>
  <si>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</si>
  <si>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</si>
  <si>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</si>
  <si>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</si>
  <si>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</si>
  <si>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</si>
  <si>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</si>
  <si>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</si>
  <si>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</si>
  <si>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</si>
  <si>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</si>
  <si>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</si>
  <si>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</si>
  <si>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</si>
  <si>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</si>
  <si>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</si>
  <si>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</si>
  <si>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</si>
  <si>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</si>
  <si>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</si>
  <si>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</si>
  <si>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</si>
  <si>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</si>
  <si>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</si>
  <si>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</si>
  <si>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</si>
  <si>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</si>
  <si>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</si>
  <si>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</si>
  <si>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</si>
  <si>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</si>
  <si>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</si>
  <si>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</si>
  <si>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</si>
  <si>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</si>
  <si>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Salamanca para las Mujeres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</si>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</sst>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G29" sqref="G29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2024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4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50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2024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4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4657500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0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4657500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4657500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4657500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2658429.9699999997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2565253.0499999998</v>
      </c>
      <c r="D95" s="124">
        <f>C95/$C$94</f>
        <v>0.96495039513867653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1763804.56</v>
      </c>
      <c r="D96" s="124">
        <f t="shared" ref="D96:D159" si="0">C96/$C$94</f>
        <v>0.66347602904882996</v>
      </c>
      <c r="E96" s="42"/>
    </row>
    <row r="97" spans="1:5" x14ac:dyDescent="0.2">
      <c r="A97" s="44">
        <v>5111</v>
      </c>
      <c r="B97" s="42" t="s">
        <v>280</v>
      </c>
      <c r="C97" s="45">
        <v>1382828.02</v>
      </c>
      <c r="D97" s="46">
        <f t="shared" si="0"/>
        <v>0.52016717972826654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218998.07</v>
      </c>
      <c r="D99" s="46">
        <f t="shared" si="0"/>
        <v>8.2378724461942485E-2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161978.47</v>
      </c>
      <c r="D101" s="46">
        <f t="shared" si="0"/>
        <v>6.0930124858620975E-2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101846.67</v>
      </c>
      <c r="D103" s="124">
        <f t="shared" si="0"/>
        <v>3.8310834270349432E-2</v>
      </c>
      <c r="E103" s="42"/>
    </row>
    <row r="104" spans="1:5" x14ac:dyDescent="0.2">
      <c r="A104" s="44">
        <v>5121</v>
      </c>
      <c r="B104" s="42" t="s">
        <v>287</v>
      </c>
      <c r="C104" s="45">
        <v>23608.7</v>
      </c>
      <c r="D104" s="46">
        <f t="shared" si="0"/>
        <v>8.8806928399170898E-3</v>
      </c>
      <c r="E104" s="42"/>
    </row>
    <row r="105" spans="1:5" x14ac:dyDescent="0.2">
      <c r="A105" s="44">
        <v>5122</v>
      </c>
      <c r="B105" s="42" t="s">
        <v>288</v>
      </c>
      <c r="C105" s="45">
        <v>2876</v>
      </c>
      <c r="D105" s="46">
        <f t="shared" si="0"/>
        <v>1.0818415502590803E-3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1074</v>
      </c>
      <c r="D107" s="46">
        <f t="shared" si="0"/>
        <v>4.0399785291316139E-4</v>
      </c>
      <c r="E107" s="42"/>
    </row>
    <row r="108" spans="1:5" x14ac:dyDescent="0.2">
      <c r="A108" s="44">
        <v>5125</v>
      </c>
      <c r="B108" s="42" t="s">
        <v>291</v>
      </c>
      <c r="C108" s="45">
        <v>506.25</v>
      </c>
      <c r="D108" s="46">
        <f t="shared" si="0"/>
        <v>1.9043194882429048E-4</v>
      </c>
      <c r="E108" s="42"/>
    </row>
    <row r="109" spans="1:5" x14ac:dyDescent="0.2">
      <c r="A109" s="44">
        <v>5126</v>
      </c>
      <c r="B109" s="42" t="s">
        <v>292</v>
      </c>
      <c r="C109" s="45">
        <v>55477</v>
      </c>
      <c r="D109" s="46">
        <f t="shared" si="0"/>
        <v>2.086833229614847E-2</v>
      </c>
      <c r="E109" s="42"/>
    </row>
    <row r="110" spans="1:5" x14ac:dyDescent="0.2">
      <c r="A110" s="44">
        <v>5127</v>
      </c>
      <c r="B110" s="42" t="s">
        <v>293</v>
      </c>
      <c r="C110" s="45">
        <v>5707.2</v>
      </c>
      <c r="D110" s="46">
        <f t="shared" si="0"/>
        <v>2.1468310485530679E-3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12597.52</v>
      </c>
      <c r="D112" s="46">
        <f t="shared" si="0"/>
        <v>4.7387067337342735E-3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699601.82000000007</v>
      </c>
      <c r="D113" s="124">
        <f t="shared" si="0"/>
        <v>0.26316353181949725</v>
      </c>
      <c r="E113" s="42"/>
    </row>
    <row r="114" spans="1:5" x14ac:dyDescent="0.2">
      <c r="A114" s="44">
        <v>5131</v>
      </c>
      <c r="B114" s="42" t="s">
        <v>297</v>
      </c>
      <c r="C114" s="45">
        <v>32945.699999999997</v>
      </c>
      <c r="D114" s="46">
        <f t="shared" si="0"/>
        <v>1.2392916259516891E-2</v>
      </c>
      <c r="E114" s="42"/>
    </row>
    <row r="115" spans="1:5" x14ac:dyDescent="0.2">
      <c r="A115" s="44">
        <v>5132</v>
      </c>
      <c r="B115" s="42" t="s">
        <v>298</v>
      </c>
      <c r="C115" s="45">
        <v>20601.599999999999</v>
      </c>
      <c r="D115" s="46">
        <f t="shared" si="0"/>
        <v>7.7495364679476585E-3</v>
      </c>
      <c r="E115" s="42"/>
    </row>
    <row r="116" spans="1:5" x14ac:dyDescent="0.2">
      <c r="A116" s="44">
        <v>5133</v>
      </c>
      <c r="B116" s="42" t="s">
        <v>299</v>
      </c>
      <c r="C116" s="45">
        <v>25776.84</v>
      </c>
      <c r="D116" s="46">
        <f t="shared" si="0"/>
        <v>9.6962644458902202E-3</v>
      </c>
      <c r="E116" s="42"/>
    </row>
    <row r="117" spans="1:5" x14ac:dyDescent="0.2">
      <c r="A117" s="44">
        <v>5134</v>
      </c>
      <c r="B117" s="42" t="s">
        <v>300</v>
      </c>
      <c r="C117" s="45">
        <v>16672.77</v>
      </c>
      <c r="D117" s="46">
        <f t="shared" si="0"/>
        <v>6.271660411652673E-3</v>
      </c>
      <c r="E117" s="42"/>
    </row>
    <row r="118" spans="1:5" x14ac:dyDescent="0.2">
      <c r="A118" s="44">
        <v>5135</v>
      </c>
      <c r="B118" s="42" t="s">
        <v>301</v>
      </c>
      <c r="C118" s="45">
        <v>24414.15</v>
      </c>
      <c r="D118" s="46">
        <f t="shared" si="0"/>
        <v>9.1836724215082505E-3</v>
      </c>
      <c r="E118" s="42"/>
    </row>
    <row r="119" spans="1:5" x14ac:dyDescent="0.2">
      <c r="A119" s="44">
        <v>5136</v>
      </c>
      <c r="B119" s="42" t="s">
        <v>302</v>
      </c>
      <c r="C119" s="45">
        <v>5806</v>
      </c>
      <c r="D119" s="46">
        <f t="shared" si="0"/>
        <v>2.1839958417260849E-3</v>
      </c>
      <c r="E119" s="42"/>
    </row>
    <row r="120" spans="1:5" x14ac:dyDescent="0.2">
      <c r="A120" s="44">
        <v>5137</v>
      </c>
      <c r="B120" s="42" t="s">
        <v>303</v>
      </c>
      <c r="C120" s="45">
        <v>239</v>
      </c>
      <c r="D120" s="46">
        <f t="shared" si="0"/>
        <v>8.9902687938776143E-5</v>
      </c>
      <c r="E120" s="42"/>
    </row>
    <row r="121" spans="1:5" x14ac:dyDescent="0.2">
      <c r="A121" s="44">
        <v>5138</v>
      </c>
      <c r="B121" s="42" t="s">
        <v>304</v>
      </c>
      <c r="C121" s="45">
        <v>523370.76</v>
      </c>
      <c r="D121" s="46">
        <f t="shared" si="0"/>
        <v>0.19687212599397533</v>
      </c>
      <c r="E121" s="42"/>
    </row>
    <row r="122" spans="1:5" x14ac:dyDescent="0.2">
      <c r="A122" s="44">
        <v>5139</v>
      </c>
      <c r="B122" s="42" t="s">
        <v>305</v>
      </c>
      <c r="C122" s="45">
        <v>49775</v>
      </c>
      <c r="D122" s="46">
        <f t="shared" si="0"/>
        <v>1.8723457289341348E-2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93176.92</v>
      </c>
      <c r="D181" s="124">
        <f t="shared" si="1"/>
        <v>3.5049604861323469E-2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93176.92</v>
      </c>
      <c r="D182" s="124">
        <f t="shared" si="1"/>
        <v>3.5049604861323469E-2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93176.92</v>
      </c>
      <c r="D187" s="46">
        <f t="shared" si="1"/>
        <v>3.5049604861323469E-2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2024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4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715053.91</v>
      </c>
      <c r="D64" s="18">
        <f t="shared" ref="D64:E64" si="0">SUM(D65:D72)</f>
        <v>93176.92</v>
      </c>
      <c r="E64" s="18">
        <f t="shared" si="0"/>
        <v>484072.4</v>
      </c>
    </row>
    <row r="65" spans="1:9" x14ac:dyDescent="0.2">
      <c r="A65" s="16">
        <v>1241</v>
      </c>
      <c r="B65" s="14" t="s">
        <v>158</v>
      </c>
      <c r="C65" s="18">
        <v>319893.02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31284.880000000001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356900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485</v>
      </c>
      <c r="D69" s="18">
        <v>93176.92</v>
      </c>
      <c r="E69" s="18">
        <v>484072.4</v>
      </c>
    </row>
    <row r="70" spans="1:9" x14ac:dyDescent="0.2">
      <c r="A70" s="16">
        <v>1246</v>
      </c>
      <c r="B70" s="14" t="s">
        <v>163</v>
      </c>
      <c r="C70" s="18">
        <v>6491.01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25212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25212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46146.47</v>
      </c>
      <c r="D110" s="18">
        <f>SUM(D111:D119)</f>
        <v>46146.47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18626</v>
      </c>
      <c r="D112" s="18">
        <f t="shared" ref="D112:D119" si="1">C112</f>
        <v>18626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27520.47</v>
      </c>
      <c r="D117" s="18">
        <f t="shared" si="1"/>
        <v>27520.47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2024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4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4296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1999070.03</v>
      </c>
    </row>
    <row r="16" spans="1:5" x14ac:dyDescent="0.2">
      <c r="A16" s="27">
        <v>3220</v>
      </c>
      <c r="B16" s="23" t="s">
        <v>388</v>
      </c>
      <c r="C16" s="28">
        <v>282079.96000000002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2024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4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2100610.9500000002</v>
      </c>
      <c r="D10" s="28">
        <v>1401392.24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2100610.9500000002</v>
      </c>
      <c r="D16" s="84">
        <f>SUM(D9:D15)</f>
        <v>1401392.24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26916.09</v>
      </c>
      <c r="D29" s="84">
        <f>SUM(D30:D37)</f>
        <v>27943.5</v>
      </c>
    </row>
    <row r="30" spans="1:4" x14ac:dyDescent="0.2">
      <c r="A30" s="27">
        <v>1241</v>
      </c>
      <c r="B30" s="23" t="s">
        <v>158</v>
      </c>
      <c r="C30" s="28">
        <v>15999</v>
      </c>
      <c r="D30" s="28">
        <v>27943.5</v>
      </c>
    </row>
    <row r="31" spans="1:4" x14ac:dyDescent="0.2">
      <c r="A31" s="27">
        <v>1242</v>
      </c>
      <c r="B31" s="23" t="s">
        <v>159</v>
      </c>
      <c r="C31" s="28">
        <v>10917.09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26916.09</v>
      </c>
      <c r="D44" s="84">
        <f>D21+D29+D38</f>
        <v>27943.5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521</v>
      </c>
      <c r="C48" s="84">
        <v>1999070.03</v>
      </c>
      <c r="D48" s="84">
        <v>752205.37</v>
      </c>
    </row>
    <row r="49" spans="1:4" x14ac:dyDescent="0.2">
      <c r="A49" s="27"/>
      <c r="B49" s="85" t="s">
        <v>510</v>
      </c>
      <c r="C49" s="84">
        <f>C54+C66+C94+C97+C50</f>
        <v>100928.92</v>
      </c>
      <c r="D49" s="84">
        <f>D54+D66+D94+D97+D50</f>
        <v>107442.03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93176.92</v>
      </c>
      <c r="D66" s="84">
        <f>D67+D76+D79+D85</f>
        <v>96970.35</v>
      </c>
    </row>
    <row r="67" spans="1:4" x14ac:dyDescent="0.2">
      <c r="A67" s="27">
        <v>5510</v>
      </c>
      <c r="B67" s="23" t="s">
        <v>358</v>
      </c>
      <c r="C67" s="28">
        <f>SUM(C68:C75)</f>
        <v>93176.92</v>
      </c>
      <c r="D67" s="28">
        <f>SUM(D68:D75)</f>
        <v>96970.35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93176.92</v>
      </c>
      <c r="D72" s="28">
        <v>96970.35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7752</v>
      </c>
      <c r="D97" s="84">
        <f>SUM(D98:D102)</f>
        <v>10471.68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7752</v>
      </c>
      <c r="D100" s="28">
        <v>10471.68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2099998.9500000002</v>
      </c>
      <c r="D145" s="84">
        <f>D48+D49+D103-D109-D112</f>
        <v>859647.4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2024</v>
      </c>
    </row>
    <row r="6" spans="1:3" x14ac:dyDescent="0.2">
      <c r="A6" s="47" t="s">
        <v>435</v>
      </c>
      <c r="B6" s="47"/>
      <c r="C6" s="92">
        <v>4657500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4657500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E30" sqref="E3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2024</v>
      </c>
    </row>
    <row r="6" spans="1:3" x14ac:dyDescent="0.2">
      <c r="A6" s="72" t="s">
        <v>448</v>
      </c>
      <c r="B6" s="47"/>
      <c r="C6" s="96">
        <v>2592169.14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26916.09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15999</v>
      </c>
    </row>
    <row r="12" spans="1:3" x14ac:dyDescent="0.2">
      <c r="A12" s="78">
        <v>2.4</v>
      </c>
      <c r="B12" s="65" t="s">
        <v>159</v>
      </c>
      <c r="C12" s="97">
        <v>10917.09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93176.92</v>
      </c>
    </row>
    <row r="32" spans="1:3" x14ac:dyDescent="0.2">
      <c r="A32" s="78" t="s">
        <v>470</v>
      </c>
      <c r="B32" s="65" t="s">
        <v>358</v>
      </c>
      <c r="C32" s="97">
        <v>93176.92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2658429.9700000002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workbookViewId="0">
      <selection activeCell="A3" sqref="A3:F3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2024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4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600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2019-02-13T21:19:08Z</cp:lastPrinted>
  <dcterms:created xsi:type="dcterms:W3CDTF">2012-12-11T20:36:24Z</dcterms:created>
  <dcterms:modified xsi:type="dcterms:W3CDTF">2025-01-16T21:50:56Z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