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<sst xmlns="http://schemas.openxmlformats.org/spreadsheetml/2006/main" count="986" uniqueCount="670">
  <si>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</si>
  <si>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</si>
  <si>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</si>
  <si>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</si>
  <si>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</si>
  <si>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</si>
  <si>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</si>
  <si>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</si>
  <si>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</si>
  <si>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</si>
  <si>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</si>
  <si>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</si>
  <si>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</si>
  <si>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</si>
  <si>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</si>
  <si>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</si>
  <si>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</si>
  <si>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</si>
  <si>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</si>
  <si>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</si>
  <si>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</si>
  <si>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</si>
  <si>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</si>
  <si>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</si>
  <si>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</si>
  <si>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</si>
  <si>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</si>
  <si>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</si>
  <si>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</si>
  <si>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</si>
  <si>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</si>
  <si>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</si>
  <si>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</si>
  <si>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</si>
  <si>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</si>
  <si>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</si>
  <si>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</si>
  <si>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</si>
  <si>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</si>
  <si>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</si>
  <si>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</si>
  <si>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</si>
  <si>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</si>
  <si>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</si>
  <si>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</si>
  <si>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</si>
  <si>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</si>
  <si>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</si>
  <si>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</si>
  <si>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</si>
  <si>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</si>
  <si>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</si>
  <si>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</si>
  <si>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</si>
  <si>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</si>
  <si>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</si>
  <si>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</si>
  <si>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</si>
  <si>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</si>
  <si>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</si>
  <si>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</si>
  <si>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</si>
  <si>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</si>
  <si>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</si>
  <si>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</si>
  <si>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</si>
  <si>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</si>
  <si>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</si>
  <si>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</si>
  <si>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</si>
  <si>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</si>
  <si>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</si>
  <si>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</si>
  <si>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</si>
  <si>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</si>
  <si>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</si>
  <si>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</si>
  <si>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</si>
  <si>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</si>
  <si>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</si>
  <si>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</si>
  <si>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</si>
  <si>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</si>
  <si>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</si>
  <si>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</si>
  <si>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</si>
  <si>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</si>
  <si>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</si>
  <si>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</si>
  <si>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</si>
  <si>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</si>
  <si>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</si>
  <si>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</si>
  <si>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</si>
  <si>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</si>
  <si>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</si>
  <si>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</si>
  <si>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</si>
  <si>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</si>
  <si>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</si>
  <si>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</si>
  <si>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</si>
  <si>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</si>
  <si>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</si>
  <si>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</si>
  <si>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</si>
  <si>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</si>
  <si>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</si>
  <si>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</si>
  <si>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</si>
  <si>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</si>
  <si>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</si>
  <si>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</si>
  <si>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</si>
  <si>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</si>
  <si>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</si>
  <si>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</si>
  <si>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</si>
  <si>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</si>
  <si>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</si>
  <si>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</si>
  <si>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</si>
  <si>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</si>
  <si>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</si>
  <si>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</si>
  <si>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</si>
  <si>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</si>
  <si>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</si>
  <si>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</si>
  <si>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</si>
  <si>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</si>
  <si>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</si>
  <si>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</si>
  <si>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</si>
  <si>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</si>
  <si>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</si>
  <si>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</si>
  <si>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</si>
  <si>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</si>
  <si>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</si>
  <si>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</si>
  <si>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</si>
  <si>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</si>
  <si>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</si>
  <si>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</si>
  <si>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</si>
  <si>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</si>
  <si>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</si>
  <si>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</si>
  <si>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</si>
  <si>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</si>
  <si>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</si>
  <si>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</si>
  <si>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</si>
  <si>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</si>
  <si>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</si>
  <si>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</si>
  <si>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</si>
  <si>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</si>
  <si>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</si>
  <si>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</si>
  <si>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</si>
  <si>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</si>
  <si>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</si>
  <si>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</si>
  <si>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</si>
  <si>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</si>
  <si>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</si>
  <si>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</si>
  <si>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</si>
  <si>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</si>
  <si>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</si>
  <si>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</si>
  <si>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</si>
  <si>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</si>
  <si>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</si>
  <si>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</si>
  <si>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</si>
  <si>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</si>
  <si>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</si>
  <si>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</si>
  <si>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</si>
  <si>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</si>
  <si>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</si>
  <si>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</si>
  <si>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</si>
  <si>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</si>
  <si>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</si>
  <si>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</si>
  <si>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</si>
  <si>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</si>
  <si>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</si>
  <si>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</si>
  <si>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</si>
  <si>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</si>
  <si>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</si>
  <si>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</si>
  <si>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</si>
  <si>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</si>
  <si>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</si>
  <si>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</si>
  <si>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</si>
  <si>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</si>
  <si>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</si>
  <si>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</si>
  <si>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</si>
  <si>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</si>
  <si>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</si>
  <si>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</si>
  <si>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</si>
  <si>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</si>
  <si>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</si>
  <si>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</si>
  <si>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</si>
  <si>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</si>
  <si>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</si>
  <si>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</si>
  <si>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</si>
  <si>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</si>
  <si>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</si>
  <si>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</si>
  <si>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</si>
  <si>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</si>
  <si>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</si>
  <si>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</si>
  <si>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</si>
  <si>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</si>
  <si>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</si>
  <si>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</si>
  <si>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</si>
  <si>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</si>
  <si>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</si>
  <si>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</si>
  <si>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</si>
  <si>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</si>
  <si>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</si>
  <si>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</si>
  <si>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</si>
  <si>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</si>
  <si>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</si>
  <si>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</si>
  <si>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</si>
  <si>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</si>
  <si>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</si>
  <si>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</si>
  <si>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</si>
  <si>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</si>
  <si>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</si>
  <si>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</si>
  <si>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</si>
  <si>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</si>
  <si>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</si>
  <si>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</si>
  <si>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</si>
  <si>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</si>
  <si>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</si>
  <si>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</si>
  <si>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</si>
  <si>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</si>
  <si>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</si>
  <si>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</si>
  <si>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</si>
  <si>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</si>
  <si>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</si>
  <si>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</si>
  <si>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</si>
  <si>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</si>
  <si>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</si>
  <si>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</si>
  <si>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</si>
  <si>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</si>
  <si>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</si>
  <si>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</si>
  <si>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</si>
  <si>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</si>
  <si>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</si>
  <si>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</si>
  <si>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</si>
  <si>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</si>
  <si>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</si>
  <si>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</si>
  <si>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</si>
  <si>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</si>
  <si>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</si>
  <si>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</si>
  <si>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</si>
  <si>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</si>
  <si>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</si>
  <si>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</si>
  <si>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</si>
  <si>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</si>
  <si>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</si>
  <si>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</si>
  <si>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</si>
  <si>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</si>
  <si>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</si>
  <si>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</si>
  <si>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</si>
  <si>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</si>
  <si>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</si>
  <si>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</si>
  <si>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</si>
  <si>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</si>
  <si>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</si>
  <si>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</si>
  <si>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</si>
  <si>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</si>
  <si>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</si>
  <si>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</si>
  <si>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</si>
  <si>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</si>
  <si>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</si>
  <si>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</si>
  <si>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</si>
  <si>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</si>
  <si>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</si>
  <si>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</si>
  <si>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</si>
  <si>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</si>
  <si>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</si>
  <si>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</si>
  <si>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</si>
  <si>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</si>
  <si>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</si>
  <si>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</si>
  <si>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</si>
  <si>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</si>
  <si>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</si>
  <si>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</si>
  <si>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</si>
  <si>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</si>
  <si>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</si>
  <si>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</si>
  <si>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</si>
  <si>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</si>
  <si>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</si>
  <si>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</si>
  <si>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</si>
  <si>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</si>
  <si>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</si>
  <si>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</si>
  <si>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</si>
  <si>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</si>
  <si>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</si>
  <si>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</si>
  <si>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</si>
  <si>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</si>
  <si>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</si>
  <si>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</si>
  <si>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</si>
  <si>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</si>
  <si>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</si>
  <si>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</si>
  <si>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</si>
  <si>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</si>
  <si>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</si>
  <si>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</si>
  <si>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</si>
  <si>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</si>
  <si>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</si>
  <si>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</si>
  <si>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</si>
  <si>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</si>
  <si>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</si>
  <si>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</si>
  <si>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</si>
  <si>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</si>
  <si>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</si>
  <si>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</si>
  <si>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</si>
  <si>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</si>
  <si>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</si>
  <si>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</si>
  <si>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</si>
  <si>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</si>
  <si>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</si>
  <si>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</si>
  <si>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</si>
  <si>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</si>
  <si>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</si>
  <si>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</si>
  <si>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</si>
  <si>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</si>
  <si>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</si>
  <si>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</si>
  <si>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</si>
  <si>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</si>
  <si>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</si>
  <si>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</si>
  <si>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</si>
  <si>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</si>
  <si>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</si>
  <si>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</si>
  <si>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</si>
  <si>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</si>
  <si>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</si>
  <si>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</si>
  <si>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</si>
  <si>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</si>
  <si>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</si>
  <si>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</si>
  <si>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</si>
  <si>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</si>
  <si>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</si>
  <si>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</si>
  <si>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</si>
  <si>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</si>
  <si>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</si>
  <si>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</si>
  <si>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</si>
  <si>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</si>
  <si>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</si>
  <si>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</si>
  <si>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</si>
  <si>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</si>
  <si>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</si>
  <si>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</si>
  <si>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</si>
  <si>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</si>
  <si>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</si>
  <si>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</si>
  <si>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</si>
  <si>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</si>
  <si>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</si>
  <si>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</si>
  <si>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</si>
  <si>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</si>
  <si>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</si>
  <si>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</si>
  <si>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</si>
  <si>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</si>
  <si>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</si>
  <si>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</si>
  <si>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</si>
  <si>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</si>
  <si>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</si>
  <si>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</si>
  <si>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</si>
  <si>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</si>
  <si>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</si>
  <si>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</si>
  <si>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</si>
  <si>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</si>
  <si>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</si>
  <si>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</si>
  <si>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</si>
  <si>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</si>
  <si>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</si>
  <si>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</si>
  <si>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</si>
  <si>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</si>
  <si>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</si>
  <si>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</si>
  <si>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</si>
  <si>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</si>
  <si>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</si>
  <si>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</si>
  <si>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</si>
  <si>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</si>
  <si>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</si>
  <si>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</si>
  <si>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</si>
  <si>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</si>
  <si>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</si>
  <si>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</si>
  <si>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</si>
  <si>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</si>
  <si>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</si>
  <si>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</si>
  <si>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</si>
  <si>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</si>
  <si>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</si>
  <si>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</si>
  <si>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</si>
  <si>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</si>
  <si>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</si>
  <si>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</si>
  <si>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</si>
  <si>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</si>
  <si>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</si>
  <si>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</si>
  <si>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</si>
  <si>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</si>
  <si>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</si>
  <si>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</si>
  <si>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</si>
  <si>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</si>
  <si>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</si>
  <si>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</si>
  <si>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</si>
  <si>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</si>
  <si>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</si>
  <si>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</si>
  <si>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</si>
  <si>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</si>
  <si>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</si>
  <si>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</si>
  <si>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</si>
  <si>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</si>
  <si>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</si>
  <si>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</si>
  <si>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</si>
  <si>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</si>
  <si>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</si>
  <si>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</si>
  <si>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</si>
  <si>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</si>
  <si>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</si>
  <si>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</si>
  <si>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</si>
  <si>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</si>
  <si>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</si>
  <si>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</si>
  <si>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</si>
  <si>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</si>
  <si>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</si>
  <si>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</si>
  <si>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</si>
  <si>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</si>
  <si>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</si>
  <si>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</si>
  <si>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</si>
  <si>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</si>
  <si>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</si>
  <si>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</si>
  <si>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</si>
  <si>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</si>
  <si>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</si>
  <si>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</si>
  <si>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</si>
  <si>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</si>
  <si>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</si>
  <si>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</si>
  <si>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</si>
  <si>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</si>
  <si>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</si>
  <si>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</si>
  <si>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</si>
  <si>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</si>
  <si>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</si>
  <si>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</si>
  <si>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</si>
  <si>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</si>
  <si>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</si>
  <si>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</si>
  <si>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</si>
  <si>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</si>
  <si>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</si>
  <si>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</si>
  <si>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</si>
  <si>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</si>
  <si>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</si>
  <si>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</si>
  <si>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</si>
  <si>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</si>
  <si>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</si>
  <si>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</si>
  <si>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</si>
  <si>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</si>
  <si>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</si>
  <si>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</si>
  <si>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</si>
  <si>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</si>
  <si>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</si>
  <si>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</si>
  <si>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</si>
  <si>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</si>
  <si>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</si>
  <si>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</si>
  <si>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</si>
  <si>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</si>
  <si>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</si>
  <si>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</si>
  <si>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</si>
  <si>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</si>
  <si>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</si>
  <si>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</si>
  <si>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</si>
  <si>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</si>
  <si>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</si>
  <si>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</si>
  <si>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</si>
  <si>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</si>
  <si>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</si>
  <si>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</si>
  <si>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</si>
  <si>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</si>
  <si>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</si>
  <si>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</si>
  <si>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</si>
  <si>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</si>
  <si>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</si>
  <si>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</si>
  <si>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</si>
  <si>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</si>
  <si>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</si>
  <si>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</si>
  <si>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</si>
  <si>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</si>
  <si>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</si>
  <si>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</si>
  <si>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</si>
  <si>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</si>
  <si>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</si>
  <si>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</si>
  <si>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</si>
  <si>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</si>
  <si>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</si>
  <si>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</si>
  <si>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</si>
  <si>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</si>
  <si>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</si>
  <si>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</si>
  <si>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</si>
  <si>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</si>
  <si>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</si>
  <si>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</si>
  <si>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</si>
  <si>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</si>
  <si>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</si>
  <si>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</si>
  <si>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</si>
  <si>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</si>
  <si>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</si>
  <si>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</si>
  <si>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</si>
  <si>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</si>
  <si>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</si>
  <si>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</si>
  <si>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</si>
  <si>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</si>
  <si>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</si>
  <si>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</si>
  <si>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</si>
  <si>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</si>
  <si>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</si>
  <si>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</si>
  <si>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</si>
  <si>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</si>
  <si>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</si>
  <si>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</si>
  <si>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</si>
  <si>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</si>
  <si>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</si>
  <si>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</si>
  <si>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</si>
  <si>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</si>
  <si>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</si>
  <si>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</si>
  <si>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</si>
  <si>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</si>
  <si>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</si>
  <si>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</si>
  <si>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</si>
  <si>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</si>
  <si>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</si>
  <si>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</si>
  <si>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</si>
  <si>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</si>
  <si>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</si>
  <si>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</si>
  <si>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</si>
  <si>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Instituto Municipal de Salamanca para las Mujeres</t>
  </si>
  <si>
    <t>Correspondiente del 1 de Enero 31 de Marzo de 2022</t>
  </si>
  <si>
    <t>AUTORIZA</t>
  </si>
  <si>
    <t>LICDA.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</si>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</sst>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</cellXfs>
  <cellStyles count="22">
    <cellStyle name="Hipervínculo" xfId="11" builtinId="8"/>
    <cellStyle name="Millares 2" xfId="1"/>
    <cellStyle name="Millares 2 2" xfId="15"/>
    <cellStyle name="Millares 2 2 2" xfId="21"/>
    <cellStyle name="Millares 2 2 3" xfId="19"/>
    <cellStyle name="Millares 2 3" xfId="16"/>
    <cellStyle name="Millares 2 3 2" xfId="20"/>
    <cellStyle name="Millares 2 4" xfId="18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20"/>
  <sheetViews>
    <sheetView zoomScaleNormal="100" zoomScaleSheetLayoutView="100" workbookViewId="0">
      <pane ySplit="5" topLeftCell="A16" activePane="bottomLeft" state="frozen"/>
      <selection activeCell="A14" sqref="A14:B14"/>
      <selection pane="bottomLeft" activeCell="B49" sqref="B49:B5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  <row r="49" spans="2:2" x14ac:dyDescent="0.2">
      <c r="B49" s="182"/>
    </row>
    <row r="50" spans="2:2" x14ac:dyDescent="0.2">
      <c r="B50" s="181" t="s">
        <v>664</v>
      </c>
    </row>
    <row r="51" spans="2:2" x14ac:dyDescent="0.2">
      <c r="B51" s="181" t="s">
        <v>665</v>
      </c>
    </row>
    <row r="52" spans="2:2" x14ac:dyDescent="0.2">
      <c r="B52" s="181" t="s">
        <v>666</v>
      </c>
    </row>
    <row r="53" spans="2:2" x14ac:dyDescent="0.2">
      <c r="B53" s="181"/>
    </row>
    <row r="54" spans="2:2" x14ac:dyDescent="0.2">
      <c r="B54" s="181"/>
    </row>
    <row r="55" spans="2:2" x14ac:dyDescent="0.2">
      <c r="B55" s="181"/>
    </row>
    <row r="56" spans="2:2" x14ac:dyDescent="0.2">
      <c r="B56" s="182"/>
    </row>
    <row r="57" spans="2:2" x14ac:dyDescent="0.2">
      <c r="B57" s="181" t="s">
        <v>667</v>
      </c>
    </row>
    <row r="58" spans="2:2" x14ac:dyDescent="0.2">
      <c r="B58" s="181" t="s">
        <v>668</v>
      </c>
    </row>
    <row r="59" spans="2:2" x14ac:dyDescent="0.2">
      <c r="B59" s="181" t="s">
        <v>669</v>
      </c>
    </row>
    <row r="207" spans="3:3" x14ac:dyDescent="0.2">
      <c r="C207" s="4">
        <v>0</v>
      </c>
    </row>
    <row r="209" spans="3:3" x14ac:dyDescent="0.2">
      <c r="C209" s="4">
        <v>0</v>
      </c>
    </row>
    <row r="210" spans="3:3" x14ac:dyDescent="0.2">
      <c r="C210" s="4">
        <v>0</v>
      </c>
    </row>
    <row r="211" spans="3:3" x14ac:dyDescent="0.2">
      <c r="C211" s="4">
        <v>0</v>
      </c>
    </row>
    <row r="212" spans="3:3" x14ac:dyDescent="0.2">
      <c r="C212" s="4">
        <v>0</v>
      </c>
    </row>
    <row r="213" spans="3:3" x14ac:dyDescent="0.2">
      <c r="C213" s="4">
        <v>0</v>
      </c>
    </row>
    <row r="214" spans="3:3" x14ac:dyDescent="0.2">
      <c r="C214" s="4">
        <v>0</v>
      </c>
    </row>
    <row r="215" spans="3:3" x14ac:dyDescent="0.2">
      <c r="C215" s="4">
        <v>0</v>
      </c>
    </row>
    <row r="216" spans="3:3" x14ac:dyDescent="0.2">
      <c r="C216" s="4">
        <v>0</v>
      </c>
    </row>
    <row r="217" spans="3:3" x14ac:dyDescent="0.2">
      <c r="C217" s="4">
        <v>0</v>
      </c>
    </row>
    <row r="220" spans="3:3" x14ac:dyDescent="0.2">
      <c r="C220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B25" sqref="B25:B35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826250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826250</v>
      </c>
    </row>
    <row r="22" spans="1:3" x14ac:dyDescent="0.2">
      <c r="B22" s="39" t="s">
        <v>637</v>
      </c>
    </row>
    <row r="25" spans="1:3" x14ac:dyDescent="0.2">
      <c r="B25" s="192"/>
    </row>
    <row r="26" spans="1:3" x14ac:dyDescent="0.2">
      <c r="B26" s="191" t="s">
        <v>664</v>
      </c>
    </row>
    <row r="27" spans="1:3" x14ac:dyDescent="0.2">
      <c r="B27" s="191" t="s">
        <v>665</v>
      </c>
    </row>
    <row r="28" spans="1:3" x14ac:dyDescent="0.2">
      <c r="B28" s="191" t="s">
        <v>666</v>
      </c>
    </row>
    <row r="29" spans="1:3" x14ac:dyDescent="0.2">
      <c r="B29" s="191"/>
    </row>
    <row r="30" spans="1:3" x14ac:dyDescent="0.2">
      <c r="B30" s="191"/>
    </row>
    <row r="31" spans="1:3" x14ac:dyDescent="0.2">
      <c r="B31" s="191"/>
    </row>
    <row r="32" spans="1:3" x14ac:dyDescent="0.2">
      <c r="B32" s="192"/>
    </row>
    <row r="33" spans="2:2" x14ac:dyDescent="0.2">
      <c r="B33" s="191" t="s">
        <v>667</v>
      </c>
    </row>
    <row r="34" spans="2:2" x14ac:dyDescent="0.2">
      <c r="B34" s="191" t="s">
        <v>668</v>
      </c>
    </row>
    <row r="35" spans="2:2" x14ac:dyDescent="0.2">
      <c r="B35" s="191" t="s">
        <v>669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topLeftCell="A10" workbookViewId="0">
      <selection activeCell="B45" sqref="B45:B55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692609.78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5533.16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5533.16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687076.62</v>
      </c>
    </row>
    <row r="41" spans="1:3" x14ac:dyDescent="0.2">
      <c r="B41" s="39" t="s">
        <v>637</v>
      </c>
    </row>
    <row r="45" spans="1:3" x14ac:dyDescent="0.2">
      <c r="B45" s="194"/>
    </row>
    <row r="46" spans="1:3" x14ac:dyDescent="0.2">
      <c r="B46" s="193" t="s">
        <v>664</v>
      </c>
    </row>
    <row r="47" spans="1:3" x14ac:dyDescent="0.2">
      <c r="B47" s="193" t="s">
        <v>665</v>
      </c>
    </row>
    <row r="48" spans="1:3" x14ac:dyDescent="0.2">
      <c r="B48" s="193" t="s">
        <v>666</v>
      </c>
    </row>
    <row r="49" spans="2:2" x14ac:dyDescent="0.2">
      <c r="B49" s="193"/>
    </row>
    <row r="50" spans="2:2" x14ac:dyDescent="0.2">
      <c r="B50" s="193"/>
    </row>
    <row r="51" spans="2:2" x14ac:dyDescent="0.2">
      <c r="B51" s="193"/>
    </row>
    <row r="52" spans="2:2" x14ac:dyDescent="0.2">
      <c r="B52" s="194"/>
    </row>
    <row r="53" spans="2:2" x14ac:dyDescent="0.2">
      <c r="B53" s="193" t="s">
        <v>667</v>
      </c>
    </row>
    <row r="54" spans="2:2" x14ac:dyDescent="0.2">
      <c r="B54" s="193" t="s">
        <v>668</v>
      </c>
    </row>
    <row r="55" spans="2:2" x14ac:dyDescent="0.2">
      <c r="B55" s="193" t="s">
        <v>669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16" workbookViewId="0">
      <selection activeCell="B57" sqref="B57:B6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  <row r="57" spans="1:6" x14ac:dyDescent="0.2">
      <c r="B57" s="196"/>
    </row>
    <row r="58" spans="1:6" x14ac:dyDescent="0.2">
      <c r="B58" s="195" t="s">
        <v>664</v>
      </c>
    </row>
    <row r="59" spans="1:6" x14ac:dyDescent="0.2">
      <c r="B59" s="195" t="s">
        <v>665</v>
      </c>
    </row>
    <row r="60" spans="1:6" x14ac:dyDescent="0.2">
      <c r="B60" s="195" t="s">
        <v>666</v>
      </c>
    </row>
    <row r="61" spans="1:6" x14ac:dyDescent="0.2">
      <c r="B61" s="195"/>
    </row>
    <row r="62" spans="1:6" x14ac:dyDescent="0.2">
      <c r="B62" s="195"/>
    </row>
    <row r="63" spans="1:6" x14ac:dyDescent="0.2">
      <c r="B63" s="195"/>
    </row>
    <row r="64" spans="1:6" x14ac:dyDescent="0.2">
      <c r="B64" s="196"/>
    </row>
    <row r="65" spans="2:2" x14ac:dyDescent="0.2">
      <c r="B65" s="195" t="s">
        <v>667</v>
      </c>
    </row>
    <row r="66" spans="2:2" x14ac:dyDescent="0.2">
      <c r="B66" s="195" t="s">
        <v>668</v>
      </c>
    </row>
    <row r="67" spans="2:2" x14ac:dyDescent="0.2">
      <c r="B67" s="195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A121" zoomScale="106" zoomScaleNormal="106" workbookViewId="0">
      <selection activeCell="B155" sqref="B155:B16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655898.32000000007</v>
      </c>
      <c r="D62" s="24">
        <f t="shared" ref="D62:E62" si="0">SUM(D63:D70)</f>
        <v>0</v>
      </c>
      <c r="E62" s="24">
        <f t="shared" si="0"/>
        <v>-194421.14</v>
      </c>
    </row>
    <row r="63" spans="1:9" x14ac:dyDescent="0.2">
      <c r="A63" s="22">
        <v>1241</v>
      </c>
      <c r="B63" s="20" t="s">
        <v>239</v>
      </c>
      <c r="C63" s="24">
        <v>271654.52</v>
      </c>
      <c r="D63" s="24">
        <v>0</v>
      </c>
      <c r="E63" s="24">
        <v>-94421.82</v>
      </c>
    </row>
    <row r="64" spans="1:9" x14ac:dyDescent="0.2">
      <c r="A64" s="22">
        <v>1242</v>
      </c>
      <c r="B64" s="20" t="s">
        <v>240</v>
      </c>
      <c r="C64" s="24">
        <v>20367.79</v>
      </c>
      <c r="D64" s="24">
        <v>0</v>
      </c>
      <c r="E64" s="24">
        <v>-2432.89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356900</v>
      </c>
      <c r="D66" s="24">
        <v>0</v>
      </c>
      <c r="E66" s="24">
        <v>-95173.33</v>
      </c>
    </row>
    <row r="67" spans="1:9" x14ac:dyDescent="0.2">
      <c r="A67" s="22">
        <v>1245</v>
      </c>
      <c r="B67" s="20" t="s">
        <v>243</v>
      </c>
      <c r="C67" s="24">
        <v>485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6491.01</v>
      </c>
      <c r="D68" s="24">
        <v>0</v>
      </c>
      <c r="E68" s="24">
        <v>-2393.1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25212</v>
      </c>
      <c r="D74" s="24">
        <f>SUM(D75:D79)</f>
        <v>0</v>
      </c>
      <c r="E74" s="24">
        <f>SUM(E75:E79)</f>
        <v>22690.799999999999</v>
      </c>
    </row>
    <row r="75" spans="1:9" x14ac:dyDescent="0.2">
      <c r="A75" s="22">
        <v>1251</v>
      </c>
      <c r="B75" s="20" t="s">
        <v>249</v>
      </c>
      <c r="C75" s="24">
        <v>25212</v>
      </c>
      <c r="D75" s="24">
        <v>0</v>
      </c>
      <c r="E75" s="24">
        <v>22690.799999999999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23441.279999999999</v>
      </c>
      <c r="D110" s="24">
        <f>SUM(D111:D119)</f>
        <v>23441.279999999999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10874</v>
      </c>
      <c r="D112" s="24">
        <f t="shared" ref="D112:D119" si="1">C112</f>
        <v>10874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12567.28</v>
      </c>
      <c r="D117" s="24">
        <f t="shared" si="1"/>
        <v>12567.28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  <row r="155" spans="1:3" x14ac:dyDescent="0.2">
      <c r="B155" s="184"/>
    </row>
    <row r="156" spans="1:3" x14ac:dyDescent="0.2">
      <c r="B156" s="183" t="s">
        <v>664</v>
      </c>
    </row>
    <row r="157" spans="1:3" x14ac:dyDescent="0.2">
      <c r="B157" s="183" t="s">
        <v>665</v>
      </c>
    </row>
    <row r="158" spans="1:3" x14ac:dyDescent="0.2">
      <c r="B158" s="183" t="s">
        <v>666</v>
      </c>
    </row>
    <row r="159" spans="1:3" x14ac:dyDescent="0.2">
      <c r="B159" s="183"/>
    </row>
    <row r="160" spans="1:3" x14ac:dyDescent="0.2">
      <c r="B160" s="183"/>
    </row>
    <row r="161" spans="2:2" x14ac:dyDescent="0.2">
      <c r="B161" s="183"/>
    </row>
    <row r="162" spans="2:2" x14ac:dyDescent="0.2">
      <c r="B162" s="184"/>
    </row>
    <row r="163" spans="2:2" x14ac:dyDescent="0.2">
      <c r="B163" s="183" t="s">
        <v>667</v>
      </c>
    </row>
    <row r="164" spans="2:2" x14ac:dyDescent="0.2">
      <c r="B164" s="183" t="s">
        <v>668</v>
      </c>
    </row>
    <row r="165" spans="2:2" x14ac:dyDescent="0.2">
      <c r="B165" s="183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opLeftCell="A188" zoomScaleNormal="100" workbookViewId="0">
      <selection activeCell="B226" sqref="B226:B23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0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826250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826250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826250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667558.62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667558.62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452881.71</v>
      </c>
      <c r="D100" s="57">
        <f t="shared" ref="D100:D163" si="0">C100/$C$98</f>
        <v>0.67841489336172456</v>
      </c>
      <c r="E100" s="56"/>
    </row>
    <row r="101" spans="1:5" x14ac:dyDescent="0.2">
      <c r="A101" s="54">
        <v>5111</v>
      </c>
      <c r="B101" s="51" t="s">
        <v>363</v>
      </c>
      <c r="C101" s="55">
        <v>364134.57</v>
      </c>
      <c r="D101" s="57">
        <f t="shared" si="0"/>
        <v>0.54547205157803225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823.26</v>
      </c>
      <c r="D103" s="57">
        <f t="shared" si="0"/>
        <v>1.2332400111918261E-3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87923.88</v>
      </c>
      <c r="D105" s="57">
        <f t="shared" si="0"/>
        <v>0.13170960177250052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25475.19</v>
      </c>
      <c r="D107" s="57">
        <f t="shared" si="0"/>
        <v>3.8161727280219972E-2</v>
      </c>
      <c r="E107" s="56"/>
    </row>
    <row r="108" spans="1:5" x14ac:dyDescent="0.2">
      <c r="A108" s="54">
        <v>5121</v>
      </c>
      <c r="B108" s="51" t="s">
        <v>370</v>
      </c>
      <c r="C108" s="55">
        <v>9187.6</v>
      </c>
      <c r="D108" s="57">
        <f t="shared" si="0"/>
        <v>1.3762986088023252E-2</v>
      </c>
      <c r="E108" s="56"/>
    </row>
    <row r="109" spans="1:5" x14ac:dyDescent="0.2">
      <c r="A109" s="54">
        <v>5122</v>
      </c>
      <c r="B109" s="51" t="s">
        <v>371</v>
      </c>
      <c r="C109" s="55">
        <v>2887.6</v>
      </c>
      <c r="D109" s="57">
        <f t="shared" si="0"/>
        <v>4.3256126330898101E-3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299</v>
      </c>
      <c r="D112" s="57">
        <f t="shared" si="0"/>
        <v>4.479007401627141E-4</v>
      </c>
      <c r="E112" s="56"/>
    </row>
    <row r="113" spans="1:5" x14ac:dyDescent="0.2">
      <c r="A113" s="54">
        <v>5126</v>
      </c>
      <c r="B113" s="51" t="s">
        <v>375</v>
      </c>
      <c r="C113" s="55">
        <v>10300.14</v>
      </c>
      <c r="D113" s="57">
        <f t="shared" si="0"/>
        <v>1.5429566320333037E-2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2800.85</v>
      </c>
      <c r="D116" s="57">
        <f t="shared" si="0"/>
        <v>4.1956614986111635E-3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189201.71999999997</v>
      </c>
      <c r="D117" s="57">
        <f t="shared" si="0"/>
        <v>0.28342337935805545</v>
      </c>
      <c r="E117" s="56"/>
    </row>
    <row r="118" spans="1:5" x14ac:dyDescent="0.2">
      <c r="A118" s="54">
        <v>5131</v>
      </c>
      <c r="B118" s="51" t="s">
        <v>380</v>
      </c>
      <c r="C118" s="55">
        <v>7191.58</v>
      </c>
      <c r="D118" s="57">
        <f t="shared" si="0"/>
        <v>1.0772956538258768E-2</v>
      </c>
      <c r="E118" s="56"/>
    </row>
    <row r="119" spans="1:5" x14ac:dyDescent="0.2">
      <c r="A119" s="54">
        <v>5132</v>
      </c>
      <c r="B119" s="51" t="s">
        <v>381</v>
      </c>
      <c r="C119" s="55">
        <v>1392</v>
      </c>
      <c r="D119" s="57">
        <f t="shared" si="0"/>
        <v>2.0852101348043414E-3</v>
      </c>
      <c r="E119" s="56"/>
    </row>
    <row r="120" spans="1:5" x14ac:dyDescent="0.2">
      <c r="A120" s="54">
        <v>5133</v>
      </c>
      <c r="B120" s="51" t="s">
        <v>382</v>
      </c>
      <c r="C120" s="55">
        <v>30017.37</v>
      </c>
      <c r="D120" s="57">
        <f t="shared" si="0"/>
        <v>4.4965893781732602E-2</v>
      </c>
      <c r="E120" s="56"/>
    </row>
    <row r="121" spans="1:5" x14ac:dyDescent="0.2">
      <c r="A121" s="54">
        <v>5134</v>
      </c>
      <c r="B121" s="51" t="s">
        <v>383</v>
      </c>
      <c r="C121" s="55">
        <v>1742.52</v>
      </c>
      <c r="D121" s="57">
        <f t="shared" si="0"/>
        <v>2.6102876178873999E-3</v>
      </c>
      <c r="E121" s="56"/>
    </row>
    <row r="122" spans="1:5" x14ac:dyDescent="0.2">
      <c r="A122" s="54">
        <v>5135</v>
      </c>
      <c r="B122" s="51" t="s">
        <v>384</v>
      </c>
      <c r="C122" s="55">
        <v>879.17</v>
      </c>
      <c r="D122" s="57">
        <f t="shared" si="0"/>
        <v>1.3169929556148942E-3</v>
      </c>
      <c r="E122" s="56"/>
    </row>
    <row r="123" spans="1:5" x14ac:dyDescent="0.2">
      <c r="A123" s="54">
        <v>5136</v>
      </c>
      <c r="B123" s="51" t="s">
        <v>385</v>
      </c>
      <c r="C123" s="55">
        <v>5568</v>
      </c>
      <c r="D123" s="57">
        <f t="shared" si="0"/>
        <v>8.3408405392173656E-3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142411.07999999999</v>
      </c>
      <c r="D125" s="57">
        <f t="shared" si="0"/>
        <v>0.21333119779054008</v>
      </c>
      <c r="E125" s="56"/>
    </row>
    <row r="126" spans="1:5" x14ac:dyDescent="0.2">
      <c r="A126" s="54">
        <v>5139</v>
      </c>
      <c r="B126" s="51" t="s">
        <v>388</v>
      </c>
      <c r="C126" s="55">
        <v>0</v>
      </c>
      <c r="D126" s="57">
        <f t="shared" si="0"/>
        <v>0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6" spans="2:2" x14ac:dyDescent="0.2">
      <c r="B226" s="186"/>
    </row>
    <row r="227" spans="2:2" x14ac:dyDescent="0.2">
      <c r="B227" s="185" t="s">
        <v>664</v>
      </c>
    </row>
    <row r="228" spans="2:2" x14ac:dyDescent="0.2">
      <c r="B228" s="185" t="s">
        <v>665</v>
      </c>
    </row>
    <row r="229" spans="2:2" x14ac:dyDescent="0.2">
      <c r="B229" s="185" t="s">
        <v>666</v>
      </c>
    </row>
    <row r="230" spans="2:2" x14ac:dyDescent="0.2">
      <c r="B230" s="185"/>
    </row>
    <row r="231" spans="2:2" x14ac:dyDescent="0.2">
      <c r="B231" s="185"/>
    </row>
    <row r="232" spans="2:2" x14ac:dyDescent="0.2">
      <c r="B232" s="185"/>
    </row>
    <row r="233" spans="2:2" x14ac:dyDescent="0.2">
      <c r="B233" s="186"/>
    </row>
    <row r="234" spans="2:2" x14ac:dyDescent="0.2">
      <c r="B234" s="185" t="s">
        <v>667</v>
      </c>
    </row>
    <row r="235" spans="2:2" x14ac:dyDescent="0.2">
      <c r="B235" s="185" t="s">
        <v>668</v>
      </c>
    </row>
    <row r="236" spans="2:2" x14ac:dyDescent="0.2">
      <c r="B236" s="185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B33" sqref="B33:B43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139173.38</v>
      </c>
    </row>
    <row r="15" spans="1:5" x14ac:dyDescent="0.2">
      <c r="A15" s="33">
        <v>3220</v>
      </c>
      <c r="B15" s="29" t="s">
        <v>473</v>
      </c>
      <c r="C15" s="34">
        <v>993578.48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33" spans="2:2" x14ac:dyDescent="0.2">
      <c r="B33" s="188"/>
    </row>
    <row r="34" spans="2:2" x14ac:dyDescent="0.2">
      <c r="B34" s="187" t="s">
        <v>664</v>
      </c>
    </row>
    <row r="35" spans="2:2" x14ac:dyDescent="0.2">
      <c r="B35" s="187" t="s">
        <v>665</v>
      </c>
    </row>
    <row r="36" spans="2:2" x14ac:dyDescent="0.2">
      <c r="B36" s="187" t="s">
        <v>666</v>
      </c>
    </row>
    <row r="37" spans="2:2" x14ac:dyDescent="0.2">
      <c r="B37" s="187"/>
    </row>
    <row r="38" spans="2:2" x14ac:dyDescent="0.2">
      <c r="B38" s="187"/>
    </row>
    <row r="39" spans="2:2" x14ac:dyDescent="0.2">
      <c r="B39" s="187"/>
    </row>
    <row r="40" spans="2:2" x14ac:dyDescent="0.2">
      <c r="B40" s="188"/>
    </row>
    <row r="41" spans="2:2" x14ac:dyDescent="0.2">
      <c r="B41" s="187" t="s">
        <v>667</v>
      </c>
    </row>
    <row r="42" spans="2:2" x14ac:dyDescent="0.2">
      <c r="B42" s="187" t="s">
        <v>668</v>
      </c>
    </row>
    <row r="43" spans="2:2" x14ac:dyDescent="0.2">
      <c r="B43" s="187" t="s">
        <v>669</v>
      </c>
    </row>
    <row r="129" spans="3:3" x14ac:dyDescent="0.2">
      <c r="C129" s="29">
        <v>0</v>
      </c>
    </row>
    <row r="130" spans="3:3" x14ac:dyDescent="0.2">
      <c r="C130" s="29">
        <v>0</v>
      </c>
    </row>
    <row r="132" spans="3:3" x14ac:dyDescent="0.2">
      <c r="C132" s="29">
        <v>0</v>
      </c>
    </row>
    <row r="133" spans="3:3" x14ac:dyDescent="0.2">
      <c r="C133" s="29">
        <v>0</v>
      </c>
    </row>
    <row r="135" spans="3:3" x14ac:dyDescent="0.2">
      <c r="C135" s="29">
        <v>0</v>
      </c>
    </row>
    <row r="136" spans="3:3" x14ac:dyDescent="0.2">
      <c r="C136" s="29">
        <v>0</v>
      </c>
    </row>
    <row r="138" spans="3:3" x14ac:dyDescent="0.2">
      <c r="C138" s="29">
        <v>0</v>
      </c>
    </row>
    <row r="139" spans="3:3" x14ac:dyDescent="0.2">
      <c r="C139" s="29">
        <v>0</v>
      </c>
    </row>
    <row r="140" spans="3:3" x14ac:dyDescent="0.2">
      <c r="C140" s="29">
        <v>0</v>
      </c>
    </row>
    <row r="141" spans="3:3" x14ac:dyDescent="0.2">
      <c r="C141" s="29">
        <v>0</v>
      </c>
    </row>
    <row r="143" spans="3:3" x14ac:dyDescent="0.2">
      <c r="C143" s="29">
        <v>0</v>
      </c>
    </row>
    <row r="144" spans="3:3" x14ac:dyDescent="0.2">
      <c r="C144" s="29">
        <v>0</v>
      </c>
    </row>
    <row r="145" spans="3:3" x14ac:dyDescent="0.2">
      <c r="C145" s="29">
        <v>0</v>
      </c>
    </row>
    <row r="147" spans="3:3" x14ac:dyDescent="0.2">
      <c r="C147" s="29">
        <v>0</v>
      </c>
    </row>
    <row r="148" spans="3:3" x14ac:dyDescent="0.2">
      <c r="C148" s="29">
        <v>0</v>
      </c>
    </row>
    <row r="150" spans="3:3" x14ac:dyDescent="0.2">
      <c r="C150" s="29">
        <v>0</v>
      </c>
    </row>
    <row r="152" spans="3:3" x14ac:dyDescent="0.2">
      <c r="C152" s="29">
        <v>0</v>
      </c>
    </row>
    <row r="153" spans="3:3" x14ac:dyDescent="0.2">
      <c r="C153" s="29">
        <v>0</v>
      </c>
    </row>
    <row r="154" spans="3:3" x14ac:dyDescent="0.2">
      <c r="C154" s="29">
        <v>0</v>
      </c>
    </row>
    <row r="155" spans="3:3" x14ac:dyDescent="0.2">
      <c r="C155" s="29">
        <v>0</v>
      </c>
    </row>
    <row r="156" spans="3:3" x14ac:dyDescent="0.2">
      <c r="C156" s="29">
        <v>0</v>
      </c>
    </row>
    <row r="158" spans="3:3" x14ac:dyDescent="0.2">
      <c r="C158" s="29">
        <v>0</v>
      </c>
    </row>
    <row r="159" spans="3:3" x14ac:dyDescent="0.2">
      <c r="C159" s="29">
        <v>0</v>
      </c>
    </row>
    <row r="162" spans="3:3" x14ac:dyDescent="0.2">
      <c r="C162" s="29">
        <v>0</v>
      </c>
    </row>
    <row r="163" spans="3:3" x14ac:dyDescent="0.2">
      <c r="C163" s="29">
        <v>0</v>
      </c>
    </row>
    <row r="165" spans="3:3" x14ac:dyDescent="0.2">
      <c r="C165" s="29">
        <v>0</v>
      </c>
    </row>
    <row r="166" spans="3:3" x14ac:dyDescent="0.2">
      <c r="C166" s="29">
        <v>0</v>
      </c>
    </row>
    <row r="168" spans="3:3" x14ac:dyDescent="0.2">
      <c r="C168" s="29">
        <v>0</v>
      </c>
    </row>
    <row r="169" spans="3:3" x14ac:dyDescent="0.2">
      <c r="C169" s="29">
        <v>0</v>
      </c>
    </row>
    <row r="172" spans="3:3" x14ac:dyDescent="0.2">
      <c r="C172" s="29">
        <v>0</v>
      </c>
    </row>
    <row r="173" spans="3:3" x14ac:dyDescent="0.2">
      <c r="C173" s="29">
        <v>0</v>
      </c>
    </row>
    <row r="175" spans="3:3" x14ac:dyDescent="0.2">
      <c r="C175" s="29">
        <v>0</v>
      </c>
    </row>
    <row r="176" spans="3:3" x14ac:dyDescent="0.2">
      <c r="C176" s="29">
        <v>0</v>
      </c>
    </row>
    <row r="178" spans="3:3" x14ac:dyDescent="0.2">
      <c r="C178" s="29">
        <v>0</v>
      </c>
    </row>
    <row r="179" spans="3:3" x14ac:dyDescent="0.2">
      <c r="C179" s="29">
        <v>0</v>
      </c>
    </row>
    <row r="181" spans="3:3" x14ac:dyDescent="0.2">
      <c r="C181" s="29">
        <v>0</v>
      </c>
    </row>
    <row r="183" spans="3:3" x14ac:dyDescent="0.2">
      <c r="C183" s="29">
        <v>0</v>
      </c>
    </row>
    <row r="184" spans="3:3" x14ac:dyDescent="0.2">
      <c r="C184" s="29">
        <v>0</v>
      </c>
    </row>
    <row r="187" spans="3:3" x14ac:dyDescent="0.2">
      <c r="C187" s="29">
        <v>0</v>
      </c>
    </row>
    <row r="188" spans="3:3" x14ac:dyDescent="0.2">
      <c r="C188" s="29">
        <v>0</v>
      </c>
    </row>
    <row r="189" spans="3:3" x14ac:dyDescent="0.2">
      <c r="C189" s="29">
        <v>0</v>
      </c>
    </row>
    <row r="190" spans="3:3" x14ac:dyDescent="0.2">
      <c r="C190" s="29">
        <v>0</v>
      </c>
    </row>
    <row r="191" spans="3:3" x14ac:dyDescent="0.2">
      <c r="C191" s="29">
        <v>0</v>
      </c>
    </row>
    <row r="192" spans="3:3" x14ac:dyDescent="0.2">
      <c r="C192" s="29">
        <v>0</v>
      </c>
    </row>
    <row r="193" spans="3:3" x14ac:dyDescent="0.2">
      <c r="C193" s="29">
        <v>0</v>
      </c>
    </row>
    <row r="194" spans="3:3" x14ac:dyDescent="0.2">
      <c r="C194" s="29">
        <v>0</v>
      </c>
    </row>
    <row r="196" spans="3:3" x14ac:dyDescent="0.2">
      <c r="C196" s="29">
        <v>0</v>
      </c>
    </row>
    <row r="197" spans="3:3" x14ac:dyDescent="0.2">
      <c r="C197" s="29">
        <v>0</v>
      </c>
    </row>
    <row r="199" spans="3:3" x14ac:dyDescent="0.2">
      <c r="C199" s="29">
        <v>0</v>
      </c>
    </row>
    <row r="200" spans="3:3" x14ac:dyDescent="0.2">
      <c r="C200" s="29">
        <v>0</v>
      </c>
    </row>
    <row r="201" spans="3:3" x14ac:dyDescent="0.2">
      <c r="C201" s="29">
        <v>0</v>
      </c>
    </row>
    <row r="202" spans="3:3" x14ac:dyDescent="0.2">
      <c r="C202" s="29">
        <v>0</v>
      </c>
    </row>
    <row r="203" spans="3:3" x14ac:dyDescent="0.2">
      <c r="C203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77" workbookViewId="0">
      <selection activeCell="B118" sqref="B118:B12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692194.76</v>
      </c>
      <c r="D10" s="34">
        <v>591994.56999999995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692194.76</v>
      </c>
      <c r="D15" s="143">
        <f>SUM(D8:D14)</f>
        <v>591994.56999999995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5533.16</v>
      </c>
      <c r="D28" s="143">
        <f>SUM(D29:D36)</f>
        <v>5533.16</v>
      </c>
      <c r="E28" s="138"/>
    </row>
    <row r="29" spans="1:5" x14ac:dyDescent="0.2">
      <c r="A29" s="33">
        <v>1241</v>
      </c>
      <c r="B29" s="29" t="s">
        <v>239</v>
      </c>
      <c r="C29" s="34">
        <v>5533.16</v>
      </c>
      <c r="D29" s="140">
        <v>5533.16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5533.16</v>
      </c>
      <c r="D43" s="143">
        <f>D20+D28+D37</f>
        <v>5533.16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139173.38</v>
      </c>
      <c r="D47" s="143">
        <v>479370.93</v>
      </c>
    </row>
    <row r="48" spans="1:5" x14ac:dyDescent="0.2">
      <c r="A48" s="139"/>
      <c r="B48" s="144" t="s">
        <v>629</v>
      </c>
      <c r="C48" s="143">
        <f>C49+C61+C93+C96</f>
        <v>-24000</v>
      </c>
      <c r="D48" s="143">
        <f>D49+D61+D93+D96</f>
        <v>113873.87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102999.87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102999.87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100478.67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2521.1999999999998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-24000</v>
      </c>
      <c r="D96" s="143">
        <f>SUM(D97:D101)</f>
        <v>10874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-24000</v>
      </c>
      <c r="D99" s="140">
        <v>10874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115173.38</v>
      </c>
      <c r="D113" s="143">
        <f>D47+D48-D102</f>
        <v>593244.80000000005</v>
      </c>
    </row>
    <row r="118" spans="1:4" x14ac:dyDescent="0.2">
      <c r="B118" s="190"/>
    </row>
    <row r="119" spans="1:4" x14ac:dyDescent="0.2">
      <c r="B119" s="189" t="s">
        <v>664</v>
      </c>
    </row>
    <row r="120" spans="1:4" x14ac:dyDescent="0.2">
      <c r="B120" s="189" t="s">
        <v>665</v>
      </c>
    </row>
    <row r="121" spans="1:4" x14ac:dyDescent="0.2">
      <c r="B121" s="189" t="s">
        <v>666</v>
      </c>
    </row>
    <row r="122" spans="1:4" x14ac:dyDescent="0.2">
      <c r="B122" s="189"/>
    </row>
    <row r="123" spans="1:4" x14ac:dyDescent="0.2">
      <c r="B123" s="189"/>
    </row>
    <row r="124" spans="1:4" x14ac:dyDescent="0.2">
      <c r="B124" s="189"/>
    </row>
    <row r="125" spans="1:4" x14ac:dyDescent="0.2">
      <c r="B125" s="190"/>
    </row>
    <row r="126" spans="1:4" x14ac:dyDescent="0.2">
      <c r="B126" s="189" t="s">
        <v>667</v>
      </c>
    </row>
    <row r="127" spans="1:4" x14ac:dyDescent="0.2">
      <c r="B127" s="189" t="s">
        <v>668</v>
      </c>
    </row>
    <row r="128" spans="1:4" x14ac:dyDescent="0.2">
      <c r="B128" s="189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2019-02-13T21:19:08Z</cp:lastPrinted>
  <dcterms:created xsi:type="dcterms:W3CDTF">2012-12-11T20:36:24Z</dcterms:created>
  <dcterms:modified xsi:type="dcterms:W3CDTF">2022-04-28T14:13:10Z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