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<sst xmlns="http://schemas.openxmlformats.org/spreadsheetml/2006/main" count="948" uniqueCount="635">
  <si>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</si>
  <si>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</si>
  <si>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</si>
  <si>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</si>
  <si>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</si>
  <si>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</si>
  <si>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</si>
  <si>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</si>
  <si>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</si>
  <si>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</si>
  <si>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</si>
  <si>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</si>
  <si>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</si>
  <si>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</si>
  <si>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</si>
  <si>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</si>
  <si>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</si>
  <si>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</si>
  <si>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</si>
  <si>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</si>
  <si>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</si>
  <si>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</si>
  <si>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</si>
  <si>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</si>
  <si>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</si>
  <si>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</si>
  <si>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</si>
  <si>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</si>
  <si>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</si>
  <si>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</si>
  <si>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</si>
  <si>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</si>
  <si>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</si>
  <si>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</si>
  <si>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</si>
  <si>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</si>
  <si>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</si>
  <si>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</si>
  <si>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</si>
  <si>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</si>
  <si>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</si>
  <si>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</si>
  <si>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</si>
  <si>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</si>
  <si>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</si>
  <si>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</si>
  <si>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</si>
  <si>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</si>
  <si>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</si>
  <si>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</si>
  <si>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</si>
  <si>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</si>
  <si>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</si>
  <si>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</si>
  <si>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</si>
  <si>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</si>
  <si>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</si>
  <si>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</si>
  <si>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</si>
  <si>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</si>
  <si>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</si>
  <si>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</si>
  <si>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</si>
  <si>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</si>
  <si>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</si>
  <si>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</si>
  <si>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</si>
  <si>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</si>
  <si>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</si>
  <si>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</si>
  <si>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</si>
  <si>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</si>
  <si>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</si>
  <si>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</si>
  <si>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</si>
  <si>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</si>
  <si>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</si>
  <si>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</si>
  <si>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</si>
  <si>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</si>
  <si>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</si>
  <si>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</si>
  <si>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</si>
  <si>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</si>
  <si>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</si>
  <si>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</si>
  <si>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</si>
  <si>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</si>
  <si>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</si>
  <si>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</si>
  <si>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</si>
  <si>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</si>
  <si>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</si>
  <si>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</si>
  <si>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</si>
  <si>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</si>
  <si>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</si>
  <si>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</si>
  <si>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</si>
  <si>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</si>
  <si>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</si>
  <si>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</si>
  <si>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</si>
  <si>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</si>
  <si>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</si>
  <si>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</si>
  <si>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</si>
  <si>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</si>
  <si>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</si>
  <si>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</si>
  <si>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</si>
  <si>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</si>
  <si>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</si>
  <si>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</si>
  <si>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</si>
  <si>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</si>
  <si>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</si>
  <si>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</si>
  <si>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</si>
  <si>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</si>
  <si>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</si>
  <si>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</si>
  <si>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</si>
  <si>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</si>
  <si>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</si>
  <si>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</si>
  <si>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</si>
  <si>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</si>
  <si>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</si>
  <si>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</si>
  <si>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</si>
  <si>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</si>
  <si>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</si>
  <si>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</si>
  <si>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</si>
  <si>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</si>
  <si>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</si>
  <si>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</si>
  <si>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</si>
  <si>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</si>
  <si>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</si>
  <si>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</si>
  <si>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</si>
  <si>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</si>
  <si>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</si>
  <si>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</si>
  <si>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</si>
  <si>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</si>
  <si>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</si>
  <si>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</si>
  <si>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</si>
  <si>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</si>
  <si>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</si>
  <si>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</si>
  <si>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</si>
  <si>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</si>
  <si>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</si>
  <si>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</si>
  <si>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</si>
  <si>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</si>
  <si>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</si>
  <si>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</si>
  <si>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</si>
  <si>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</si>
  <si>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</si>
  <si>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</si>
  <si>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</si>
  <si>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</si>
  <si>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</si>
  <si>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</si>
  <si>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</si>
  <si>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</si>
  <si>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</si>
  <si>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</si>
  <si>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</si>
  <si>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</si>
  <si>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</si>
  <si>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</si>
  <si>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</si>
  <si>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</si>
  <si>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</si>
  <si>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</si>
  <si>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</si>
  <si>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</si>
  <si>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</si>
  <si>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</si>
  <si>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</si>
  <si>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</si>
  <si>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</si>
  <si>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</si>
  <si>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</si>
  <si>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</si>
  <si>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</si>
  <si>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</si>
  <si>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</si>
  <si>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</si>
  <si>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</si>
  <si>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</si>
  <si>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</si>
  <si>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</si>
  <si>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</si>
  <si>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</si>
  <si>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</si>
  <si>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</si>
  <si>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</si>
  <si>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</si>
  <si>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</si>
  <si>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</si>
  <si>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</si>
  <si>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</si>
  <si>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</si>
  <si>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</si>
  <si>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</si>
  <si>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</si>
  <si>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</si>
  <si>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</si>
  <si>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</si>
  <si>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</si>
  <si>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</si>
  <si>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</si>
  <si>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</si>
  <si>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</si>
  <si>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</si>
  <si>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</si>
  <si>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</si>
  <si>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</si>
  <si>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</si>
  <si>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</si>
  <si>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</si>
  <si>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</si>
  <si>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</si>
  <si>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</si>
  <si>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</si>
  <si>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</si>
  <si>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</si>
  <si>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</si>
  <si>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</si>
  <si>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</si>
  <si>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</si>
  <si>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</si>
  <si>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</si>
  <si>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</si>
  <si>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</si>
  <si>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</si>
  <si>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</si>
  <si>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</si>
  <si>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</si>
  <si>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</si>
  <si>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</si>
  <si>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</si>
  <si>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</si>
  <si>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</si>
  <si>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</si>
  <si>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</si>
  <si>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</si>
  <si>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</si>
  <si>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</si>
  <si>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</si>
  <si>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</si>
  <si>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</si>
  <si>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</si>
  <si>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</si>
  <si>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</si>
  <si>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</si>
  <si>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</si>
  <si>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</si>
  <si>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</si>
  <si>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</si>
  <si>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</si>
  <si>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</si>
  <si>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</si>
  <si>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</si>
  <si>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</si>
  <si>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</si>
  <si>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</si>
  <si>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</si>
  <si>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</si>
  <si>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</si>
  <si>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</si>
  <si>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</si>
  <si>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</si>
  <si>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</si>
  <si>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</si>
  <si>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</si>
  <si>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</si>
  <si>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</si>
  <si>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</si>
  <si>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</si>
  <si>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</si>
  <si>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</si>
  <si>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</si>
  <si>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</si>
  <si>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</si>
  <si>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</si>
  <si>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</si>
  <si>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</si>
  <si>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</si>
  <si>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</si>
  <si>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</si>
  <si>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</si>
  <si>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</si>
  <si>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</si>
  <si>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</si>
  <si>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</si>
  <si>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</si>
  <si>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</si>
  <si>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</si>
  <si>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</si>
  <si>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</si>
  <si>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</si>
  <si>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</si>
  <si>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</si>
  <si>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</si>
  <si>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</si>
  <si>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</si>
  <si>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</si>
  <si>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</si>
  <si>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</si>
  <si>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</si>
  <si>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</si>
  <si>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</si>
  <si>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</si>
  <si>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</si>
  <si>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</si>
  <si>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</si>
  <si>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</si>
  <si>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</si>
  <si>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</si>
  <si>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</si>
  <si>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</si>
  <si>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</si>
  <si>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</si>
  <si>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</si>
  <si>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</si>
  <si>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</si>
  <si>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</si>
  <si>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</si>
  <si>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</si>
  <si>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</si>
  <si>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</si>
  <si>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</si>
  <si>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</si>
  <si>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</si>
  <si>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</si>
  <si>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</si>
  <si>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</si>
  <si>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</si>
  <si>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</si>
  <si>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</si>
  <si>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</si>
  <si>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</si>
  <si>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</si>
  <si>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</si>
  <si>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</si>
  <si>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</si>
  <si>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</si>
  <si>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</si>
  <si>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</si>
  <si>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</si>
  <si>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</si>
  <si>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</si>
  <si>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</si>
  <si>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</si>
  <si>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</si>
  <si>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</si>
  <si>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</si>
  <si>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</si>
  <si>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</si>
  <si>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</si>
  <si>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</si>
  <si>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</si>
  <si>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</si>
  <si>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</si>
  <si>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</si>
  <si>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</si>
  <si>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</si>
  <si>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</si>
  <si>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</si>
  <si>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</si>
  <si>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</si>
  <si>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</si>
  <si>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</si>
  <si>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</si>
  <si>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</si>
  <si>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</si>
  <si>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</si>
  <si>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</si>
  <si>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</si>
  <si>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</si>
  <si>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</si>
  <si>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</si>
  <si>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</si>
  <si>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</si>
  <si>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</si>
  <si>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</si>
  <si>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</si>
  <si>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</si>
  <si>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</si>
  <si>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</si>
  <si>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</si>
  <si>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</si>
  <si>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</si>
  <si>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</si>
  <si>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</si>
  <si>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</si>
  <si>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</si>
  <si>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</si>
  <si>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</si>
  <si>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</si>
  <si>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</si>
  <si>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</si>
  <si>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</si>
  <si>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</si>
  <si>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</si>
  <si>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</si>
  <si>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</si>
  <si>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</si>
  <si>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</si>
  <si>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</si>
  <si>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</si>
  <si>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</si>
  <si>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</si>
  <si>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</si>
  <si>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</si>
  <si>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</si>
  <si>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</si>
  <si>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</si>
  <si>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</si>
  <si>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</si>
  <si>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</si>
  <si>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</si>
  <si>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</si>
  <si>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</si>
  <si>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</si>
  <si>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</si>
  <si>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</si>
  <si>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</si>
  <si>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</si>
  <si>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</si>
  <si>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</si>
  <si>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</si>
  <si>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</si>
  <si>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</si>
  <si>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</si>
  <si>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</si>
  <si>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</si>
  <si>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</si>
  <si>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</si>
  <si>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</si>
  <si>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</si>
  <si>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</si>
  <si>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</si>
  <si>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</si>
  <si>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</si>
  <si>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</si>
  <si>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</si>
  <si>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</si>
  <si>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</si>
  <si>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</si>
  <si>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</si>
  <si>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</si>
  <si>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</si>
  <si>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</si>
  <si>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</si>
  <si>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</si>
  <si>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</si>
  <si>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</si>
  <si>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</si>
  <si>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</si>
  <si>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</si>
  <si>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</si>
  <si>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</si>
  <si>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</si>
  <si>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</si>
  <si>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</si>
  <si>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</si>
  <si>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</si>
  <si>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</si>
  <si>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</si>
  <si>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</si>
  <si>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</si>
  <si>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</si>
  <si>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</si>
  <si>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</si>
  <si>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</si>
  <si>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</si>
  <si>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</si>
  <si>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</si>
  <si>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</si>
  <si>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</si>
  <si>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</si>
  <si>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</si>
  <si>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</si>
  <si>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</si>
  <si>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</si>
  <si>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</si>
  <si>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</si>
  <si>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</si>
  <si>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</si>
  <si>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</si>
  <si>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</si>
  <si>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</si>
  <si>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</si>
  <si>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</si>
  <si>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</si>
  <si>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</si>
  <si>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</si>
  <si>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</si>
  <si>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</si>
  <si>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</si>
  <si>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</si>
  <si>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</si>
  <si>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</si>
  <si>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</si>
  <si>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</si>
  <si>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</si>
  <si>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</si>
  <si>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</si>
  <si>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</si>
  <si>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</si>
  <si>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</si>
  <si>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</si>
  <si>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</si>
  <si>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</si>
  <si>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</si>
  <si>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</si>
  <si>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</si>
  <si>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</si>
  <si>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</si>
  <si>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</si>
  <si>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</si>
  <si>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</si>
  <si>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</si>
  <si>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</si>
  <si>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</si>
  <si>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</si>
  <si>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</si>
  <si>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</si>
  <si>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</si>
  <si>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</si>
  <si>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</si>
  <si>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</si>
  <si>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</si>
  <si>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</si>
  <si>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</si>
  <si>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</si>
  <si>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</si>
  <si>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</si>
  <si>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</si>
  <si>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</si>
  <si>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</si>
  <si>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</si>
  <si>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</si>
  <si>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</si>
  <si>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</si>
  <si>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</si>
  <si>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</si>
  <si>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</si>
  <si>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</si>
  <si>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</si>
  <si>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</si>
  <si>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</si>
  <si>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</si>
  <si>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</si>
  <si>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</si>
  <si>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</si>
  <si>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</si>
  <si>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</si>
  <si>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</si>
  <si>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</si>
  <si>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</si>
  <si>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</si>
  <si>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</si>
  <si>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</si>
  <si>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</si>
  <si>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</si>
  <si>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</si>
  <si>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</si>
  <si>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</si>
  <si>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</si>
  <si>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</si>
  <si>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</si>
  <si>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</si>
  <si>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</si>
  <si>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</si>
  <si>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</si>
  <si>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</si>
  <si>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</si>
  <si>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</si>
  <si>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</si>
  <si>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</si>
  <si>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</si>
  <si>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</si>
  <si>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</si>
  <si>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</si>
  <si>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</si>
  <si>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</si>
  <si>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</si>
  <si>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</si>
  <si>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</si>
  <si>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</si>
  <si>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</si>
  <si>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</si>
  <si>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</si>
  <si>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</si>
  <si>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</si>
  <si>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</si>
  <si>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</si>
  <si>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</si>
  <si>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</si>
  <si>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</si>
  <si>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</si>
  <si>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</si>
  <si>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</si>
  <si>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</si>
  <si>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</si>
  <si>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</si>
  <si>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</si>
  <si>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</si>
  <si>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</si>
  <si>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</si>
  <si>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</si>
  <si>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</si>
  <si>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</si>
  <si>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</si>
  <si>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</si>
  <si>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INSTITUTO MUNICIPAL DE SALAMANCA PARA LAS MUJERES</t>
  </si>
  <si>
    <t>Correspondiente del 1 de Enero al AL 30 DE JUNIO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</si>
  <si>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</si>
  <si>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</si>
  <si>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</si>
  <si>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</si>
  <si>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EVELYN ALCOCER NAVARRO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</si>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</sst>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1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17" xfId="3" applyFont="1" applyBorder="1" applyAlignment="1" applyProtection="1">
      <alignment vertical="top" wrapText="1"/>
      <protection locked="0"/>
    </xf>
    <xf numFmtId="0" fontId="0" fillId="0" borderId="17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17" xfId="3" applyFont="1" applyBorder="1" applyAlignment="1" applyProtection="1">
      <alignment vertical="top" wrapText="1"/>
      <protection locked="0"/>
    </xf>
    <xf numFmtId="0" fontId="0" fillId="0" borderId="17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17" xfId="3" applyFont="1" applyBorder="1" applyAlignment="1" applyProtection="1">
      <alignment vertical="top" wrapText="1"/>
      <protection locked="0"/>
    </xf>
    <xf numFmtId="0" fontId="0" fillId="0" borderId="17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17" xfId="3" applyFont="1" applyBorder="1" applyAlignment="1" applyProtection="1">
      <alignment vertical="top" wrapText="1"/>
      <protection locked="0"/>
    </xf>
    <xf numFmtId="0" fontId="0" fillId="0" borderId="17" xfId="0" applyBorder="1" applyProtection="1">
      <protection locked="0"/>
    </xf>
    <xf numFmtId="0" fontId="8" fillId="0" borderId="0" xfId="10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17" xfId="3" applyFont="1" applyBorder="1" applyAlignment="1" applyProtection="1">
      <alignment vertical="top" wrapText="1"/>
      <protection locked="0"/>
    </xf>
    <xf numFmtId="0" fontId="0" fillId="0" borderId="17" xfId="0" applyBorder="1" applyProtection="1">
      <protection locked="0"/>
    </xf>
    <xf numFmtId="0" fontId="0" fillId="0" borderId="0" xfId="0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17" xfId="3" applyFont="1" applyBorder="1" applyAlignment="1" applyProtection="1">
      <alignment vertical="top" wrapText="1"/>
      <protection locked="0"/>
    </xf>
    <xf numFmtId="0" fontId="0" fillId="0" borderId="17" xfId="0" applyBorder="1" applyProtection="1">
      <protection locked="0"/>
    </xf>
    <xf numFmtId="0" fontId="8" fillId="0" borderId="0" xfId="10" applyFont="1"/>
    <xf numFmtId="0" fontId="0" fillId="0" borderId="0" xfId="0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17" xfId="3" applyFont="1" applyBorder="1" applyAlignment="1" applyProtection="1">
      <alignment vertical="top" wrapText="1"/>
      <protection locked="0"/>
    </xf>
    <xf numFmtId="0" fontId="0" fillId="0" borderId="17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17" xfId="3" applyFont="1" applyBorder="1" applyAlignment="1" applyProtection="1">
      <alignment vertical="top" wrapText="1"/>
      <protection locked="0"/>
    </xf>
    <xf numFmtId="0" fontId="0" fillId="0" borderId="17" xfId="0" applyBorder="1" applyProtection="1">
      <protection locked="0"/>
    </xf>
  </cellXfs>
  <cellStyles count="19">
    <cellStyle name="Hipervínculo" xfId="11" builtinId="8"/>
    <cellStyle name="Millares 2" xfId="1"/>
    <cellStyle name="Millares 2 2" xfId="15"/>
    <cellStyle name="Millares 2 2 2" xfId="17"/>
    <cellStyle name="Millares 2 3" xfId="18"/>
    <cellStyle name="Millares 2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4" sqref="B44:F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4" spans="1:6" x14ac:dyDescent="0.2">
      <c r="B44" s="167" t="s">
        <v>628</v>
      </c>
      <c r="C44" s="167"/>
      <c r="D44" s="167"/>
      <c r="E44" s="167"/>
      <c r="F44" s="167"/>
    </row>
    <row r="45" spans="1:6" ht="15" x14ac:dyDescent="0.25">
      <c r="B45" s="168"/>
      <c r="C45" s="168"/>
      <c r="D45" s="169"/>
      <c r="E45" s="170"/>
      <c r="F45" s="170"/>
    </row>
    <row r="46" spans="1:6" ht="15" x14ac:dyDescent="0.25">
      <c r="B46" s="168"/>
      <c r="C46" s="168"/>
      <c r="D46" s="168"/>
      <c r="E46" s="170"/>
      <c r="F46" s="170"/>
    </row>
    <row r="47" spans="1:6" ht="15" x14ac:dyDescent="0.25">
      <c r="B47" s="171"/>
      <c r="C47" s="168"/>
      <c r="D47" s="171"/>
      <c r="E47" s="172"/>
      <c r="F47" s="170"/>
    </row>
    <row r="48" spans="1:6" ht="15" x14ac:dyDescent="0.25">
      <c r="B48" s="168" t="s">
        <v>629</v>
      </c>
      <c r="C48" s="168"/>
      <c r="D48" s="168" t="s">
        <v>630</v>
      </c>
      <c r="E48" s="170"/>
      <c r="F48" s="170"/>
    </row>
    <row r="49" spans="2:6" ht="15" x14ac:dyDescent="0.25">
      <c r="B49" s="168" t="s">
        <v>631</v>
      </c>
      <c r="C49" s="168"/>
      <c r="D49" s="166" t="s">
        <v>632</v>
      </c>
      <c r="E49" s="166"/>
      <c r="F49" s="170"/>
    </row>
    <row r="50" spans="2:6" ht="15" x14ac:dyDescent="0.25">
      <c r="B50" s="168" t="s">
        <v>633</v>
      </c>
      <c r="C50" s="168"/>
      <c r="D50" s="166" t="s">
        <v>634</v>
      </c>
      <c r="E50" s="166"/>
      <c r="F50" s="170"/>
    </row>
  </sheetData>
  <sheetProtection formatCells="0" formatColumns="0" formatRows="0" autoFilter="0" pivotTables="0"/>
  <mergeCells count="6">
    <mergeCell ref="A1:B1"/>
    <mergeCell ref="A2:B2"/>
    <mergeCell ref="A3:B3"/>
    <mergeCell ref="D50:E50"/>
    <mergeCell ref="B44:F44"/>
    <mergeCell ref="D49:E49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>
      <selection activeCell="A27" sqref="A27:F3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2000000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6" x14ac:dyDescent="0.2">
      <c r="A17" s="75">
        <v>3.2</v>
      </c>
      <c r="B17" s="68" t="s">
        <v>551</v>
      </c>
      <c r="C17" s="66">
        <v>0</v>
      </c>
    </row>
    <row r="18" spans="1:6" x14ac:dyDescent="0.2">
      <c r="A18" s="75">
        <v>3.3</v>
      </c>
      <c r="B18" s="70" t="s">
        <v>552</v>
      </c>
      <c r="C18" s="76">
        <v>0</v>
      </c>
    </row>
    <row r="19" spans="1:6" x14ac:dyDescent="0.2">
      <c r="A19" s="62"/>
      <c r="B19" s="77"/>
      <c r="C19" s="78"/>
    </row>
    <row r="20" spans="1:6" x14ac:dyDescent="0.2">
      <c r="A20" s="79" t="s">
        <v>83</v>
      </c>
      <c r="B20" s="79"/>
      <c r="C20" s="61">
        <f>C5+C7-C15</f>
        <v>2000000</v>
      </c>
    </row>
    <row r="27" spans="1:6" ht="15" x14ac:dyDescent="0.25">
      <c r="A27" s="194"/>
      <c r="B27" s="167" t="s">
        <v>628</v>
      </c>
      <c r="C27" s="167"/>
      <c r="D27" s="167"/>
      <c r="E27" s="167"/>
      <c r="F27" s="167"/>
    </row>
    <row r="28" spans="1:6" ht="15" x14ac:dyDescent="0.25">
      <c r="A28" s="194"/>
      <c r="B28" s="195"/>
      <c r="C28" s="195"/>
      <c r="D28" s="196"/>
      <c r="E28" s="197"/>
      <c r="F28" s="197"/>
    </row>
    <row r="29" spans="1:6" ht="15" x14ac:dyDescent="0.25">
      <c r="A29" s="194"/>
      <c r="B29" s="195"/>
      <c r="C29" s="195"/>
      <c r="D29" s="195"/>
      <c r="E29" s="197"/>
      <c r="F29" s="197"/>
    </row>
    <row r="30" spans="1:6" ht="15" x14ac:dyDescent="0.25">
      <c r="A30" s="194"/>
      <c r="B30" s="198"/>
      <c r="C30" s="195"/>
      <c r="D30" s="198"/>
      <c r="E30" s="199"/>
      <c r="F30" s="197"/>
    </row>
    <row r="31" spans="1:6" ht="15" x14ac:dyDescent="0.25">
      <c r="A31" s="194"/>
      <c r="B31" s="195" t="s">
        <v>629</v>
      </c>
      <c r="C31" s="195"/>
      <c r="D31" s="195" t="s">
        <v>630</v>
      </c>
      <c r="E31" s="197"/>
      <c r="F31" s="197"/>
    </row>
    <row r="32" spans="1:6" ht="15" x14ac:dyDescent="0.25">
      <c r="A32" s="194"/>
      <c r="B32" s="195" t="s">
        <v>631</v>
      </c>
      <c r="C32" s="195"/>
      <c r="D32" s="166" t="s">
        <v>632</v>
      </c>
      <c r="E32" s="166"/>
      <c r="F32" s="197"/>
    </row>
    <row r="33" spans="1:6" ht="15" x14ac:dyDescent="0.25">
      <c r="A33" s="188"/>
      <c r="B33" s="195" t="s">
        <v>633</v>
      </c>
      <c r="C33" s="195"/>
      <c r="D33" s="166" t="s">
        <v>634</v>
      </c>
      <c r="E33" s="166"/>
      <c r="F33" s="197"/>
    </row>
  </sheetData>
  <mergeCells count="7">
    <mergeCell ref="D33:E33"/>
    <mergeCell ref="B27:F27"/>
    <mergeCell ref="A1:C1"/>
    <mergeCell ref="A2:C2"/>
    <mergeCell ref="A3:C3"/>
    <mergeCell ref="A4:C4"/>
    <mergeCell ref="D32:E32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opLeftCell="A8" workbookViewId="0">
      <selection activeCell="A45" sqref="A45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1071609.05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0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6" x14ac:dyDescent="0.2">
      <c r="A33" s="101" t="s">
        <v>579</v>
      </c>
      <c r="B33" s="83" t="s">
        <v>458</v>
      </c>
      <c r="C33" s="94">
        <v>0</v>
      </c>
    </row>
    <row r="34" spans="1:6" x14ac:dyDescent="0.2">
      <c r="A34" s="101" t="s">
        <v>580</v>
      </c>
      <c r="B34" s="83" t="s">
        <v>581</v>
      </c>
      <c r="C34" s="94">
        <v>0</v>
      </c>
    </row>
    <row r="35" spans="1:6" x14ac:dyDescent="0.2">
      <c r="A35" s="101" t="s">
        <v>582</v>
      </c>
      <c r="B35" s="83" t="s">
        <v>583</v>
      </c>
      <c r="C35" s="94">
        <v>0</v>
      </c>
    </row>
    <row r="36" spans="1:6" x14ac:dyDescent="0.2">
      <c r="A36" s="101" t="s">
        <v>584</v>
      </c>
      <c r="B36" s="83" t="s">
        <v>466</v>
      </c>
      <c r="C36" s="94">
        <v>0</v>
      </c>
    </row>
    <row r="37" spans="1:6" x14ac:dyDescent="0.2">
      <c r="A37" s="101" t="s">
        <v>585</v>
      </c>
      <c r="B37" s="93" t="s">
        <v>586</v>
      </c>
      <c r="C37" s="100">
        <v>0</v>
      </c>
    </row>
    <row r="38" spans="1:6" x14ac:dyDescent="0.2">
      <c r="A38" s="85"/>
      <c r="B38" s="88"/>
      <c r="C38" s="89"/>
    </row>
    <row r="39" spans="1:6" x14ac:dyDescent="0.2">
      <c r="A39" s="90" t="s">
        <v>85</v>
      </c>
      <c r="B39" s="60"/>
      <c r="C39" s="61">
        <f>C5-C7+C30</f>
        <v>1071609.05</v>
      </c>
    </row>
    <row r="44" spans="1:6" ht="15" x14ac:dyDescent="0.25">
      <c r="A44" s="201"/>
      <c r="B44" s="167" t="s">
        <v>628</v>
      </c>
      <c r="C44" s="167"/>
      <c r="D44" s="167"/>
      <c r="E44" s="167"/>
      <c r="F44" s="167"/>
    </row>
    <row r="45" spans="1:6" ht="15" x14ac:dyDescent="0.25">
      <c r="A45" s="201"/>
      <c r="B45" s="202"/>
      <c r="C45" s="202"/>
      <c r="D45" s="203"/>
      <c r="E45" s="204"/>
      <c r="F45" s="204"/>
    </row>
    <row r="46" spans="1:6" ht="15" x14ac:dyDescent="0.25">
      <c r="A46" s="201"/>
      <c r="B46" s="202"/>
      <c r="C46" s="202"/>
      <c r="D46" s="202"/>
      <c r="E46" s="204"/>
      <c r="F46" s="204"/>
    </row>
    <row r="47" spans="1:6" ht="15" x14ac:dyDescent="0.25">
      <c r="A47" s="201"/>
      <c r="B47" s="205"/>
      <c r="C47" s="202"/>
      <c r="D47" s="205"/>
      <c r="E47" s="206"/>
      <c r="F47" s="204"/>
    </row>
    <row r="48" spans="1:6" ht="15" x14ac:dyDescent="0.25">
      <c r="A48" s="201"/>
      <c r="B48" s="202" t="s">
        <v>629</v>
      </c>
      <c r="C48" s="202"/>
      <c r="D48" s="202" t="s">
        <v>630</v>
      </c>
      <c r="E48" s="204"/>
      <c r="F48" s="204"/>
    </row>
    <row r="49" spans="1:6" ht="15" x14ac:dyDescent="0.25">
      <c r="A49" s="200"/>
      <c r="B49" s="202" t="s">
        <v>631</v>
      </c>
      <c r="C49" s="202"/>
      <c r="D49" s="166" t="s">
        <v>632</v>
      </c>
      <c r="E49" s="166"/>
      <c r="F49" s="204"/>
    </row>
    <row r="50" spans="1:6" ht="15" x14ac:dyDescent="0.25">
      <c r="A50" s="200"/>
      <c r="B50" s="202" t="s">
        <v>633</v>
      </c>
      <c r="C50" s="202"/>
      <c r="D50" s="166" t="s">
        <v>634</v>
      </c>
      <c r="E50" s="166"/>
      <c r="F50" s="204"/>
    </row>
  </sheetData>
  <mergeCells count="7">
    <mergeCell ref="D49:E49"/>
    <mergeCell ref="D50:E50"/>
    <mergeCell ref="B44:F44"/>
    <mergeCell ref="A1:C1"/>
    <mergeCell ref="A2:C2"/>
    <mergeCell ref="A3:C3"/>
    <mergeCell ref="A4:C4"/>
  </mergeCells>
  <pageMargins left="0.7" right="0.7" top="0.75" bottom="0.75" header="0.3" footer="0.3"/>
  <pageSetup scale="7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B53" sqref="B53:F5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3" spans="2:6" x14ac:dyDescent="0.2">
      <c r="B53" s="167" t="s">
        <v>628</v>
      </c>
      <c r="C53" s="167"/>
      <c r="D53" s="167"/>
      <c r="E53" s="167"/>
      <c r="F53" s="167"/>
    </row>
    <row r="54" spans="2:6" ht="15" x14ac:dyDescent="0.25">
      <c r="B54" s="207"/>
      <c r="C54" s="207"/>
      <c r="D54" s="208"/>
      <c r="E54" s="209"/>
      <c r="F54" s="209"/>
    </row>
    <row r="55" spans="2:6" ht="15" x14ac:dyDescent="0.25">
      <c r="B55" s="207"/>
      <c r="C55" s="207"/>
      <c r="D55" s="207"/>
      <c r="E55" s="209"/>
      <c r="F55" s="209"/>
    </row>
    <row r="56" spans="2:6" ht="15" x14ac:dyDescent="0.25">
      <c r="B56" s="210"/>
      <c r="C56" s="207"/>
      <c r="D56" s="210"/>
      <c r="E56" s="211"/>
      <c r="F56" s="209"/>
    </row>
    <row r="57" spans="2:6" ht="15" x14ac:dyDescent="0.25">
      <c r="B57" s="207" t="s">
        <v>629</v>
      </c>
      <c r="C57" s="207"/>
      <c r="D57" s="207" t="s">
        <v>630</v>
      </c>
      <c r="E57" s="209"/>
      <c r="F57" s="209"/>
    </row>
    <row r="58" spans="2:6" ht="15" x14ac:dyDescent="0.25">
      <c r="B58" s="207" t="s">
        <v>631</v>
      </c>
      <c r="C58" s="207"/>
      <c r="D58" s="166" t="s">
        <v>632</v>
      </c>
      <c r="E58" s="166"/>
      <c r="F58" s="209"/>
    </row>
    <row r="59" spans="2:6" ht="15" x14ac:dyDescent="0.25">
      <c r="B59" s="207" t="s">
        <v>633</v>
      </c>
      <c r="C59" s="207"/>
      <c r="D59" s="166" t="s">
        <v>634</v>
      </c>
      <c r="E59" s="166"/>
      <c r="F59" s="209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D59:E59"/>
    <mergeCell ref="B53:F53"/>
    <mergeCell ref="D58:E58"/>
  </mergeCells>
  <pageMargins left="0.7" right="0.7" top="0.75" bottom="0.75" header="0.3" footer="0.3"/>
  <pageSetup scale="51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zoomScale="106" zoomScaleNormal="106" workbookViewId="0">
      <selection activeCell="B153" sqref="B153:F15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7000</v>
      </c>
      <c r="D20" s="26">
        <v>7000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2463.04</v>
      </c>
      <c r="D21" s="26">
        <v>2463.04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203918.77000000002</v>
      </c>
      <c r="D62" s="26">
        <f t="shared" ref="D62:E62" si="0">SUM(D63:D70)</f>
        <v>0</v>
      </c>
      <c r="E62" s="26">
        <f t="shared" si="0"/>
        <v>-65578.559999999998</v>
      </c>
    </row>
    <row r="63" spans="1:9" x14ac:dyDescent="0.2">
      <c r="A63" s="24">
        <v>1241</v>
      </c>
      <c r="B63" s="22" t="s">
        <v>245</v>
      </c>
      <c r="C63" s="26">
        <v>176574.97</v>
      </c>
      <c r="D63" s="26">
        <v>0</v>
      </c>
      <c r="E63" s="26">
        <v>-62570.33</v>
      </c>
    </row>
    <row r="64" spans="1:9" x14ac:dyDescent="0.2">
      <c r="A64" s="24">
        <v>1242</v>
      </c>
      <c r="B64" s="22" t="s">
        <v>246</v>
      </c>
      <c r="C64" s="26">
        <v>20367.79</v>
      </c>
      <c r="D64" s="26">
        <v>0</v>
      </c>
      <c r="E64" s="26">
        <v>-1678.73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249</v>
      </c>
      <c r="C67" s="26">
        <v>485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6491.01</v>
      </c>
      <c r="D68" s="26">
        <v>0</v>
      </c>
      <c r="E68" s="26">
        <v>-1329.5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25212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25212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11306.87</v>
      </c>
      <c r="D110" s="26">
        <f>SUM(D111:D119)</f>
        <v>11306.87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11306.87</v>
      </c>
      <c r="D117" s="26">
        <f t="shared" si="1"/>
        <v>11306.87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6" x14ac:dyDescent="0.2">
      <c r="A145" s="24">
        <v>2199</v>
      </c>
      <c r="B145" s="22" t="s">
        <v>306</v>
      </c>
      <c r="C145" s="26">
        <v>0</v>
      </c>
    </row>
    <row r="146" spans="1:6" x14ac:dyDescent="0.2">
      <c r="A146" s="24">
        <v>2240</v>
      </c>
      <c r="B146" s="22" t="s">
        <v>307</v>
      </c>
      <c r="C146" s="26">
        <f>SUM(C147:C149)</f>
        <v>0</v>
      </c>
    </row>
    <row r="147" spans="1:6" x14ac:dyDescent="0.2">
      <c r="A147" s="24">
        <v>2241</v>
      </c>
      <c r="B147" s="22" t="s">
        <v>308</v>
      </c>
      <c r="C147" s="26">
        <v>0</v>
      </c>
    </row>
    <row r="148" spans="1:6" x14ac:dyDescent="0.2">
      <c r="A148" s="24">
        <v>2242</v>
      </c>
      <c r="B148" s="22" t="s">
        <v>309</v>
      </c>
      <c r="C148" s="26">
        <v>0</v>
      </c>
    </row>
    <row r="149" spans="1:6" x14ac:dyDescent="0.2">
      <c r="A149" s="24">
        <v>2249</v>
      </c>
      <c r="B149" s="22" t="s">
        <v>310</v>
      </c>
      <c r="C149" s="26">
        <v>0</v>
      </c>
    </row>
    <row r="153" spans="1:6" x14ac:dyDescent="0.2">
      <c r="B153" s="167" t="s">
        <v>628</v>
      </c>
      <c r="C153" s="167"/>
      <c r="D153" s="167"/>
      <c r="E153" s="167"/>
      <c r="F153" s="167"/>
    </row>
    <row r="154" spans="1:6" ht="15" x14ac:dyDescent="0.25">
      <c r="B154" s="173"/>
      <c r="C154" s="173"/>
      <c r="D154" s="174"/>
      <c r="E154" s="175"/>
      <c r="F154" s="175"/>
    </row>
    <row r="155" spans="1:6" ht="15" x14ac:dyDescent="0.25">
      <c r="B155" s="173"/>
      <c r="C155" s="173"/>
      <c r="D155" s="173"/>
      <c r="E155" s="175"/>
      <c r="F155" s="175"/>
    </row>
    <row r="156" spans="1:6" ht="15" x14ac:dyDescent="0.25">
      <c r="B156" s="176"/>
      <c r="C156" s="173"/>
      <c r="D156" s="176"/>
      <c r="E156" s="177"/>
      <c r="F156" s="175"/>
    </row>
    <row r="157" spans="1:6" ht="15" x14ac:dyDescent="0.25">
      <c r="B157" s="173" t="s">
        <v>629</v>
      </c>
      <c r="C157" s="173"/>
      <c r="D157" s="173" t="s">
        <v>630</v>
      </c>
      <c r="E157" s="175"/>
      <c r="F157" s="175"/>
    </row>
    <row r="158" spans="1:6" ht="15" x14ac:dyDescent="0.25">
      <c r="B158" s="173" t="s">
        <v>631</v>
      </c>
      <c r="C158" s="173"/>
      <c r="D158" s="166" t="s">
        <v>632</v>
      </c>
      <c r="E158" s="166"/>
      <c r="F158" s="175"/>
    </row>
    <row r="159" spans="1:6" ht="15" x14ac:dyDescent="0.25">
      <c r="B159" s="173" t="s">
        <v>633</v>
      </c>
      <c r="C159" s="173"/>
      <c r="D159" s="166" t="s">
        <v>634</v>
      </c>
      <c r="E159" s="166"/>
      <c r="F159" s="175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D159:E159"/>
    <mergeCell ref="B153:F153"/>
    <mergeCell ref="D158:E158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zoomScaleNormal="100" workbookViewId="0">
      <selection activeCell="B225" sqref="B225:F23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0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2000000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2000000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2000000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1071609.05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1071609.05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777896.13</v>
      </c>
      <c r="D101" s="59">
        <f t="shared" ref="D101:D164" si="0">C101/$C$99</f>
        <v>0.72591411018785257</v>
      </c>
      <c r="E101" s="58"/>
    </row>
    <row r="102" spans="1:5" x14ac:dyDescent="0.2">
      <c r="A102" s="56">
        <v>5111</v>
      </c>
      <c r="B102" s="53" t="s">
        <v>370</v>
      </c>
      <c r="C102" s="57">
        <v>724865.56</v>
      </c>
      <c r="D102" s="59">
        <f t="shared" si="0"/>
        <v>0.67642724741826321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8989.25</v>
      </c>
      <c r="D104" s="59">
        <f t="shared" si="0"/>
        <v>8.3885536427673879E-3</v>
      </c>
      <c r="E104" s="58"/>
    </row>
    <row r="105" spans="1:5" x14ac:dyDescent="0.2">
      <c r="A105" s="56">
        <v>5114</v>
      </c>
      <c r="B105" s="53" t="s">
        <v>373</v>
      </c>
      <c r="C105" s="57">
        <v>44041.32</v>
      </c>
      <c r="D105" s="59">
        <f t="shared" si="0"/>
        <v>4.1098309126821948E-2</v>
      </c>
      <c r="E105" s="58"/>
    </row>
    <row r="106" spans="1:5" x14ac:dyDescent="0.2">
      <c r="A106" s="56">
        <v>5115</v>
      </c>
      <c r="B106" s="53" t="s">
        <v>374</v>
      </c>
      <c r="C106" s="57">
        <v>0</v>
      </c>
      <c r="D106" s="59">
        <f t="shared" si="0"/>
        <v>0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38945.360000000001</v>
      </c>
      <c r="D108" s="59">
        <f t="shared" si="0"/>
        <v>3.6342880829533866E-2</v>
      </c>
      <c r="E108" s="58"/>
    </row>
    <row r="109" spans="1:5" x14ac:dyDescent="0.2">
      <c r="A109" s="56">
        <v>5121</v>
      </c>
      <c r="B109" s="53" t="s">
        <v>377</v>
      </c>
      <c r="C109" s="57">
        <v>10818.45</v>
      </c>
      <c r="D109" s="59">
        <f t="shared" si="0"/>
        <v>1.0095519443401492E-2</v>
      </c>
      <c r="E109" s="58"/>
    </row>
    <row r="110" spans="1:5" x14ac:dyDescent="0.2">
      <c r="A110" s="56">
        <v>5122</v>
      </c>
      <c r="B110" s="53" t="s">
        <v>378</v>
      </c>
      <c r="C110" s="57">
        <v>1358</v>
      </c>
      <c r="D110" s="59">
        <f t="shared" si="0"/>
        <v>1.267253202088952E-3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1143.02</v>
      </c>
      <c r="D112" s="59">
        <f t="shared" si="0"/>
        <v>1.0666389948834419E-3</v>
      </c>
      <c r="E112" s="58"/>
    </row>
    <row r="113" spans="1:5" x14ac:dyDescent="0.2">
      <c r="A113" s="56">
        <v>5125</v>
      </c>
      <c r="B113" s="53" t="s">
        <v>381</v>
      </c>
      <c r="C113" s="57">
        <v>1930</v>
      </c>
      <c r="D113" s="59">
        <f t="shared" si="0"/>
        <v>1.801029955840705E-3</v>
      </c>
      <c r="E113" s="58"/>
    </row>
    <row r="114" spans="1:5" x14ac:dyDescent="0.2">
      <c r="A114" s="56">
        <v>5126</v>
      </c>
      <c r="B114" s="53" t="s">
        <v>382</v>
      </c>
      <c r="C114" s="57">
        <v>6800.01</v>
      </c>
      <c r="D114" s="59">
        <f t="shared" si="0"/>
        <v>6.3456071036354159E-3</v>
      </c>
      <c r="E114" s="58"/>
    </row>
    <row r="115" spans="1:5" x14ac:dyDescent="0.2">
      <c r="A115" s="56">
        <v>5127</v>
      </c>
      <c r="B115" s="53" t="s">
        <v>383</v>
      </c>
      <c r="C115" s="57">
        <v>13750.38</v>
      </c>
      <c r="D115" s="59">
        <f t="shared" si="0"/>
        <v>1.283152657212068E-2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3145.5</v>
      </c>
      <c r="D117" s="59">
        <f t="shared" si="0"/>
        <v>2.9353055575631801E-3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254767.56</v>
      </c>
      <c r="D118" s="59">
        <f t="shared" si="0"/>
        <v>0.23774300898261355</v>
      </c>
      <c r="E118" s="58"/>
    </row>
    <row r="119" spans="1:5" x14ac:dyDescent="0.2">
      <c r="A119" s="56">
        <v>5131</v>
      </c>
      <c r="B119" s="53" t="s">
        <v>387</v>
      </c>
      <c r="C119" s="57">
        <v>8367</v>
      </c>
      <c r="D119" s="59">
        <f t="shared" si="0"/>
        <v>7.8078847878337715E-3</v>
      </c>
      <c r="E119" s="58"/>
    </row>
    <row r="120" spans="1:5" x14ac:dyDescent="0.2">
      <c r="A120" s="56">
        <v>5132</v>
      </c>
      <c r="B120" s="53" t="s">
        <v>388</v>
      </c>
      <c r="C120" s="57">
        <v>48720</v>
      </c>
      <c r="D120" s="59">
        <f t="shared" si="0"/>
        <v>4.5464341683191273E-2</v>
      </c>
      <c r="E120" s="58"/>
    </row>
    <row r="121" spans="1:5" x14ac:dyDescent="0.2">
      <c r="A121" s="56">
        <v>5133</v>
      </c>
      <c r="B121" s="53" t="s">
        <v>389</v>
      </c>
      <c r="C121" s="57">
        <v>2110.0300000000002</v>
      </c>
      <c r="D121" s="59">
        <f t="shared" si="0"/>
        <v>1.9690296568510689E-3</v>
      </c>
      <c r="E121" s="58"/>
    </row>
    <row r="122" spans="1:5" x14ac:dyDescent="0.2">
      <c r="A122" s="56">
        <v>5134</v>
      </c>
      <c r="B122" s="53" t="s">
        <v>390</v>
      </c>
      <c r="C122" s="57">
        <v>2270.12</v>
      </c>
      <c r="D122" s="59">
        <f t="shared" si="0"/>
        <v>2.1184218255715552E-3</v>
      </c>
      <c r="E122" s="58"/>
    </row>
    <row r="123" spans="1:5" x14ac:dyDescent="0.2">
      <c r="A123" s="56">
        <v>5135</v>
      </c>
      <c r="B123" s="53" t="s">
        <v>391</v>
      </c>
      <c r="C123" s="57">
        <v>1796.84</v>
      </c>
      <c r="D123" s="59">
        <f t="shared" si="0"/>
        <v>1.6767682206491256E-3</v>
      </c>
      <c r="E123" s="58"/>
    </row>
    <row r="124" spans="1:5" x14ac:dyDescent="0.2">
      <c r="A124" s="56">
        <v>5136</v>
      </c>
      <c r="B124" s="53" t="s">
        <v>392</v>
      </c>
      <c r="C124" s="57">
        <v>13775</v>
      </c>
      <c r="D124" s="59">
        <f t="shared" si="0"/>
        <v>1.2854501368759437E-2</v>
      </c>
      <c r="E124" s="58"/>
    </row>
    <row r="125" spans="1:5" x14ac:dyDescent="0.2">
      <c r="A125" s="56">
        <v>5137</v>
      </c>
      <c r="B125" s="53" t="s">
        <v>393</v>
      </c>
      <c r="C125" s="57">
        <v>439</v>
      </c>
      <c r="D125" s="59">
        <f t="shared" si="0"/>
        <v>4.0966432674304122E-4</v>
      </c>
      <c r="E125" s="58"/>
    </row>
    <row r="126" spans="1:5" x14ac:dyDescent="0.2">
      <c r="A126" s="56">
        <v>5138</v>
      </c>
      <c r="B126" s="53" t="s">
        <v>394</v>
      </c>
      <c r="C126" s="57">
        <v>158968.57</v>
      </c>
      <c r="D126" s="59">
        <f t="shared" si="0"/>
        <v>0.14834567699852852</v>
      </c>
      <c r="E126" s="58"/>
    </row>
    <row r="127" spans="1:5" x14ac:dyDescent="0.2">
      <c r="A127" s="56">
        <v>5139</v>
      </c>
      <c r="B127" s="53" t="s">
        <v>395</v>
      </c>
      <c r="C127" s="57">
        <v>18321</v>
      </c>
      <c r="D127" s="59">
        <f t="shared" si="0"/>
        <v>1.7096720114485781E-2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  <row r="225" spans="2:6" x14ac:dyDescent="0.2">
      <c r="B225" s="167" t="s">
        <v>628</v>
      </c>
      <c r="C225" s="167"/>
      <c r="D225" s="167"/>
      <c r="E225" s="167"/>
      <c r="F225" s="167"/>
    </row>
    <row r="226" spans="2:6" ht="15" x14ac:dyDescent="0.25">
      <c r="B226" s="178"/>
      <c r="C226" s="178"/>
      <c r="D226" s="179"/>
      <c r="E226" s="180"/>
      <c r="F226" s="180"/>
    </row>
    <row r="227" spans="2:6" ht="15" x14ac:dyDescent="0.25">
      <c r="B227" s="178"/>
      <c r="C227" s="178"/>
      <c r="D227" s="178"/>
      <c r="E227" s="180"/>
      <c r="F227" s="180"/>
    </row>
    <row r="228" spans="2:6" ht="15" x14ac:dyDescent="0.25">
      <c r="B228" s="181"/>
      <c r="C228" s="178"/>
      <c r="D228" s="181"/>
      <c r="E228" s="182"/>
      <c r="F228" s="180"/>
    </row>
    <row r="229" spans="2:6" ht="15" x14ac:dyDescent="0.25">
      <c r="B229" s="178" t="s">
        <v>629</v>
      </c>
      <c r="C229" s="178"/>
      <c r="D229" s="178" t="s">
        <v>630</v>
      </c>
      <c r="E229" s="180"/>
      <c r="F229" s="180"/>
    </row>
    <row r="230" spans="2:6" ht="15" x14ac:dyDescent="0.25">
      <c r="B230" s="178" t="s">
        <v>631</v>
      </c>
      <c r="C230" s="178"/>
      <c r="D230" s="166" t="s">
        <v>632</v>
      </c>
      <c r="E230" s="166"/>
      <c r="F230" s="180"/>
    </row>
    <row r="231" spans="2:6" ht="15" x14ac:dyDescent="0.25">
      <c r="B231" s="178" t="s">
        <v>633</v>
      </c>
      <c r="C231" s="178"/>
      <c r="D231" s="166" t="s">
        <v>634</v>
      </c>
      <c r="E231" s="166"/>
      <c r="F231" s="180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231:E231"/>
    <mergeCell ref="B225:F225"/>
    <mergeCell ref="D230:E230"/>
  </mergeCells>
  <pageMargins left="0.7" right="0.7" top="0.75" bottom="0.75" header="0.3" footer="0.3"/>
  <pageSetup scale="61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27" sqref="F2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0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928390.95</v>
      </c>
    </row>
    <row r="15" spans="1:5" x14ac:dyDescent="0.2">
      <c r="A15" s="35">
        <v>3220</v>
      </c>
      <c r="B15" s="31" t="s">
        <v>481</v>
      </c>
      <c r="C15" s="36">
        <v>765387.33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6" x14ac:dyDescent="0.2">
      <c r="A17" s="35">
        <v>3231</v>
      </c>
      <c r="B17" s="31" t="s">
        <v>483</v>
      </c>
      <c r="C17" s="36">
        <v>0</v>
      </c>
    </row>
    <row r="18" spans="1:6" x14ac:dyDescent="0.2">
      <c r="A18" s="35">
        <v>3232</v>
      </c>
      <c r="B18" s="31" t="s">
        <v>484</v>
      </c>
      <c r="C18" s="36">
        <v>0</v>
      </c>
    </row>
    <row r="19" spans="1:6" x14ac:dyDescent="0.2">
      <c r="A19" s="35">
        <v>3233</v>
      </c>
      <c r="B19" s="31" t="s">
        <v>485</v>
      </c>
      <c r="C19" s="36">
        <v>0</v>
      </c>
    </row>
    <row r="20" spans="1:6" x14ac:dyDescent="0.2">
      <c r="A20" s="35">
        <v>3239</v>
      </c>
      <c r="B20" s="31" t="s">
        <v>486</v>
      </c>
      <c r="C20" s="36">
        <v>0</v>
      </c>
    </row>
    <row r="21" spans="1:6" x14ac:dyDescent="0.2">
      <c r="A21" s="35">
        <v>3240</v>
      </c>
      <c r="B21" s="31" t="s">
        <v>487</v>
      </c>
      <c r="C21" s="36">
        <f>SUM(C22:C24)</f>
        <v>0</v>
      </c>
    </row>
    <row r="22" spans="1:6" x14ac:dyDescent="0.2">
      <c r="A22" s="35">
        <v>3241</v>
      </c>
      <c r="B22" s="31" t="s">
        <v>488</v>
      </c>
      <c r="C22" s="36">
        <v>0</v>
      </c>
    </row>
    <row r="23" spans="1:6" x14ac:dyDescent="0.2">
      <c r="A23" s="35">
        <v>3242</v>
      </c>
      <c r="B23" s="31" t="s">
        <v>489</v>
      </c>
      <c r="C23" s="36">
        <v>0</v>
      </c>
    </row>
    <row r="24" spans="1:6" x14ac:dyDescent="0.2">
      <c r="A24" s="35">
        <v>3243</v>
      </c>
      <c r="B24" s="31" t="s">
        <v>490</v>
      </c>
      <c r="C24" s="36">
        <v>0</v>
      </c>
    </row>
    <row r="25" spans="1:6" x14ac:dyDescent="0.2">
      <c r="A25" s="35">
        <v>3250</v>
      </c>
      <c r="B25" s="31" t="s">
        <v>491</v>
      </c>
      <c r="C25" s="36">
        <f>SUM(C26:C27)</f>
        <v>0</v>
      </c>
    </row>
    <row r="26" spans="1:6" x14ac:dyDescent="0.2">
      <c r="A26" s="35">
        <v>3251</v>
      </c>
      <c r="B26" s="31" t="s">
        <v>492</v>
      </c>
      <c r="C26" s="36">
        <v>0</v>
      </c>
    </row>
    <row r="27" spans="1:6" x14ac:dyDescent="0.2">
      <c r="A27" s="35">
        <v>3252</v>
      </c>
      <c r="B27" s="31" t="s">
        <v>493</v>
      </c>
      <c r="C27" s="36">
        <v>0</v>
      </c>
    </row>
    <row r="32" spans="1:6" x14ac:dyDescent="0.2">
      <c r="B32" s="167" t="s">
        <v>628</v>
      </c>
      <c r="C32" s="167"/>
      <c r="D32" s="167"/>
      <c r="E32" s="167"/>
      <c r="F32" s="167"/>
    </row>
    <row r="33" spans="2:6" ht="15" x14ac:dyDescent="0.25">
      <c r="B33" s="183"/>
      <c r="C33" s="183"/>
      <c r="D33" s="184"/>
      <c r="E33" s="185"/>
      <c r="F33" s="185"/>
    </row>
    <row r="34" spans="2:6" ht="15" x14ac:dyDescent="0.25">
      <c r="B34" s="183"/>
      <c r="C34" s="183"/>
      <c r="D34" s="183"/>
      <c r="E34" s="185"/>
      <c r="F34" s="185"/>
    </row>
    <row r="35" spans="2:6" ht="15" x14ac:dyDescent="0.25">
      <c r="B35" s="186"/>
      <c r="C35" s="183"/>
      <c r="D35" s="186"/>
      <c r="E35" s="187"/>
      <c r="F35" s="185"/>
    </row>
    <row r="36" spans="2:6" ht="15" x14ac:dyDescent="0.25">
      <c r="B36" s="183" t="s">
        <v>629</v>
      </c>
      <c r="C36" s="183"/>
      <c r="D36" s="183" t="s">
        <v>630</v>
      </c>
      <c r="E36" s="185"/>
      <c r="F36" s="185"/>
    </row>
    <row r="37" spans="2:6" ht="15" x14ac:dyDescent="0.25">
      <c r="B37" s="183" t="s">
        <v>631</v>
      </c>
      <c r="C37" s="183"/>
      <c r="D37" s="166" t="s">
        <v>632</v>
      </c>
      <c r="E37" s="166"/>
      <c r="F37" s="185"/>
    </row>
    <row r="38" spans="2:6" ht="22.5" x14ac:dyDescent="0.25">
      <c r="B38" s="183" t="s">
        <v>633</v>
      </c>
      <c r="C38" s="183"/>
      <c r="D38" s="166" t="s">
        <v>634</v>
      </c>
      <c r="E38" s="166"/>
      <c r="F38" s="185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38:E38"/>
    <mergeCell ref="B32:F32"/>
    <mergeCell ref="D37:E37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workbookViewId="0">
      <selection activeCell="B85" sqref="B85:F9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1549718.3</v>
      </c>
      <c r="D10" s="36">
        <v>639486.55000000005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1549718.3</v>
      </c>
      <c r="D15" s="36">
        <f>SUM(D8:D14)</f>
        <v>639486.55000000005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0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203918.77000000002</v>
      </c>
    </row>
    <row r="29" spans="1:5" x14ac:dyDescent="0.2">
      <c r="A29" s="35">
        <v>1241</v>
      </c>
      <c r="B29" s="31" t="s">
        <v>245</v>
      </c>
      <c r="C29" s="36">
        <v>176574.97</v>
      </c>
    </row>
    <row r="30" spans="1:5" x14ac:dyDescent="0.2">
      <c r="A30" s="35">
        <v>1242</v>
      </c>
      <c r="B30" s="31" t="s">
        <v>246</v>
      </c>
      <c r="C30" s="36">
        <v>20367.79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0</v>
      </c>
    </row>
    <row r="33" spans="1:5" x14ac:dyDescent="0.2">
      <c r="A33" s="35">
        <v>1245</v>
      </c>
      <c r="B33" s="31" t="s">
        <v>249</v>
      </c>
      <c r="C33" s="36">
        <v>485</v>
      </c>
    </row>
    <row r="34" spans="1:5" x14ac:dyDescent="0.2">
      <c r="A34" s="35">
        <v>1246</v>
      </c>
      <c r="B34" s="31" t="s">
        <v>250</v>
      </c>
      <c r="C34" s="36">
        <v>6491.01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25212</v>
      </c>
    </row>
    <row r="38" spans="1:5" x14ac:dyDescent="0.2">
      <c r="A38" s="35">
        <v>1251</v>
      </c>
      <c r="B38" s="31" t="s">
        <v>255</v>
      </c>
      <c r="C38" s="36">
        <v>25212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  <row r="85" spans="2:6" x14ac:dyDescent="0.2">
      <c r="B85" s="167" t="s">
        <v>628</v>
      </c>
      <c r="C85" s="167"/>
      <c r="D85" s="167"/>
      <c r="E85" s="167"/>
      <c r="F85" s="167"/>
    </row>
    <row r="86" spans="2:6" ht="15" x14ac:dyDescent="0.25">
      <c r="B86" s="189"/>
      <c r="C86" s="189"/>
      <c r="D86" s="190"/>
      <c r="E86" s="191"/>
      <c r="F86" s="191"/>
    </row>
    <row r="87" spans="2:6" ht="15" x14ac:dyDescent="0.25">
      <c r="B87" s="189"/>
      <c r="C87" s="189"/>
      <c r="D87" s="189"/>
      <c r="E87" s="191"/>
      <c r="F87" s="191"/>
    </row>
    <row r="88" spans="2:6" ht="15" x14ac:dyDescent="0.25">
      <c r="B88" s="192"/>
      <c r="C88" s="189"/>
      <c r="D88" s="192"/>
      <c r="E88" s="193"/>
      <c r="F88" s="191"/>
    </row>
    <row r="89" spans="2:6" ht="15" x14ac:dyDescent="0.25">
      <c r="B89" s="189" t="s">
        <v>629</v>
      </c>
      <c r="C89" s="189"/>
      <c r="D89" s="189" t="s">
        <v>630</v>
      </c>
      <c r="E89" s="191"/>
      <c r="F89" s="191"/>
    </row>
    <row r="90" spans="2:6" ht="15" x14ac:dyDescent="0.25">
      <c r="B90" s="189" t="s">
        <v>631</v>
      </c>
      <c r="C90" s="189"/>
      <c r="D90" s="166" t="s">
        <v>632</v>
      </c>
      <c r="E90" s="166"/>
      <c r="F90" s="191"/>
    </row>
    <row r="91" spans="2:6" ht="15" x14ac:dyDescent="0.25">
      <c r="B91" s="189" t="s">
        <v>633</v>
      </c>
      <c r="C91" s="189"/>
      <c r="D91" s="166" t="s">
        <v>634</v>
      </c>
      <c r="E91" s="166"/>
      <c r="F91" s="191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91:E91"/>
    <mergeCell ref="B85:F85"/>
    <mergeCell ref="D90:E90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3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2020-07-20T16:53:32Z</cp:lastPrinted>
  <dcterms:created xsi:type="dcterms:W3CDTF">2012-12-11T20:36:24Z</dcterms:created>
  <dcterms:modified xsi:type="dcterms:W3CDTF">2020-07-20T16:54:32Z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