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E43" i="6" s="1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H43" i="6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<sst xmlns="http://schemas.openxmlformats.org/spreadsheetml/2006/main" count="227" uniqueCount="148">
  <si>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</si>
  <si>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</si>
  <si>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</si>
  <si>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</si>
  <si>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</si>
  <si>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</si>
  <si>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</si>
  <si>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</si>
  <si>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</si>
  <si>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</si>
  <si>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</si>
  <si>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</si>
  <si>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</si>
  <si>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</si>
  <si>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</si>
  <si>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</si>
  <si>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</si>
  <si>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</si>
  <si>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</si>
  <si>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</si>
  <si>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</si>
  <si>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</si>
  <si>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</si>
  <si>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</si>
  <si>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</si>
  <si>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</si>
  <si>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</si>
  <si>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</si>
  <si>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</si>
  <si>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</si>
  <si>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</si>
  <si>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</si>
  <si>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</si>
  <si>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</si>
  <si>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</si>
  <si>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</si>
  <si>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</si>
  <si>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</si>
  <si>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</si>
  <si>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</si>
  <si>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</si>
  <si>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</si>
  <si>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</si>
  <si>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</si>
  <si>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</si>
  <si>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</si>
  <si>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</si>
  <si>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</si>
  <si>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</si>
  <si>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</si>
  <si>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</si>
  <si>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</si>
  <si>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</si>
  <si>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</si>
  <si>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</si>
  <si>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</si>
  <si>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</si>
  <si>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</si>
  <si>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</si>
  <si>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</si>
  <si>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</si>
  <si>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</si>
  <si>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</si>
  <si>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</si>
  <si>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</si>
  <si>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</si>
  <si>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</si>
  <si>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</si>
  <si>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</si>
  <si>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</si>
  <si>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</si>
  <si>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</si>
  <si>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</si>
  <si>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</si>
  <si>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</si>
  <si>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</si>
  <si>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</si>
  <si>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</si>
  <si>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</si>
  <si>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</si>
  <si>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</si>
  <si>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</si>
  <si>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</si>
  <si>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</si>
  <si>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</si>
  <si>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</si>
  <si>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</si>
  <si>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</si>
  <si>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</si>
  <si>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</si>
  <si>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</si>
  <si>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</si>
  <si>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</si>
  <si>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</si>
  <si>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</si>
  <si>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</si>
  <si>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</si>
  <si>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</si>
  <si>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</si>
  <si>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</si>
  <si>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</si>
  <si>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</si>
  <si>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</si>
  <si>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</si>
  <si>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</si>
  <si>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</si>
  <si>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</si>
  <si>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</si>
  <si>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</si>
  <si>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</si>
  <si>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</si>
  <si>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</si>
  <si>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</si>
  <si>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</si>
  <si>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</si>
  <si>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</si>
  <si>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</si>
  <si>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</si>
  <si>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</si>
  <si>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</si>
  <si>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</si>
  <si>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</si>
  <si>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</si>
  <si>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</si>
  <si>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</si>
  <si>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</si>
  <si>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</si>
  <si>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</si>
  <si>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</si>
  <si>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</si>
  <si>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</si>
  <si>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</si>
  <si>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</si>
  <si>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</si>
  <si>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ENERO AL 31 DE MARZO DEL 2021</t>
  </si>
  <si>
    <t>INSTITUTO MUNICIPAL DE SALAMANCA PARA LAS MUJERES
ESTADO ANALÍTICO DEL EJERCICIO DEL PRESUPUESTO DE EGRESOS
CLASIFICACION ECÓNOMICA (POR TIPO DE GASTO)
DEL 1 ENERO AL 31 DE MARZO DEL 2021</t>
  </si>
  <si>
    <t>INST MUN DE SALAMANCA PARA LAS MUJERES</t>
  </si>
  <si>
    <t>INSTITUTO MUNICIPAL DE SALAMANCA PARA LAS MUJERES
ESTADO ANALÍTICO DEL EJERCICIO DEL PRESUPUESTO DE EGRESOS
CLASIFICACIÓN ADMINISTRATIVA
DEL 1 ENERO AL 31 DE MARZO DEL 2021</t>
  </si>
  <si>
    <t>Gobierno (Federal/Estatal/Municipal) de INSTITUTO MUNICIPAL DE SALAMANCA PARA LAS MUJERES
Estado Analítico del Ejercicio del Presupuesto de Egresos
Clasificación Administrativa
DEL 1 ENERO AL 31 DE MARZO DEL 2021</t>
  </si>
  <si>
    <t>Sector Paraestatal del Gobierno (Federal/Estatal/Municipal) de INSTITUTO MUNICIPAL DE SALAMANCA PARA LAS MUJERES
Estado Analítico del Ejercicio del Presupuesto de Egresos
Clasificación Administrativa
DEL 1 ENERO AL 31 DE MARZO DEL 2021</t>
  </si>
  <si>
    <t>INSTITUTO MUNICIPAL DE SALAMANCA PARA LAS MUJERES
ESTADO ANALÍTICO DEL EJERCICIO DEL PRESUPUESTO DE EGRESOS
CLASIFICACIÓN FUNCIONAL (FINALIDAD Y FUNCIÓN)
DEL 1 ENERO AL 31 DE MARZO DEL 2021</t>
  </si>
  <si>
    <t>Bajo protesta de decir verdad declaramos que los estados financieros y sus notas son razonablemente correctos y son responsabilidad del emisor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</si>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</sst>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D78" sqref="D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2934970.6</v>
      </c>
      <c r="D5" s="14">
        <f>SUM(D6:D12)</f>
        <v>0</v>
      </c>
      <c r="E5" s="14">
        <f>C5+D5</f>
        <v>2934970.6</v>
      </c>
      <c r="F5" s="14">
        <f>SUM(F6:F12)</f>
        <v>435061.29000000004</v>
      </c>
      <c r="G5" s="14">
        <f>SUM(G6:G12)</f>
        <v>435061.29000000004</v>
      </c>
      <c r="H5" s="14">
        <f>E5-F5</f>
        <v>2499909.31</v>
      </c>
    </row>
    <row r="6" spans="1:8" x14ac:dyDescent="0.2">
      <c r="A6" s="49">
        <v>1100</v>
      </c>
      <c r="B6" s="11" t="s">
        <v>76</v>
      </c>
      <c r="C6" s="15">
        <v>2227398</v>
      </c>
      <c r="D6" s="15">
        <v>0</v>
      </c>
      <c r="E6" s="15">
        <f t="shared" ref="E6:E69" si="0">C6+D6</f>
        <v>2227398</v>
      </c>
      <c r="F6" s="15">
        <v>375548.64</v>
      </c>
      <c r="G6" s="15">
        <v>375548.64</v>
      </c>
      <c r="H6" s="15">
        <f t="shared" ref="H6:H69" si="1">E6-F6</f>
        <v>1851849.3599999999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372372.6</v>
      </c>
      <c r="D8" s="15">
        <v>0</v>
      </c>
      <c r="E8" s="15">
        <f t="shared" si="0"/>
        <v>372372.6</v>
      </c>
      <c r="F8" s="15">
        <v>20512.650000000001</v>
      </c>
      <c r="G8" s="15">
        <v>20512.650000000001</v>
      </c>
      <c r="H8" s="15">
        <f t="shared" si="1"/>
        <v>351859.94999999995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335200</v>
      </c>
      <c r="D10" s="15">
        <v>0</v>
      </c>
      <c r="E10" s="15">
        <f t="shared" si="0"/>
        <v>335200</v>
      </c>
      <c r="F10" s="15">
        <v>39000</v>
      </c>
      <c r="G10" s="15">
        <v>39000</v>
      </c>
      <c r="H10" s="15">
        <f t="shared" si="1"/>
        <v>296200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359000</v>
      </c>
      <c r="D13" s="15">
        <f>SUM(D14:D22)</f>
        <v>8000</v>
      </c>
      <c r="E13" s="15">
        <f t="shared" si="0"/>
        <v>367000</v>
      </c>
      <c r="F13" s="15">
        <f>SUM(F14:F22)</f>
        <v>66778.26999999999</v>
      </c>
      <c r="G13" s="15">
        <f>SUM(G14:G22)</f>
        <v>66778.26999999999</v>
      </c>
      <c r="H13" s="15">
        <f t="shared" si="1"/>
        <v>300221.73</v>
      </c>
    </row>
    <row r="14" spans="1:8" x14ac:dyDescent="0.2">
      <c r="A14" s="49">
        <v>2100</v>
      </c>
      <c r="B14" s="11" t="s">
        <v>81</v>
      </c>
      <c r="C14" s="15">
        <v>55400</v>
      </c>
      <c r="D14" s="15">
        <v>0</v>
      </c>
      <c r="E14" s="15">
        <f t="shared" si="0"/>
        <v>55400</v>
      </c>
      <c r="F14" s="15">
        <v>26167.71</v>
      </c>
      <c r="G14" s="15">
        <v>26167.71</v>
      </c>
      <c r="H14" s="15">
        <f t="shared" si="1"/>
        <v>29232.29</v>
      </c>
    </row>
    <row r="15" spans="1:8" x14ac:dyDescent="0.2">
      <c r="A15" s="49">
        <v>2200</v>
      </c>
      <c r="B15" s="11" t="s">
        <v>82</v>
      </c>
      <c r="C15" s="15">
        <v>24900</v>
      </c>
      <c r="D15" s="15">
        <v>0</v>
      </c>
      <c r="E15" s="15">
        <f t="shared" si="0"/>
        <v>24900</v>
      </c>
      <c r="F15" s="15">
        <v>2814.1</v>
      </c>
      <c r="G15" s="15">
        <v>2814.1</v>
      </c>
      <c r="H15" s="15">
        <f t="shared" si="1"/>
        <v>22085.9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70000</v>
      </c>
      <c r="D17" s="15">
        <v>5000</v>
      </c>
      <c r="E17" s="15">
        <f t="shared" si="0"/>
        <v>75000</v>
      </c>
      <c r="F17" s="15">
        <v>26401.73</v>
      </c>
      <c r="G17" s="15">
        <v>26401.73</v>
      </c>
      <c r="H17" s="15">
        <f t="shared" si="1"/>
        <v>48598.270000000004</v>
      </c>
    </row>
    <row r="18" spans="1:8" x14ac:dyDescent="0.2">
      <c r="A18" s="49">
        <v>2500</v>
      </c>
      <c r="B18" s="11" t="s">
        <v>85</v>
      </c>
      <c r="C18" s="15">
        <v>14500</v>
      </c>
      <c r="D18" s="15">
        <v>0</v>
      </c>
      <c r="E18" s="15">
        <f t="shared" si="0"/>
        <v>14500</v>
      </c>
      <c r="F18" s="15">
        <v>399</v>
      </c>
      <c r="G18" s="15">
        <v>399</v>
      </c>
      <c r="H18" s="15">
        <f t="shared" si="1"/>
        <v>14101</v>
      </c>
    </row>
    <row r="19" spans="1:8" x14ac:dyDescent="0.2">
      <c r="A19" s="49">
        <v>2600</v>
      </c>
      <c r="B19" s="11" t="s">
        <v>86</v>
      </c>
      <c r="C19" s="15">
        <v>108000</v>
      </c>
      <c r="D19" s="15">
        <v>0</v>
      </c>
      <c r="E19" s="15">
        <f t="shared" si="0"/>
        <v>108000</v>
      </c>
      <c r="F19" s="15">
        <v>6316.45</v>
      </c>
      <c r="G19" s="15">
        <v>6316.45</v>
      </c>
      <c r="H19" s="15">
        <f t="shared" si="1"/>
        <v>101683.55</v>
      </c>
    </row>
    <row r="20" spans="1:8" x14ac:dyDescent="0.2">
      <c r="A20" s="49">
        <v>2700</v>
      </c>
      <c r="B20" s="11" t="s">
        <v>87</v>
      </c>
      <c r="C20" s="15">
        <v>35000</v>
      </c>
      <c r="D20" s="15">
        <v>0</v>
      </c>
      <c r="E20" s="15">
        <f t="shared" si="0"/>
        <v>35000</v>
      </c>
      <c r="F20" s="15">
        <v>0</v>
      </c>
      <c r="G20" s="15">
        <v>0</v>
      </c>
      <c r="H20" s="15">
        <f t="shared" si="1"/>
        <v>35000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51200</v>
      </c>
      <c r="D22" s="15">
        <v>3000</v>
      </c>
      <c r="E22" s="15">
        <f t="shared" si="0"/>
        <v>54200</v>
      </c>
      <c r="F22" s="15">
        <v>4679.28</v>
      </c>
      <c r="G22" s="15">
        <v>4679.28</v>
      </c>
      <c r="H22" s="15">
        <f t="shared" si="1"/>
        <v>49520.72</v>
      </c>
    </row>
    <row r="23" spans="1:8" x14ac:dyDescent="0.2">
      <c r="A23" s="48" t="s">
        <v>69</v>
      </c>
      <c r="B23" s="7"/>
      <c r="C23" s="15">
        <f>SUM(C24:C32)</f>
        <v>1312529.3999999999</v>
      </c>
      <c r="D23" s="15">
        <f>SUM(D24:D32)</f>
        <v>-8000</v>
      </c>
      <c r="E23" s="15">
        <f t="shared" si="0"/>
        <v>1304529.3999999999</v>
      </c>
      <c r="F23" s="15">
        <f>SUM(F24:F32)</f>
        <v>335920.48</v>
      </c>
      <c r="G23" s="15">
        <f>SUM(G24:G32)</f>
        <v>335920.48</v>
      </c>
      <c r="H23" s="15">
        <f t="shared" si="1"/>
        <v>968608.91999999993</v>
      </c>
    </row>
    <row r="24" spans="1:8" x14ac:dyDescent="0.2">
      <c r="A24" s="49">
        <v>3100</v>
      </c>
      <c r="B24" s="11" t="s">
        <v>90</v>
      </c>
      <c r="C24" s="15">
        <v>46300</v>
      </c>
      <c r="D24" s="15">
        <v>0</v>
      </c>
      <c r="E24" s="15">
        <f t="shared" si="0"/>
        <v>46300</v>
      </c>
      <c r="F24" s="15">
        <v>6234.38</v>
      </c>
      <c r="G24" s="15">
        <v>6234.38</v>
      </c>
      <c r="H24" s="15">
        <f t="shared" si="1"/>
        <v>40065.620000000003</v>
      </c>
    </row>
    <row r="25" spans="1:8" x14ac:dyDescent="0.2">
      <c r="A25" s="49">
        <v>3200</v>
      </c>
      <c r="B25" s="11" t="s">
        <v>91</v>
      </c>
      <c r="C25" s="15">
        <v>230400</v>
      </c>
      <c r="D25" s="15">
        <v>0</v>
      </c>
      <c r="E25" s="15">
        <f t="shared" si="0"/>
        <v>230400</v>
      </c>
      <c r="F25" s="15">
        <v>67860</v>
      </c>
      <c r="G25" s="15">
        <v>67860</v>
      </c>
      <c r="H25" s="15">
        <f t="shared" si="1"/>
        <v>162540</v>
      </c>
    </row>
    <row r="26" spans="1:8" x14ac:dyDescent="0.2">
      <c r="A26" s="49">
        <v>3300</v>
      </c>
      <c r="B26" s="11" t="s">
        <v>92</v>
      </c>
      <c r="C26" s="15">
        <v>41900</v>
      </c>
      <c r="D26" s="15">
        <v>0</v>
      </c>
      <c r="E26" s="15">
        <f t="shared" si="0"/>
        <v>41900</v>
      </c>
      <c r="F26" s="15">
        <v>14003.81</v>
      </c>
      <c r="G26" s="15">
        <v>14003.81</v>
      </c>
      <c r="H26" s="15">
        <f t="shared" si="1"/>
        <v>27896.190000000002</v>
      </c>
    </row>
    <row r="27" spans="1:8" x14ac:dyDescent="0.2">
      <c r="A27" s="49">
        <v>3400</v>
      </c>
      <c r="B27" s="11" t="s">
        <v>93</v>
      </c>
      <c r="C27" s="15">
        <v>28800</v>
      </c>
      <c r="D27" s="15">
        <v>0</v>
      </c>
      <c r="E27" s="15">
        <f t="shared" si="0"/>
        <v>28800</v>
      </c>
      <c r="F27" s="15">
        <v>1918.06</v>
      </c>
      <c r="G27" s="15">
        <v>1918.06</v>
      </c>
      <c r="H27" s="15">
        <f t="shared" si="1"/>
        <v>26881.94</v>
      </c>
    </row>
    <row r="28" spans="1:8" x14ac:dyDescent="0.2">
      <c r="A28" s="49">
        <v>3500</v>
      </c>
      <c r="B28" s="11" t="s">
        <v>94</v>
      </c>
      <c r="C28" s="15">
        <v>68185</v>
      </c>
      <c r="D28" s="15">
        <v>18740</v>
      </c>
      <c r="E28" s="15">
        <f t="shared" si="0"/>
        <v>86925</v>
      </c>
      <c r="F28" s="15">
        <v>17300.759999999998</v>
      </c>
      <c r="G28" s="15">
        <v>17300.759999999998</v>
      </c>
      <c r="H28" s="15">
        <f t="shared" si="1"/>
        <v>69624.240000000005</v>
      </c>
    </row>
    <row r="29" spans="1:8" x14ac:dyDescent="0.2">
      <c r="A29" s="49">
        <v>3600</v>
      </c>
      <c r="B29" s="11" t="s">
        <v>95</v>
      </c>
      <c r="C29" s="15">
        <v>32000</v>
      </c>
      <c r="D29" s="15">
        <v>0</v>
      </c>
      <c r="E29" s="15">
        <f t="shared" si="0"/>
        <v>32000</v>
      </c>
      <c r="F29" s="15">
        <v>7736.04</v>
      </c>
      <c r="G29" s="15">
        <v>7736.04</v>
      </c>
      <c r="H29" s="15">
        <f t="shared" si="1"/>
        <v>24263.96</v>
      </c>
    </row>
    <row r="30" spans="1:8" x14ac:dyDescent="0.2">
      <c r="A30" s="49">
        <v>3700</v>
      </c>
      <c r="B30" s="11" t="s">
        <v>96</v>
      </c>
      <c r="C30" s="15">
        <v>6000</v>
      </c>
      <c r="D30" s="15">
        <v>0</v>
      </c>
      <c r="E30" s="15">
        <f t="shared" si="0"/>
        <v>6000</v>
      </c>
      <c r="F30" s="15">
        <v>66</v>
      </c>
      <c r="G30" s="15">
        <v>66</v>
      </c>
      <c r="H30" s="15">
        <f t="shared" si="1"/>
        <v>5934</v>
      </c>
    </row>
    <row r="31" spans="1:8" x14ac:dyDescent="0.2">
      <c r="A31" s="49">
        <v>3800</v>
      </c>
      <c r="B31" s="11" t="s">
        <v>97</v>
      </c>
      <c r="C31" s="15">
        <v>775921.25</v>
      </c>
      <c r="D31" s="15">
        <v>-26740</v>
      </c>
      <c r="E31" s="15">
        <f t="shared" si="0"/>
        <v>749181.25</v>
      </c>
      <c r="F31" s="15">
        <v>215261.43</v>
      </c>
      <c r="G31" s="15">
        <v>215261.43</v>
      </c>
      <c r="H31" s="15">
        <f t="shared" si="1"/>
        <v>533919.82000000007</v>
      </c>
    </row>
    <row r="32" spans="1:8" x14ac:dyDescent="0.2">
      <c r="A32" s="49">
        <v>3900</v>
      </c>
      <c r="B32" s="11" t="s">
        <v>19</v>
      </c>
      <c r="C32" s="15">
        <v>83023.149999999994</v>
      </c>
      <c r="D32" s="15">
        <v>0</v>
      </c>
      <c r="E32" s="15">
        <f t="shared" si="0"/>
        <v>83023.149999999994</v>
      </c>
      <c r="F32" s="15">
        <v>5540</v>
      </c>
      <c r="G32" s="15">
        <v>5540</v>
      </c>
      <c r="H32" s="15">
        <f t="shared" si="1"/>
        <v>77483.149999999994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0</v>
      </c>
      <c r="E43" s="15">
        <f t="shared" si="0"/>
        <v>51000</v>
      </c>
      <c r="F43" s="15">
        <f>SUM(F44:F52)</f>
        <v>45970.54</v>
      </c>
      <c r="G43" s="15">
        <f>SUM(G44:G52)</f>
        <v>45970.54</v>
      </c>
      <c r="H43" s="15">
        <f t="shared" si="1"/>
        <v>5029.4599999999991</v>
      </c>
    </row>
    <row r="44" spans="1:8" x14ac:dyDescent="0.2">
      <c r="A44" s="49">
        <v>5100</v>
      </c>
      <c r="B44" s="11" t="s">
        <v>105</v>
      </c>
      <c r="C44" s="15">
        <v>51000</v>
      </c>
      <c r="D44" s="15">
        <v>0</v>
      </c>
      <c r="E44" s="15">
        <f t="shared" si="0"/>
        <v>51000</v>
      </c>
      <c r="F44" s="15">
        <v>45970.54</v>
      </c>
      <c r="G44" s="15">
        <v>45970.54</v>
      </c>
      <c r="H44" s="15">
        <f t="shared" si="1"/>
        <v>5029.4599999999991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4657500</v>
      </c>
      <c r="D77" s="17">
        <f t="shared" si="4"/>
        <v>0</v>
      </c>
      <c r="E77" s="17">
        <f t="shared" si="4"/>
        <v>4657500</v>
      </c>
      <c r="F77" s="17">
        <f t="shared" si="4"/>
        <v>883730.58000000007</v>
      </c>
      <c r="G77" s="17">
        <f t="shared" si="4"/>
        <v>883730.58000000007</v>
      </c>
      <c r="H77" s="17">
        <f t="shared" si="4"/>
        <v>3773769.42</v>
      </c>
    </row>
    <row r="80" spans="1:8" x14ac:dyDescent="0.2">
      <c r="B80" s="1" t="s">
        <v>141</v>
      </c>
    </row>
    <row r="82" spans="2:5" x14ac:dyDescent="0.2">
      <c r="B82" s="32"/>
      <c r="D82" s="32"/>
      <c r="E82" s="32"/>
    </row>
    <row r="83" spans="2:5" x14ac:dyDescent="0.2">
      <c r="B83" s="1" t="s">
        <v>142</v>
      </c>
      <c r="D83" s="1" t="s">
        <v>145</v>
      </c>
    </row>
    <row r="84" spans="2:5" x14ac:dyDescent="0.2">
      <c r="B84" s="1" t="s">
        <v>143</v>
      </c>
      <c r="D84" s="1" t="s">
        <v>146</v>
      </c>
    </row>
    <row r="85" spans="2:5" x14ac:dyDescent="0.2">
      <c r="B85" s="1" t="s">
        <v>144</v>
      </c>
      <c r="D85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B36" sqref="B3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4606500</v>
      </c>
      <c r="D6" s="50">
        <v>0</v>
      </c>
      <c r="E6" s="50">
        <f>C6+D6</f>
        <v>4606500</v>
      </c>
      <c r="F6" s="50">
        <v>837760.04</v>
      </c>
      <c r="G6" s="50">
        <v>837760.04</v>
      </c>
      <c r="H6" s="50">
        <f>E6-F6</f>
        <v>3768739.96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51000</v>
      </c>
      <c r="D8" s="50">
        <v>0</v>
      </c>
      <c r="E8" s="50">
        <f>C8+D8</f>
        <v>51000</v>
      </c>
      <c r="F8" s="50">
        <v>45970.54</v>
      </c>
      <c r="G8" s="50">
        <v>45970.54</v>
      </c>
      <c r="H8" s="50">
        <f>E8-F8</f>
        <v>5029.4599999999991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4657500</v>
      </c>
      <c r="D16" s="17">
        <f>SUM(D6+D8+D10+D12+D14)</f>
        <v>0</v>
      </c>
      <c r="E16" s="17">
        <f>SUM(E6+E8+E10+E12+E14)</f>
        <v>4657500</v>
      </c>
      <c r="F16" s="17">
        <f t="shared" ref="F16:H16" si="0">SUM(F6+F8+F10+F12+F14)</f>
        <v>883730.58000000007</v>
      </c>
      <c r="G16" s="17">
        <f t="shared" si="0"/>
        <v>883730.58000000007</v>
      </c>
      <c r="H16" s="17">
        <f t="shared" si="0"/>
        <v>3773769.42</v>
      </c>
    </row>
    <row r="19" spans="2:5" x14ac:dyDescent="0.2">
      <c r="B19" s="1" t="s">
        <v>141</v>
      </c>
    </row>
    <row r="21" spans="2:5" x14ac:dyDescent="0.2">
      <c r="B21" s="32"/>
      <c r="D21" s="32"/>
      <c r="E21" s="32"/>
    </row>
    <row r="22" spans="2:5" x14ac:dyDescent="0.2">
      <c r="B22" s="1" t="s">
        <v>142</v>
      </c>
      <c r="D22" s="1" t="s">
        <v>145</v>
      </c>
    </row>
    <row r="23" spans="2:5" x14ac:dyDescent="0.2">
      <c r="B23" s="1" t="s">
        <v>143</v>
      </c>
      <c r="D23" s="1" t="s">
        <v>146</v>
      </c>
    </row>
    <row r="24" spans="2:5" x14ac:dyDescent="0.2">
      <c r="B24" s="1" t="s">
        <v>144</v>
      </c>
      <c r="D24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A37" workbookViewId="0">
      <selection activeCell="B74" sqref="B7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4657500</v>
      </c>
      <c r="D7" s="15">
        <v>0</v>
      </c>
      <c r="E7" s="15">
        <f>C7+D7</f>
        <v>4657500</v>
      </c>
      <c r="F7" s="15">
        <v>883730.58</v>
      </c>
      <c r="G7" s="15">
        <v>883730.58</v>
      </c>
      <c r="H7" s="15">
        <f>E7-F7</f>
        <v>3773769.42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4657500</v>
      </c>
      <c r="D16" s="23">
        <f t="shared" si="2"/>
        <v>0</v>
      </c>
      <c r="E16" s="23">
        <f t="shared" si="2"/>
        <v>4657500</v>
      </c>
      <c r="F16" s="23">
        <f t="shared" si="2"/>
        <v>883730.58</v>
      </c>
      <c r="G16" s="23">
        <f t="shared" si="2"/>
        <v>883730.58</v>
      </c>
      <c r="H16" s="23">
        <f t="shared" si="2"/>
        <v>3773769.42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1" t="s">
        <v>141</v>
      </c>
    </row>
    <row r="58" spans="1:8" x14ac:dyDescent="0.2">
      <c r="B58" s="32"/>
      <c r="D58" s="32"/>
      <c r="E58" s="32"/>
    </row>
    <row r="59" spans="1:8" x14ac:dyDescent="0.2">
      <c r="B59" s="1" t="s">
        <v>142</v>
      </c>
      <c r="D59" s="1" t="s">
        <v>145</v>
      </c>
    </row>
    <row r="60" spans="1:8" x14ac:dyDescent="0.2">
      <c r="B60" s="1" t="s">
        <v>143</v>
      </c>
      <c r="D60" s="1" t="s">
        <v>146</v>
      </c>
    </row>
    <row r="61" spans="1:8" x14ac:dyDescent="0.2">
      <c r="B61" s="1" t="s">
        <v>144</v>
      </c>
      <c r="D61" s="1" t="s">
        <v>147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A19" workbookViewId="0">
      <selection activeCell="B57" sqref="B5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4657500</v>
      </c>
      <c r="D16" s="15">
        <f t="shared" si="3"/>
        <v>0</v>
      </c>
      <c r="E16" s="15">
        <f t="shared" si="3"/>
        <v>4657500</v>
      </c>
      <c r="F16" s="15">
        <f t="shared" si="3"/>
        <v>883730.58</v>
      </c>
      <c r="G16" s="15">
        <f t="shared" si="3"/>
        <v>883730.58</v>
      </c>
      <c r="H16" s="15">
        <f t="shared" si="3"/>
        <v>3773769.42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4657500</v>
      </c>
      <c r="D23" s="15">
        <v>0</v>
      </c>
      <c r="E23" s="15">
        <f t="shared" si="5"/>
        <v>4657500</v>
      </c>
      <c r="F23" s="15">
        <v>883730.58</v>
      </c>
      <c r="G23" s="15">
        <v>883730.58</v>
      </c>
      <c r="H23" s="15">
        <f t="shared" si="4"/>
        <v>3773769.42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4657500</v>
      </c>
      <c r="D42" s="23">
        <f t="shared" si="12"/>
        <v>0</v>
      </c>
      <c r="E42" s="23">
        <f t="shared" si="12"/>
        <v>4657500</v>
      </c>
      <c r="F42" s="23">
        <f t="shared" si="12"/>
        <v>883730.58</v>
      </c>
      <c r="G42" s="23">
        <f t="shared" si="12"/>
        <v>883730.58</v>
      </c>
      <c r="H42" s="23">
        <f t="shared" si="12"/>
        <v>3773769.42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1" t="s">
        <v>141</v>
      </c>
      <c r="C45" s="1"/>
      <c r="D45" s="1"/>
      <c r="E45" s="1"/>
      <c r="F45" s="37"/>
      <c r="G45" s="37"/>
      <c r="H45" s="37"/>
    </row>
    <row r="46" spans="1:8" x14ac:dyDescent="0.2">
      <c r="B46" s="1"/>
      <c r="C46" s="1"/>
      <c r="D46" s="1"/>
      <c r="E46" s="1"/>
    </row>
    <row r="47" spans="1:8" x14ac:dyDescent="0.2">
      <c r="B47" s="32"/>
      <c r="C47" s="1"/>
      <c r="D47" s="32"/>
      <c r="E47" s="32"/>
    </row>
    <row r="48" spans="1:8" x14ac:dyDescent="0.2">
      <c r="B48" s="1" t="s">
        <v>142</v>
      </c>
      <c r="C48" s="1"/>
      <c r="D48" s="1" t="s">
        <v>145</v>
      </c>
      <c r="E48" s="1"/>
    </row>
    <row r="49" spans="2:5" x14ac:dyDescent="0.2">
      <c r="B49" s="1" t="s">
        <v>143</v>
      </c>
      <c r="C49" s="1"/>
      <c r="D49" s="1" t="s">
        <v>146</v>
      </c>
      <c r="E49" s="1"/>
    </row>
    <row r="50" spans="2:5" x14ac:dyDescent="0.2">
      <c r="B50" s="1" t="s">
        <v>144</v>
      </c>
      <c r="C50" s="1"/>
      <c r="D50" s="1" t="s">
        <v>147</v>
      </c>
      <c r="E50" s="1"/>
    </row>
    <row r="51" spans="2:5" x14ac:dyDescent="0.2">
      <c r="B51" s="1"/>
      <c r="C51" s="1"/>
      <c r="D51" s="1"/>
      <c r="E51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2018-03-08T21:21:25Z</cp:lastPrinted>
  <dcterms:created xsi:type="dcterms:W3CDTF">2014-02-10T03:37:14Z</dcterms:created>
  <dcterms:modified xsi:type="dcterms:W3CDTF">2021-04-12T17:29:23Z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