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19200" windowHeight="10995" tabRatio="863" firstSheet="1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<sst xmlns="http://schemas.openxmlformats.org/spreadsheetml/2006/main" count="924" uniqueCount="661">
  <si>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</si>
  <si>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</si>
  <si>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</si>
  <si>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</si>
  <si>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</si>
  <si>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</si>
  <si>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</si>
  <si>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</si>
  <si>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</si>
  <si>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</si>
  <si>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</si>
  <si>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</si>
  <si>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</si>
  <si>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</si>
  <si>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</si>
  <si>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</si>
  <si>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</si>
  <si>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</si>
  <si>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</si>
  <si>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</si>
  <si>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</si>
  <si>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</si>
  <si>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</si>
  <si>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</si>
  <si>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</si>
  <si>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</si>
  <si>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</si>
  <si>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</si>
  <si>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</si>
  <si>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</si>
  <si>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</si>
  <si>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</si>
  <si>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</si>
  <si>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</si>
  <si>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</si>
  <si>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</si>
  <si>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</si>
  <si>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</si>
  <si>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</si>
  <si>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</si>
  <si>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</si>
  <si>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</si>
  <si>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</si>
  <si>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</si>
  <si>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</si>
  <si>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</si>
  <si>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</si>
  <si>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</si>
  <si>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</si>
  <si>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</si>
  <si>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</si>
  <si>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</si>
  <si>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</si>
  <si>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</si>
  <si>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</si>
  <si>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</si>
  <si>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</si>
  <si>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</si>
  <si>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</si>
  <si>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</si>
  <si>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</si>
  <si>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</si>
  <si>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</si>
  <si>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</si>
  <si>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</si>
  <si>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</si>
  <si>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</si>
  <si>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</si>
  <si>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</si>
  <si>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</si>
  <si>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</si>
  <si>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</si>
  <si>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</si>
  <si>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</si>
  <si>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</si>
  <si>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</si>
  <si>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</si>
  <si>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</si>
  <si>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</si>
  <si>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</si>
  <si>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</si>
  <si>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</si>
  <si>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</si>
  <si>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</si>
  <si>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</si>
  <si>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</si>
  <si>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</si>
  <si>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</si>
  <si>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</si>
  <si>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</si>
  <si>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</si>
  <si>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</si>
  <si>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</si>
  <si>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</si>
  <si>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</si>
  <si>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</si>
  <si>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</si>
  <si>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</si>
  <si>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</si>
  <si>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</si>
  <si>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</si>
  <si>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</si>
  <si>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</si>
  <si>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</si>
  <si>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</si>
  <si>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</si>
  <si>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</si>
  <si>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</si>
  <si>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</si>
  <si>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</si>
  <si>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</si>
  <si>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</si>
  <si>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</si>
  <si>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</si>
  <si>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</si>
  <si>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</si>
  <si>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</si>
  <si>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</si>
  <si>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</si>
  <si>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</si>
  <si>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</si>
  <si>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</si>
  <si>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</si>
  <si>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</si>
  <si>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</si>
  <si>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</si>
  <si>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</si>
  <si>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</si>
  <si>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</si>
  <si>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</si>
  <si>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</si>
  <si>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</si>
  <si>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</si>
  <si>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</si>
  <si>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</si>
  <si>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</si>
  <si>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</si>
  <si>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</si>
  <si>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</si>
  <si>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</si>
  <si>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</si>
  <si>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</si>
  <si>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</si>
  <si>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</si>
  <si>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</si>
  <si>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</si>
  <si>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</si>
  <si>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</si>
  <si>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</si>
  <si>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</si>
  <si>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</si>
  <si>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</si>
  <si>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</si>
  <si>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</si>
  <si>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</si>
  <si>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</si>
  <si>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</si>
  <si>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</si>
  <si>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</si>
  <si>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</si>
  <si>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</si>
  <si>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</si>
  <si>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</si>
  <si>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</si>
  <si>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</si>
  <si>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</si>
  <si>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</si>
  <si>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</si>
  <si>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</si>
  <si>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</si>
  <si>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</si>
  <si>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</si>
  <si>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</si>
  <si>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</si>
  <si>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</si>
  <si>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</si>
  <si>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</si>
  <si>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</si>
  <si>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</si>
  <si>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</si>
  <si>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</si>
  <si>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</si>
  <si>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</si>
  <si>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</si>
  <si>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</si>
  <si>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</si>
  <si>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</si>
  <si>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</si>
  <si>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</si>
  <si>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</si>
  <si>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</si>
  <si>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</si>
  <si>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</si>
  <si>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</si>
  <si>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</si>
  <si>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</si>
  <si>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</si>
  <si>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</si>
  <si>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</si>
  <si>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</si>
  <si>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</si>
  <si>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</si>
  <si>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</si>
  <si>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</si>
  <si>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</si>
  <si>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</si>
  <si>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</si>
  <si>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</si>
  <si>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</si>
  <si>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</si>
  <si>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</si>
  <si>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</si>
  <si>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</si>
  <si>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</si>
  <si>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</si>
  <si>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</si>
  <si>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</si>
  <si>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</si>
  <si>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</si>
  <si>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</si>
  <si>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</si>
  <si>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</si>
  <si>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</si>
  <si>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</si>
  <si>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</si>
  <si>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</si>
  <si>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</si>
  <si>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</si>
  <si>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</si>
  <si>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</si>
  <si>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</si>
  <si>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</si>
  <si>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</si>
  <si>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</si>
  <si>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</si>
  <si>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</si>
  <si>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</si>
  <si>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</si>
  <si>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</si>
  <si>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</si>
  <si>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</si>
  <si>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</si>
  <si>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</si>
  <si>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</si>
  <si>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</si>
  <si>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</si>
  <si>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</si>
  <si>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</si>
  <si>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</si>
  <si>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</si>
  <si>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</si>
  <si>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</si>
  <si>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</si>
  <si>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</si>
  <si>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</si>
  <si>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</si>
  <si>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</si>
  <si>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</si>
  <si>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</si>
  <si>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</si>
  <si>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</si>
  <si>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</si>
  <si>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</si>
  <si>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</si>
  <si>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</si>
  <si>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</si>
  <si>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</si>
  <si>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</si>
  <si>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</si>
  <si>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</si>
  <si>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</si>
  <si>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</si>
  <si>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</si>
  <si>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</si>
  <si>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</si>
  <si>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</si>
  <si>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</si>
  <si>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</si>
  <si>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</si>
  <si>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</si>
  <si>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</si>
  <si>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</si>
  <si>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</si>
  <si>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</si>
  <si>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</si>
  <si>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</si>
  <si>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</si>
  <si>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</si>
  <si>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</si>
  <si>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</si>
  <si>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</si>
  <si>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</si>
  <si>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</si>
  <si>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</si>
  <si>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</si>
  <si>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</si>
  <si>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</si>
  <si>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</si>
  <si>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</si>
  <si>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</si>
  <si>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</si>
  <si>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</si>
  <si>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</si>
  <si>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</si>
  <si>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</si>
  <si>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</si>
  <si>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</si>
  <si>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</si>
  <si>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</si>
  <si>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</si>
  <si>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</si>
  <si>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</si>
  <si>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</si>
  <si>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</si>
  <si>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</si>
  <si>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</si>
  <si>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</si>
  <si>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</si>
  <si>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</si>
  <si>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</si>
  <si>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</si>
  <si>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</si>
  <si>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</si>
  <si>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</si>
  <si>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</si>
  <si>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</si>
  <si>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</si>
  <si>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</si>
  <si>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</si>
  <si>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</si>
  <si>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</si>
  <si>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</si>
  <si>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</si>
  <si>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</si>
  <si>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</si>
  <si>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</si>
  <si>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</si>
  <si>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</si>
  <si>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</si>
  <si>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</si>
  <si>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</si>
  <si>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</si>
  <si>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</si>
  <si>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</si>
  <si>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</si>
  <si>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</si>
  <si>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</si>
  <si>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</si>
  <si>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</si>
  <si>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</si>
  <si>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</si>
  <si>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</si>
  <si>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</si>
  <si>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</si>
  <si>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</si>
  <si>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</si>
  <si>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</si>
  <si>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</si>
  <si>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</si>
  <si>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</si>
  <si>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</si>
  <si>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</si>
  <si>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</si>
  <si>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</si>
  <si>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</si>
  <si>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</si>
  <si>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</si>
  <si>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</si>
  <si>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</si>
  <si>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</si>
  <si>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</si>
  <si>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</si>
  <si>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</si>
  <si>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</si>
  <si>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</si>
  <si>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</si>
  <si>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</si>
  <si>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</si>
  <si>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</si>
  <si>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</si>
  <si>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</si>
  <si>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</si>
  <si>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</si>
  <si>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</si>
  <si>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</si>
  <si>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</si>
  <si>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</si>
  <si>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</si>
  <si>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</si>
  <si>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</si>
  <si>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</si>
  <si>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</si>
  <si>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</si>
  <si>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</si>
  <si>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</si>
  <si>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</si>
  <si>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</si>
  <si>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</si>
  <si>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</si>
  <si>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</si>
  <si>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</si>
  <si>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</si>
  <si>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</si>
  <si>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</si>
  <si>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</si>
  <si>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</si>
  <si>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</si>
  <si>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</si>
  <si>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</si>
  <si>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</si>
  <si>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</si>
  <si>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</si>
  <si>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</si>
  <si>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</si>
  <si>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</si>
  <si>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</si>
  <si>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</si>
  <si>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</si>
  <si>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</si>
  <si>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</si>
  <si>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</si>
  <si>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</si>
  <si>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</si>
  <si>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</si>
  <si>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</si>
  <si>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</si>
  <si>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</si>
  <si>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</si>
  <si>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</si>
  <si>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</si>
  <si>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</si>
  <si>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</si>
  <si>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</si>
  <si>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</si>
  <si>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</si>
  <si>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</si>
  <si>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</si>
  <si>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</si>
  <si>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</si>
  <si>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</si>
  <si>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</si>
  <si>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</si>
  <si>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</si>
  <si>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</si>
  <si>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</si>
  <si>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</si>
  <si>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</si>
  <si>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</si>
  <si>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</si>
  <si>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</si>
  <si>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</si>
  <si>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</si>
  <si>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</si>
  <si>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</si>
  <si>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</si>
  <si>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</si>
  <si>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</si>
  <si>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</si>
  <si>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</si>
  <si>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</si>
  <si>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</si>
  <si>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</si>
  <si>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</si>
  <si>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</si>
  <si>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</si>
  <si>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</si>
  <si>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</si>
  <si>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</si>
  <si>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</si>
  <si>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</si>
  <si>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</si>
  <si>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</si>
  <si>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</si>
  <si>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</si>
  <si>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</si>
  <si>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</si>
  <si>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</si>
  <si>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</si>
  <si>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</si>
  <si>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</si>
  <si>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</si>
  <si>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</si>
  <si>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</si>
  <si>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</si>
  <si>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</si>
  <si>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</si>
  <si>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</si>
  <si>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</si>
  <si>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</si>
  <si>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</si>
  <si>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</si>
  <si>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</si>
  <si>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</si>
  <si>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</si>
  <si>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</si>
  <si>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</si>
  <si>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</si>
  <si>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</si>
  <si>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</si>
  <si>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</si>
  <si>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</si>
  <si>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</si>
  <si>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</si>
  <si>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</si>
  <si>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</si>
  <si>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</si>
  <si>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</si>
  <si>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</si>
  <si>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</si>
  <si>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</si>
  <si>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</si>
  <si>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</si>
  <si>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</si>
  <si>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</si>
  <si>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</si>
  <si>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</si>
  <si>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</si>
  <si>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</si>
  <si>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</si>
  <si>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</si>
  <si>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</si>
  <si>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</si>
  <si>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</si>
  <si>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</si>
  <si>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</si>
  <si>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</si>
  <si>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</si>
  <si>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</si>
  <si>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</si>
  <si>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</si>
  <si>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</si>
  <si>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</si>
  <si>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</si>
  <si>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</si>
  <si>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</si>
  <si>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</si>
  <si>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</si>
  <si>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</si>
  <si>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</si>
  <si>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</si>
  <si>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</si>
  <si>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</si>
  <si>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</si>
  <si>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</si>
  <si>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</si>
  <si>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</si>
  <si>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</si>
  <si>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</si>
  <si>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</si>
  <si>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</si>
  <si>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</si>
  <si>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</si>
  <si>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</si>
  <si>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</si>
  <si>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</si>
  <si>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</si>
  <si>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</si>
  <si>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</si>
  <si>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</si>
  <si>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</si>
  <si>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</si>
  <si>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</si>
  <si>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</si>
  <si>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</si>
  <si>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</si>
  <si>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</si>
  <si>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</si>
  <si>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</si>
  <si>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</si>
  <si>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</si>
  <si>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</si>
  <si>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</si>
  <si>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</si>
  <si>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</si>
  <si>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</si>
  <si>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</si>
  <si>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</si>
  <si>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</si>
  <si>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</si>
  <si>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</si>
  <si>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</si>
  <si>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</si>
  <si>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</si>
  <si>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</si>
  <si>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</si>
  <si>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</si>
  <si>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</si>
  <si>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</si>
  <si>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</si>
  <si>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</si>
  <si>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</si>
  <si>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</si>
  <si>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</si>
  <si>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</si>
  <si>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</si>
  <si>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</si>
  <si>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</si>
  <si>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</si>
  <si>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</si>
  <si>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</si>
  <si>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</si>
  <si>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</si>
  <si>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</si>
  <si>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</si>
  <si>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</si>
  <si>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</si>
  <si>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</si>
  <si>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</si>
  <si>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</si>
  <si>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</si>
  <si>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</si>
  <si>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</si>
  <si>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</si>
  <si>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</si>
  <si>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</si>
  <si>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</si>
  <si>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</si>
  <si>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</si>
  <si>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</si>
  <si>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</si>
  <si>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</si>
  <si>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</si>
  <si>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</si>
  <si>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</si>
  <si>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</si>
  <si>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</si>
  <si>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</si>
  <si>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</si>
  <si>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</si>
  <si>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</si>
  <si>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</si>
  <si>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</si>
  <si>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</si>
  <si>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</si>
  <si>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</si>
  <si>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</si>
  <si>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</si>
  <si>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</si>
  <si>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</si>
  <si>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</si>
  <si>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</si>
  <si>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</si>
  <si>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</si>
  <si>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</si>
  <si>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</si>
  <si>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</si>
  <si>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</si>
  <si>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</si>
  <si>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</si>
  <si>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</si>
  <si>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</si>
  <si>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</si>
  <si>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SALAMANCA PARA LAS MUJERES</t>
  </si>
  <si>
    <t>Correspondiente del 1 de Enero al 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</si>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</sst>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0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Fill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 wrapText="1"/>
      <protection locked="0"/>
    </xf>
    <xf numFmtId="0" fontId="8" fillId="0" borderId="0" xfId="16"/>
    <xf numFmtId="0" fontId="3" fillId="0" borderId="24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Border="1" applyAlignment="1" applyProtection="1">
      <alignment vertical="top"/>
      <protection locked="0"/>
    </xf>
    <xf numFmtId="4" fontId="3" fillId="0" borderId="24" xfId="3" applyNumberFormat="1" applyFont="1" applyBorder="1" applyAlignment="1" applyProtection="1">
      <alignment vertical="top"/>
      <protection locked="0"/>
    </xf>
    <xf numFmtId="4" fontId="3" fillId="0" borderId="12" xfId="3" applyNumberFormat="1" applyFont="1" applyBorder="1" applyAlignment="1" applyProtection="1">
      <alignment horizontal="center" vertical="top"/>
      <protection locked="0"/>
    </xf>
    <xf numFmtId="4" fontId="3" fillId="0" borderId="0" xfId="3" applyNumberFormat="1" applyFont="1" applyBorder="1" applyAlignment="1" applyProtection="1">
      <alignment horizontal="center" vertical="top"/>
      <protection locked="0"/>
    </xf>
    <xf numFmtId="4" fontId="14" fillId="0" borderId="0" xfId="13" applyNumberFormat="1" applyFont="1" applyFill="1" applyBorder="1" applyAlignment="1">
      <alignment horizontal="right" vertical="center" indent="1"/>
    </xf>
    <xf numFmtId="4" fontId="14" fillId="10" borderId="28" xfId="13" applyNumberFormat="1" applyFont="1" applyFill="1" applyBorder="1" applyAlignment="1">
      <alignment horizontal="right" vertical="center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37">
    <cellStyle name="Euro" xfId="17"/>
    <cellStyle name="Hipervínculo" xfId="11" builtinId="8"/>
    <cellStyle name="Millares 2" xfId="1"/>
    <cellStyle name="Millares 2 2" xfId="15"/>
    <cellStyle name="Millares 2 2 2" xfId="30"/>
    <cellStyle name="Millares 2 2 3" xfId="19"/>
    <cellStyle name="Millares 2 3" xfId="20"/>
    <cellStyle name="Millares 2 3 2" xfId="31"/>
    <cellStyle name="Millares 2 4" xfId="29"/>
    <cellStyle name="Millares 2 5" xfId="18"/>
    <cellStyle name="Millares 3" xfId="21"/>
    <cellStyle name="Millares 3 2" xfId="32"/>
    <cellStyle name="Moneda 2" xfId="22"/>
    <cellStyle name="Moneda 2 2" xfId="33"/>
    <cellStyle name="Normal" xfId="0" builtinId="0"/>
    <cellStyle name="Normal 2" xfId="2"/>
    <cellStyle name="Normal 2 2" xfId="3"/>
    <cellStyle name="Normal 2 3" xfId="9"/>
    <cellStyle name="Normal 2 3 2" xfId="34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6 2 2" xfId="36"/>
    <cellStyle name="Normal 6 3" xfId="35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57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B57" sqref="B57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3" t="s">
        <v>652</v>
      </c>
      <c r="B1" s="173"/>
      <c r="C1" s="72"/>
      <c r="D1" s="69" t="s">
        <v>244</v>
      </c>
      <c r="E1" s="70">
        <v>2019</v>
      </c>
    </row>
    <row r="2" spans="1:5" ht="18.95" customHeight="1" x14ac:dyDescent="0.2">
      <c r="A2" s="174" t="s">
        <v>557</v>
      </c>
      <c r="B2" s="174"/>
      <c r="C2" s="91"/>
      <c r="D2" s="69" t="s">
        <v>246</v>
      </c>
      <c r="E2" s="72" t="s">
        <v>247</v>
      </c>
    </row>
    <row r="3" spans="1:5" ht="18.95" customHeight="1" x14ac:dyDescent="0.2">
      <c r="A3" s="175" t="s">
        <v>653</v>
      </c>
      <c r="B3" s="175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0" t="s">
        <v>646</v>
      </c>
      <c r="B23" s="161" t="s">
        <v>361</v>
      </c>
    </row>
    <row r="24" spans="1:2" x14ac:dyDescent="0.2">
      <c r="A24" s="160" t="s">
        <v>647</v>
      </c>
      <c r="B24" s="161" t="s">
        <v>648</v>
      </c>
    </row>
    <row r="25" spans="1:2" s="159" customFormat="1" x14ac:dyDescent="0.2">
      <c r="A25" s="160" t="s">
        <v>649</v>
      </c>
      <c r="B25" s="161" t="s">
        <v>644</v>
      </c>
    </row>
    <row r="26" spans="1:2" x14ac:dyDescent="0.2">
      <c r="A26" s="160" t="s">
        <v>650</v>
      </c>
      <c r="B26" s="161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6" x14ac:dyDescent="0.2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101" t="s">
        <v>33</v>
      </c>
    </row>
    <row r="39" spans="1:6" x14ac:dyDescent="0.2">
      <c r="A39" s="39"/>
      <c r="B39" s="101" t="s">
        <v>34</v>
      </c>
    </row>
    <row r="40" spans="1:6" ht="12" thickBot="1" x14ac:dyDescent="0.25">
      <c r="A40" s="43"/>
      <c r="B40" s="44"/>
    </row>
    <row r="43" spans="1:6" ht="18.75" customHeight="1" x14ac:dyDescent="0.2">
      <c r="B43" s="176" t="s">
        <v>654</v>
      </c>
      <c r="C43" s="176"/>
      <c r="D43" s="176"/>
      <c r="E43" s="176"/>
      <c r="F43" s="163"/>
    </row>
    <row r="44" spans="1:6" x14ac:dyDescent="0.2">
      <c r="B44" s="159"/>
      <c r="C44" s="159"/>
      <c r="D44" s="159"/>
      <c r="E44" s="159"/>
      <c r="F44" s="159"/>
    </row>
    <row r="45" spans="1:6" x14ac:dyDescent="0.2">
      <c r="B45" s="159"/>
      <c r="C45" s="159"/>
      <c r="D45" s="159"/>
      <c r="E45" s="159"/>
      <c r="F45" s="159"/>
    </row>
    <row r="46" spans="1:6" x14ac:dyDescent="0.2">
      <c r="B46" s="165"/>
      <c r="C46" s="164"/>
      <c r="D46" s="164"/>
      <c r="E46" s="159"/>
      <c r="F46" s="159"/>
    </row>
    <row r="47" spans="1:6" x14ac:dyDescent="0.2">
      <c r="B47" s="166" t="s">
        <v>655</v>
      </c>
      <c r="C47" s="164"/>
      <c r="D47" s="164"/>
      <c r="E47" s="159"/>
      <c r="F47" s="159"/>
    </row>
    <row r="48" spans="1:6" x14ac:dyDescent="0.2">
      <c r="B48" s="166" t="s">
        <v>656</v>
      </c>
      <c r="C48" s="164"/>
      <c r="D48" s="164"/>
      <c r="E48" s="159"/>
      <c r="F48" s="159"/>
    </row>
    <row r="49" spans="2:6" x14ac:dyDescent="0.2">
      <c r="B49" s="166" t="s">
        <v>657</v>
      </c>
      <c r="C49" s="164"/>
      <c r="D49" s="164"/>
      <c r="E49" s="159"/>
      <c r="F49" s="159"/>
    </row>
    <row r="50" spans="2:6" x14ac:dyDescent="0.2">
      <c r="B50" s="159"/>
      <c r="C50" s="159"/>
      <c r="D50" s="159"/>
      <c r="E50" s="159"/>
      <c r="F50" s="159"/>
    </row>
    <row r="51" spans="2:6" x14ac:dyDescent="0.2">
      <c r="B51" s="159"/>
      <c r="C51" s="159"/>
      <c r="D51" s="159"/>
      <c r="E51" s="159"/>
      <c r="F51" s="159"/>
    </row>
    <row r="52" spans="2:6" x14ac:dyDescent="0.2">
      <c r="B52" s="159"/>
      <c r="C52" s="159"/>
      <c r="D52" s="159"/>
      <c r="E52" s="159"/>
      <c r="F52" s="159"/>
    </row>
    <row r="53" spans="2:6" x14ac:dyDescent="0.2">
      <c r="B53" s="159"/>
      <c r="C53" s="159"/>
      <c r="D53" s="159"/>
      <c r="E53" s="159"/>
      <c r="F53" s="159"/>
    </row>
    <row r="54" spans="2:6" x14ac:dyDescent="0.2">
      <c r="B54" s="168"/>
      <c r="C54" s="167"/>
      <c r="D54" s="167"/>
      <c r="E54" s="159"/>
      <c r="F54" s="159"/>
    </row>
    <row r="55" spans="2:6" x14ac:dyDescent="0.2">
      <c r="B55" s="169" t="s">
        <v>658</v>
      </c>
      <c r="C55" s="167"/>
      <c r="D55" s="167"/>
      <c r="E55" s="159"/>
      <c r="F55" s="159"/>
    </row>
    <row r="56" spans="2:6" x14ac:dyDescent="0.2">
      <c r="B56" s="170" t="s">
        <v>659</v>
      </c>
      <c r="C56" s="167"/>
      <c r="D56" s="167"/>
      <c r="E56" s="159"/>
      <c r="F56" s="159"/>
    </row>
    <row r="57" spans="2:6" x14ac:dyDescent="0.2">
      <c r="B57" s="170" t="s">
        <v>660</v>
      </c>
      <c r="C57" s="167"/>
      <c r="D57" s="167"/>
      <c r="E57" s="159"/>
      <c r="F57" s="159"/>
    </row>
  </sheetData>
  <sheetProtection formatCells="0" formatColumns="0" formatRows="0" autoFilter="0" pivotTables="0"/>
  <mergeCells count="4">
    <mergeCell ref="A1:B1"/>
    <mergeCell ref="A2:B2"/>
    <mergeCell ref="A3:B3"/>
    <mergeCell ref="B43:E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F37" sqref="F37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80" t="s">
        <v>652</v>
      </c>
      <c r="B1" s="181"/>
      <c r="C1" s="182"/>
    </row>
    <row r="2" spans="1:3" s="92" customFormat="1" ht="18" customHeight="1" x14ac:dyDescent="0.25">
      <c r="A2" s="183" t="s">
        <v>554</v>
      </c>
      <c r="B2" s="184"/>
      <c r="C2" s="185"/>
    </row>
    <row r="3" spans="1:3" s="92" customFormat="1" ht="18" customHeight="1" x14ac:dyDescent="0.25">
      <c r="A3" s="183" t="s">
        <v>653</v>
      </c>
      <c r="B3" s="184"/>
      <c r="C3" s="185"/>
    </row>
    <row r="4" spans="1:3" s="95" customFormat="1" ht="18" customHeight="1" x14ac:dyDescent="0.2">
      <c r="A4" s="186" t="s">
        <v>550</v>
      </c>
      <c r="B4" s="187"/>
      <c r="C4" s="188"/>
    </row>
    <row r="5" spans="1:3" s="93" customFormat="1" x14ac:dyDescent="0.2">
      <c r="A5" s="113" t="s">
        <v>590</v>
      </c>
      <c r="B5" s="113"/>
      <c r="C5" s="114">
        <v>2238986.39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3" t="s">
        <v>592</v>
      </c>
      <c r="B8" s="132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1"/>
      <c r="B14" s="124"/>
      <c r="C14" s="125"/>
    </row>
    <row r="15" spans="1:3" x14ac:dyDescent="0.2">
      <c r="A15" s="126" t="s">
        <v>126</v>
      </c>
      <c r="B15" s="116"/>
      <c r="C15" s="118">
        <f>SUM(C16:C18)</f>
        <v>182146.39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ht="12" thickBot="1" x14ac:dyDescent="0.25">
      <c r="A18" s="128">
        <v>3.3</v>
      </c>
      <c r="B18" s="123" t="s">
        <v>600</v>
      </c>
      <c r="C18" s="172">
        <v>182146.39</v>
      </c>
    </row>
    <row r="19" spans="1:3" ht="12" thickTop="1" x14ac:dyDescent="0.2">
      <c r="A19" s="115"/>
      <c r="B19" s="129"/>
      <c r="C19" s="171"/>
    </row>
    <row r="20" spans="1:3" x14ac:dyDescent="0.2">
      <c r="A20" s="130" t="s">
        <v>125</v>
      </c>
      <c r="B20" s="130"/>
      <c r="C20" s="114">
        <f>C5+C7-C15</f>
        <v>2056840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G40" sqref="G4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9" t="s">
        <v>652</v>
      </c>
      <c r="B1" s="190"/>
      <c r="C1" s="191"/>
    </row>
    <row r="2" spans="1:3" s="96" customFormat="1" ht="18.95" customHeight="1" x14ac:dyDescent="0.25">
      <c r="A2" s="192" t="s">
        <v>555</v>
      </c>
      <c r="B2" s="193"/>
      <c r="C2" s="194"/>
    </row>
    <row r="3" spans="1:3" s="96" customFormat="1" ht="18.95" customHeight="1" x14ac:dyDescent="0.25">
      <c r="A3" s="192" t="s">
        <v>653</v>
      </c>
      <c r="B3" s="193"/>
      <c r="C3" s="194"/>
    </row>
    <row r="4" spans="1:3" s="97" customFormat="1" x14ac:dyDescent="0.2">
      <c r="A4" s="186" t="s">
        <v>550</v>
      </c>
      <c r="B4" s="187"/>
      <c r="C4" s="188"/>
    </row>
    <row r="5" spans="1:3" x14ac:dyDescent="0.2">
      <c r="A5" s="142" t="s">
        <v>603</v>
      </c>
      <c r="B5" s="113"/>
      <c r="C5" s="135">
        <v>1881494.19</v>
      </c>
    </row>
    <row r="6" spans="1:3" x14ac:dyDescent="0.2">
      <c r="A6" s="136"/>
      <c r="B6" s="116"/>
      <c r="C6" s="137"/>
    </row>
    <row r="7" spans="1:3" x14ac:dyDescent="0.2">
      <c r="A7" s="126" t="s">
        <v>604</v>
      </c>
      <c r="B7" s="138"/>
      <c r="C7" s="118">
        <f>SUM(C8:C28)</f>
        <v>30025.52</v>
      </c>
    </row>
    <row r="8" spans="1:3" x14ac:dyDescent="0.2">
      <c r="A8" s="143">
        <v>2.1</v>
      </c>
      <c r="B8" s="144" t="s">
        <v>427</v>
      </c>
      <c r="C8" s="145">
        <v>0</v>
      </c>
    </row>
    <row r="9" spans="1:3" x14ac:dyDescent="0.2">
      <c r="A9" s="143">
        <v>2.2000000000000002</v>
      </c>
      <c r="B9" s="144" t="s">
        <v>424</v>
      </c>
      <c r="C9" s="145">
        <v>0</v>
      </c>
    </row>
    <row r="10" spans="1:3" x14ac:dyDescent="0.2">
      <c r="A10" s="152">
        <v>2.2999999999999998</v>
      </c>
      <c r="B10" s="134" t="s">
        <v>293</v>
      </c>
      <c r="C10" s="145">
        <v>30025.52</v>
      </c>
    </row>
    <row r="11" spans="1:3" x14ac:dyDescent="0.2">
      <c r="A11" s="152">
        <v>2.4</v>
      </c>
      <c r="B11" s="134" t="s">
        <v>294</v>
      </c>
      <c r="C11" s="145">
        <v>0</v>
      </c>
    </row>
    <row r="12" spans="1:3" x14ac:dyDescent="0.2">
      <c r="A12" s="152">
        <v>2.5</v>
      </c>
      <c r="B12" s="134" t="s">
        <v>295</v>
      </c>
      <c r="C12" s="145">
        <v>0</v>
      </c>
    </row>
    <row r="13" spans="1:3" x14ac:dyDescent="0.2">
      <c r="A13" s="152">
        <v>2.6</v>
      </c>
      <c r="B13" s="134" t="s">
        <v>296</v>
      </c>
      <c r="C13" s="145">
        <v>0</v>
      </c>
    </row>
    <row r="14" spans="1:3" x14ac:dyDescent="0.2">
      <c r="A14" s="152">
        <v>2.7</v>
      </c>
      <c r="B14" s="134" t="s">
        <v>297</v>
      </c>
      <c r="C14" s="145">
        <v>0</v>
      </c>
    </row>
    <row r="15" spans="1:3" x14ac:dyDescent="0.2">
      <c r="A15" s="152">
        <v>2.8</v>
      </c>
      <c r="B15" s="134" t="s">
        <v>298</v>
      </c>
      <c r="C15" s="145">
        <v>0</v>
      </c>
    </row>
    <row r="16" spans="1:3" x14ac:dyDescent="0.2">
      <c r="A16" s="152">
        <v>2.9</v>
      </c>
      <c r="B16" s="134" t="s">
        <v>300</v>
      </c>
      <c r="C16" s="145">
        <v>0</v>
      </c>
    </row>
    <row r="17" spans="1:3" x14ac:dyDescent="0.2">
      <c r="A17" s="152" t="s">
        <v>605</v>
      </c>
      <c r="B17" s="134" t="s">
        <v>606</v>
      </c>
      <c r="C17" s="145">
        <v>0</v>
      </c>
    </row>
    <row r="18" spans="1:3" x14ac:dyDescent="0.2">
      <c r="A18" s="152" t="s">
        <v>635</v>
      </c>
      <c r="B18" s="134" t="s">
        <v>302</v>
      </c>
      <c r="C18" s="145">
        <v>0</v>
      </c>
    </row>
    <row r="19" spans="1:3" x14ac:dyDescent="0.2">
      <c r="A19" s="152" t="s">
        <v>636</v>
      </c>
      <c r="B19" s="134" t="s">
        <v>607</v>
      </c>
      <c r="C19" s="145">
        <v>0</v>
      </c>
    </row>
    <row r="20" spans="1:3" x14ac:dyDescent="0.2">
      <c r="A20" s="152" t="s">
        <v>637</v>
      </c>
      <c r="B20" s="134" t="s">
        <v>608</v>
      </c>
      <c r="C20" s="145">
        <v>0</v>
      </c>
    </row>
    <row r="21" spans="1:3" x14ac:dyDescent="0.2">
      <c r="A21" s="152" t="s">
        <v>638</v>
      </c>
      <c r="B21" s="134" t="s">
        <v>609</v>
      </c>
      <c r="C21" s="145">
        <v>0</v>
      </c>
    </row>
    <row r="22" spans="1:3" ht="15" x14ac:dyDescent="0.25">
      <c r="A22" s="153" t="s">
        <v>610</v>
      </c>
      <c r="B22" s="134" t="s">
        <v>611</v>
      </c>
      <c r="C22" s="145">
        <v>0</v>
      </c>
    </row>
    <row r="23" spans="1:3" x14ac:dyDescent="0.2">
      <c r="A23" s="152" t="s">
        <v>612</v>
      </c>
      <c r="B23" s="134" t="s">
        <v>613</v>
      </c>
      <c r="C23" s="145">
        <v>0</v>
      </c>
    </row>
    <row r="24" spans="1:3" x14ac:dyDescent="0.2">
      <c r="A24" s="152" t="s">
        <v>614</v>
      </c>
      <c r="B24" s="134" t="s">
        <v>615</v>
      </c>
      <c r="C24" s="145">
        <v>0</v>
      </c>
    </row>
    <row r="25" spans="1:3" x14ac:dyDescent="0.2">
      <c r="A25" s="152" t="s">
        <v>616</v>
      </c>
      <c r="B25" s="134" t="s">
        <v>617</v>
      </c>
      <c r="C25" s="145">
        <v>0</v>
      </c>
    </row>
    <row r="26" spans="1:3" x14ac:dyDescent="0.2">
      <c r="A26" s="152" t="s">
        <v>618</v>
      </c>
      <c r="B26" s="134" t="s">
        <v>619</v>
      </c>
      <c r="C26" s="145">
        <v>0</v>
      </c>
    </row>
    <row r="27" spans="1:3" x14ac:dyDescent="0.2">
      <c r="A27" s="152" t="s">
        <v>620</v>
      </c>
      <c r="B27" s="134" t="s">
        <v>621</v>
      </c>
      <c r="C27" s="145">
        <v>0</v>
      </c>
    </row>
    <row r="28" spans="1:3" x14ac:dyDescent="0.2">
      <c r="A28" s="152" t="s">
        <v>622</v>
      </c>
      <c r="B28" s="144" t="s">
        <v>623</v>
      </c>
      <c r="C28" s="145">
        <v>0</v>
      </c>
    </row>
    <row r="29" spans="1:3" x14ac:dyDescent="0.2">
      <c r="A29" s="154"/>
      <c r="B29" s="146"/>
      <c r="C29" s="147"/>
    </row>
    <row r="30" spans="1:3" x14ac:dyDescent="0.2">
      <c r="A30" s="148" t="s">
        <v>624</v>
      </c>
      <c r="B30" s="149"/>
      <c r="C30" s="150">
        <f>SUM(C31:C37)</f>
        <v>13582.46</v>
      </c>
    </row>
    <row r="31" spans="1:3" x14ac:dyDescent="0.2">
      <c r="A31" s="152" t="s">
        <v>625</v>
      </c>
      <c r="B31" s="134" t="s">
        <v>496</v>
      </c>
      <c r="C31" s="145">
        <v>13582.46</v>
      </c>
    </row>
    <row r="32" spans="1:3" x14ac:dyDescent="0.2">
      <c r="A32" s="152" t="s">
        <v>626</v>
      </c>
      <c r="B32" s="134" t="s">
        <v>123</v>
      </c>
      <c r="C32" s="145">
        <v>0</v>
      </c>
    </row>
    <row r="33" spans="1:3" x14ac:dyDescent="0.2">
      <c r="A33" s="152" t="s">
        <v>627</v>
      </c>
      <c r="B33" s="134" t="s">
        <v>506</v>
      </c>
      <c r="C33" s="145">
        <v>0</v>
      </c>
    </row>
    <row r="34" spans="1:3" x14ac:dyDescent="0.2">
      <c r="A34" s="152" t="s">
        <v>628</v>
      </c>
      <c r="B34" s="134" t="s">
        <v>629</v>
      </c>
      <c r="C34" s="145">
        <v>0</v>
      </c>
    </row>
    <row r="35" spans="1:3" x14ac:dyDescent="0.2">
      <c r="A35" s="152" t="s">
        <v>630</v>
      </c>
      <c r="B35" s="134" t="s">
        <v>631</v>
      </c>
      <c r="C35" s="145">
        <v>0</v>
      </c>
    </row>
    <row r="36" spans="1:3" x14ac:dyDescent="0.2">
      <c r="A36" s="152" t="s">
        <v>632</v>
      </c>
      <c r="B36" s="134" t="s">
        <v>514</v>
      </c>
      <c r="C36" s="145">
        <v>0</v>
      </c>
    </row>
    <row r="37" spans="1:3" x14ac:dyDescent="0.2">
      <c r="A37" s="152" t="s">
        <v>633</v>
      </c>
      <c r="B37" s="144" t="s">
        <v>634</v>
      </c>
      <c r="C37" s="151">
        <v>0</v>
      </c>
    </row>
    <row r="38" spans="1:3" x14ac:dyDescent="0.2">
      <c r="A38" s="136"/>
      <c r="B38" s="139"/>
      <c r="C38" s="140"/>
    </row>
    <row r="39" spans="1:3" x14ac:dyDescent="0.2">
      <c r="A39" s="141" t="s">
        <v>127</v>
      </c>
      <c r="B39" s="113"/>
      <c r="C39" s="114">
        <f>C5-C7+C30</f>
        <v>1865051.13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E30" sqref="E30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9" t="s">
        <v>652</v>
      </c>
      <c r="B1" s="195"/>
      <c r="C1" s="195"/>
      <c r="D1" s="195"/>
      <c r="E1" s="195"/>
      <c r="F1" s="195"/>
      <c r="G1" s="82" t="s">
        <v>244</v>
      </c>
      <c r="H1" s="83">
        <f>'Notas a los Edos Financieros'!E1</f>
        <v>2019</v>
      </c>
    </row>
    <row r="2" spans="1:10" ht="18.95" customHeight="1" x14ac:dyDescent="0.2">
      <c r="A2" s="179" t="s">
        <v>556</v>
      </c>
      <c r="B2" s="195"/>
      <c r="C2" s="195"/>
      <c r="D2" s="195"/>
      <c r="E2" s="195"/>
      <c r="F2" s="195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6" t="s">
        <v>653</v>
      </c>
      <c r="B3" s="197"/>
      <c r="C3" s="197"/>
      <c r="D3" s="197"/>
      <c r="E3" s="197"/>
      <c r="F3" s="197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1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F57" sqref="F5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8" t="s">
        <v>37</v>
      </c>
      <c r="B5" s="198"/>
      <c r="C5" s="198"/>
      <c r="D5" s="198"/>
      <c r="E5" s="19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5" t="s">
        <v>40</v>
      </c>
      <c r="B10" s="199" t="s">
        <v>41</v>
      </c>
      <c r="C10" s="199"/>
      <c r="D10" s="199"/>
      <c r="E10" s="199"/>
    </row>
    <row r="11" spans="1:8" s="11" customFormat="1" ht="12.95" customHeight="1" x14ac:dyDescent="0.2">
      <c r="A11" s="156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6" t="s">
        <v>44</v>
      </c>
      <c r="B12" s="199" t="s">
        <v>45</v>
      </c>
      <c r="C12" s="199"/>
      <c r="D12" s="199"/>
      <c r="E12" s="199"/>
    </row>
    <row r="13" spans="1:8" s="11" customFormat="1" ht="26.1" customHeight="1" x14ac:dyDescent="0.2">
      <c r="A13" s="156" t="s">
        <v>46</v>
      </c>
      <c r="B13" s="199" t="s">
        <v>47</v>
      </c>
      <c r="C13" s="199"/>
      <c r="D13" s="199"/>
      <c r="E13" s="199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5" t="s">
        <v>48</v>
      </c>
      <c r="B15" s="28" t="s">
        <v>49</v>
      </c>
    </row>
    <row r="16" spans="1:8" s="11" customFormat="1" ht="12.95" customHeight="1" x14ac:dyDescent="0.2">
      <c r="A16" s="156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7" t="s">
        <v>639</v>
      </c>
    </row>
    <row r="20" spans="1:8" s="11" customFormat="1" ht="12.95" customHeight="1" x14ac:dyDescent="0.2">
      <c r="A20" s="157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200" t="s">
        <v>52</v>
      </c>
      <c r="C31" s="200"/>
      <c r="D31" s="200"/>
      <c r="E31" s="200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zoomScale="106" zoomScaleNormal="106" workbookViewId="0">
      <selection activeCell="D21" sqref="D2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7" t="s">
        <v>652</v>
      </c>
      <c r="B1" s="178"/>
      <c r="C1" s="178"/>
      <c r="D1" s="178"/>
      <c r="E1" s="178"/>
      <c r="F1" s="178"/>
      <c r="G1" s="69" t="s">
        <v>244</v>
      </c>
      <c r="H1" s="80">
        <v>2019</v>
      </c>
    </row>
    <row r="2" spans="1:8" s="71" customFormat="1" ht="18.95" customHeight="1" x14ac:dyDescent="0.25">
      <c r="A2" s="177" t="s">
        <v>245</v>
      </c>
      <c r="B2" s="178"/>
      <c r="C2" s="178"/>
      <c r="D2" s="178"/>
      <c r="E2" s="178"/>
      <c r="F2" s="178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7" t="s">
        <v>653</v>
      </c>
      <c r="B3" s="178"/>
      <c r="C3" s="178"/>
      <c r="D3" s="178"/>
      <c r="E3" s="178"/>
      <c r="F3" s="178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7000</v>
      </c>
      <c r="D20" s="79">
        <v>7000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139.71</v>
      </c>
      <c r="D21" s="79">
        <v>139.71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203918.77000000002</v>
      </c>
      <c r="D60" s="79">
        <f t="shared" ref="D60:E60" si="0">SUM(D61:D68)</f>
        <v>11061.259999999998</v>
      </c>
      <c r="E60" s="79">
        <f t="shared" si="0"/>
        <v>-65578.559999999998</v>
      </c>
    </row>
    <row r="61" spans="1:9" x14ac:dyDescent="0.2">
      <c r="A61" s="77">
        <v>1241</v>
      </c>
      <c r="B61" s="75" t="s">
        <v>293</v>
      </c>
      <c r="C61" s="79">
        <v>176574.97</v>
      </c>
      <c r="D61" s="79">
        <v>10152.379999999999</v>
      </c>
      <c r="E61" s="79">
        <v>-62570.33</v>
      </c>
    </row>
    <row r="62" spans="1:9" x14ac:dyDescent="0.2">
      <c r="A62" s="77">
        <v>1242</v>
      </c>
      <c r="B62" s="75" t="s">
        <v>294</v>
      </c>
      <c r="C62" s="79">
        <v>20367.79</v>
      </c>
      <c r="D62" s="79">
        <v>377.08</v>
      </c>
      <c r="E62" s="79">
        <v>-1678.73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485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6491.01</v>
      </c>
      <c r="D66" s="79">
        <v>531.79999999999995</v>
      </c>
      <c r="E66" s="79">
        <v>-1329.5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25212</v>
      </c>
      <c r="D72" s="79">
        <f>SUM(D73:D77)</f>
        <v>2521.1999999999998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25212</v>
      </c>
      <c r="D73" s="79">
        <v>2521.1999999999998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27142.74</v>
      </c>
      <c r="D101" s="79">
        <f>SUM(D102:D110)</f>
        <v>27142.74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27142.74</v>
      </c>
      <c r="D108" s="79">
        <f t="shared" si="1"/>
        <v>27142.74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43" zoomScaleNormal="100" workbookViewId="0">
      <selection activeCell="H15" sqref="H15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74" t="s">
        <v>652</v>
      </c>
      <c r="B1" s="174"/>
      <c r="C1" s="174"/>
      <c r="D1" s="69" t="s">
        <v>244</v>
      </c>
      <c r="E1" s="80">
        <v>2019</v>
      </c>
    </row>
    <row r="2" spans="1:5" s="71" customFormat="1" ht="18.95" customHeight="1" x14ac:dyDescent="0.25">
      <c r="A2" s="174" t="s">
        <v>359</v>
      </c>
      <c r="B2" s="174"/>
      <c r="C2" s="174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4" t="s">
        <v>653</v>
      </c>
      <c r="B3" s="174"/>
      <c r="C3" s="174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2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0</v>
      </c>
      <c r="D8" s="158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58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58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58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58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58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58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58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58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58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58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58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58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58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58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58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58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58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58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58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58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58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58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58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58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58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58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58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58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58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58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58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58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58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58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58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58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58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58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58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58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58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58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58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58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58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58"/>
      <c r="E54" s="104"/>
    </row>
    <row r="55" spans="1:5" x14ac:dyDescent="0.2">
      <c r="A55" s="105"/>
      <c r="B55" s="107"/>
      <c r="C55" s="110"/>
      <c r="D55" s="158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2056840</v>
      </c>
      <c r="D58" s="158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58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58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58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58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58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58"/>
      <c r="E64" s="104"/>
    </row>
    <row r="65" spans="1:5" x14ac:dyDescent="0.2">
      <c r="A65" s="105">
        <v>4220</v>
      </c>
      <c r="B65" s="106" t="s">
        <v>393</v>
      </c>
      <c r="C65" s="110">
        <f>SUM(C66:C69)</f>
        <v>2056840</v>
      </c>
      <c r="D65" s="158"/>
      <c r="E65" s="104"/>
    </row>
    <row r="66" spans="1:5" x14ac:dyDescent="0.2">
      <c r="A66" s="105">
        <v>4221</v>
      </c>
      <c r="B66" s="106" t="s">
        <v>394</v>
      </c>
      <c r="C66" s="110">
        <v>2056840</v>
      </c>
      <c r="D66" s="158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58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58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58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2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2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1865051.13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1851468.67</v>
      </c>
      <c r="D100" s="112">
        <f>C100/$C$99</f>
        <v>0.99271737928171444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926367.4</v>
      </c>
      <c r="D101" s="112">
        <f t="shared" ref="D101:D164" si="0">C101/$C$99</f>
        <v>0.49669812537525448</v>
      </c>
      <c r="E101" s="111"/>
    </row>
    <row r="102" spans="1:5" x14ac:dyDescent="0.2">
      <c r="A102" s="109">
        <v>5111</v>
      </c>
      <c r="B102" s="106" t="s">
        <v>418</v>
      </c>
      <c r="C102" s="110">
        <v>716930.38</v>
      </c>
      <c r="D102" s="112">
        <f t="shared" si="0"/>
        <v>0.38440253377932865</v>
      </c>
      <c r="E102" s="111"/>
    </row>
    <row r="103" spans="1:5" x14ac:dyDescent="0.2">
      <c r="A103" s="109">
        <v>5112</v>
      </c>
      <c r="B103" s="106" t="s">
        <v>419</v>
      </c>
      <c r="C103" s="110">
        <v>32122.91</v>
      </c>
      <c r="D103" s="112">
        <f t="shared" si="0"/>
        <v>1.7223608234268623E-2</v>
      </c>
      <c r="E103" s="111"/>
    </row>
    <row r="104" spans="1:5" x14ac:dyDescent="0.2">
      <c r="A104" s="109">
        <v>5113</v>
      </c>
      <c r="B104" s="106" t="s">
        <v>420</v>
      </c>
      <c r="C104" s="110">
        <v>95887.37</v>
      </c>
      <c r="D104" s="112">
        <f t="shared" si="0"/>
        <v>5.1412729901941082E-2</v>
      </c>
      <c r="E104" s="111"/>
    </row>
    <row r="105" spans="1:5" x14ac:dyDescent="0.2">
      <c r="A105" s="109">
        <v>5114</v>
      </c>
      <c r="B105" s="106" t="s">
        <v>421</v>
      </c>
      <c r="C105" s="110">
        <v>81426.740000000005</v>
      </c>
      <c r="D105" s="112">
        <f t="shared" si="0"/>
        <v>4.3659253459716149E-2</v>
      </c>
      <c r="E105" s="111"/>
    </row>
    <row r="106" spans="1:5" x14ac:dyDescent="0.2">
      <c r="A106" s="109">
        <v>5115</v>
      </c>
      <c r="B106" s="106" t="s">
        <v>422</v>
      </c>
      <c r="C106" s="110">
        <v>0</v>
      </c>
      <c r="D106" s="112">
        <f t="shared" si="0"/>
        <v>0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126384.12</v>
      </c>
      <c r="D108" s="112">
        <f t="shared" si="0"/>
        <v>6.7764426383313148E-2</v>
      </c>
      <c r="E108" s="111"/>
    </row>
    <row r="109" spans="1:5" x14ac:dyDescent="0.2">
      <c r="A109" s="109">
        <v>5121</v>
      </c>
      <c r="B109" s="106" t="s">
        <v>425</v>
      </c>
      <c r="C109" s="110">
        <v>24522.53</v>
      </c>
      <c r="D109" s="112">
        <f t="shared" si="0"/>
        <v>1.3148449179513915E-2</v>
      </c>
      <c r="E109" s="111"/>
    </row>
    <row r="110" spans="1:5" x14ac:dyDescent="0.2">
      <c r="A110" s="109">
        <v>5122</v>
      </c>
      <c r="B110" s="106" t="s">
        <v>426</v>
      </c>
      <c r="C110" s="110">
        <v>52281.22</v>
      </c>
      <c r="D110" s="112">
        <f t="shared" si="0"/>
        <v>2.803205722301029E-2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1888.43</v>
      </c>
      <c r="D112" s="112">
        <f t="shared" si="0"/>
        <v>1.0125352434707782E-3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19485.8</v>
      </c>
      <c r="D114" s="112">
        <f t="shared" si="0"/>
        <v>1.0447863700122795E-2</v>
      </c>
      <c r="E114" s="111"/>
    </row>
    <row r="115" spans="1:5" x14ac:dyDescent="0.2">
      <c r="A115" s="109">
        <v>5127</v>
      </c>
      <c r="B115" s="106" t="s">
        <v>431</v>
      </c>
      <c r="C115" s="110">
        <v>17027.82</v>
      </c>
      <c r="D115" s="112">
        <f t="shared" si="0"/>
        <v>9.1299480888762559E-3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11178.32</v>
      </c>
      <c r="D117" s="112">
        <f t="shared" si="0"/>
        <v>5.9935729483191168E-3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798717.14999999991</v>
      </c>
      <c r="D118" s="112">
        <f t="shared" si="0"/>
        <v>0.42825482752314675</v>
      </c>
      <c r="E118" s="111"/>
    </row>
    <row r="119" spans="1:5" x14ac:dyDescent="0.2">
      <c r="A119" s="109">
        <v>5131</v>
      </c>
      <c r="B119" s="106" t="s">
        <v>435</v>
      </c>
      <c r="C119" s="110">
        <v>15053.39</v>
      </c>
      <c r="D119" s="112">
        <f t="shared" si="0"/>
        <v>8.0713015090369128E-3</v>
      </c>
      <c r="E119" s="111"/>
    </row>
    <row r="120" spans="1:5" x14ac:dyDescent="0.2">
      <c r="A120" s="109">
        <v>5132</v>
      </c>
      <c r="B120" s="106" t="s">
        <v>436</v>
      </c>
      <c r="C120" s="110">
        <v>56840</v>
      </c>
      <c r="D120" s="112">
        <f t="shared" si="0"/>
        <v>3.0476376269641468E-2</v>
      </c>
      <c r="E120" s="111"/>
    </row>
    <row r="121" spans="1:5" x14ac:dyDescent="0.2">
      <c r="A121" s="109">
        <v>5133</v>
      </c>
      <c r="B121" s="106" t="s">
        <v>437</v>
      </c>
      <c r="C121" s="110">
        <v>206414.82</v>
      </c>
      <c r="D121" s="112">
        <f t="shared" si="0"/>
        <v>0.11067515344740174</v>
      </c>
      <c r="E121" s="111"/>
    </row>
    <row r="122" spans="1:5" x14ac:dyDescent="0.2">
      <c r="A122" s="109">
        <v>5134</v>
      </c>
      <c r="B122" s="106" t="s">
        <v>438</v>
      </c>
      <c r="C122" s="110">
        <v>2275.92</v>
      </c>
      <c r="D122" s="112">
        <f t="shared" si="0"/>
        <v>1.2202989845109503E-3</v>
      </c>
      <c r="E122" s="111"/>
    </row>
    <row r="123" spans="1:5" x14ac:dyDescent="0.2">
      <c r="A123" s="109">
        <v>5135</v>
      </c>
      <c r="B123" s="106" t="s">
        <v>439</v>
      </c>
      <c r="C123" s="110">
        <v>18546.599999999999</v>
      </c>
      <c r="D123" s="112">
        <f t="shared" si="0"/>
        <v>9.9442850127116882E-3</v>
      </c>
      <c r="E123" s="111"/>
    </row>
    <row r="124" spans="1:5" x14ac:dyDescent="0.2">
      <c r="A124" s="109">
        <v>5136</v>
      </c>
      <c r="B124" s="106" t="s">
        <v>440</v>
      </c>
      <c r="C124" s="110">
        <v>59207.360000000001</v>
      </c>
      <c r="D124" s="112">
        <f t="shared" si="0"/>
        <v>3.1745703400635455E-2</v>
      </c>
      <c r="E124" s="111"/>
    </row>
    <row r="125" spans="1:5" x14ac:dyDescent="0.2">
      <c r="A125" s="109">
        <v>5137</v>
      </c>
      <c r="B125" s="106" t="s">
        <v>441</v>
      </c>
      <c r="C125" s="110">
        <v>952.4</v>
      </c>
      <c r="D125" s="112">
        <f t="shared" si="0"/>
        <v>5.1065624136535073E-4</v>
      </c>
      <c r="E125" s="111"/>
    </row>
    <row r="126" spans="1:5" x14ac:dyDescent="0.2">
      <c r="A126" s="109">
        <v>5138</v>
      </c>
      <c r="B126" s="106" t="s">
        <v>442</v>
      </c>
      <c r="C126" s="110">
        <v>422112.66</v>
      </c>
      <c r="D126" s="112">
        <f t="shared" si="0"/>
        <v>0.22632766105452562</v>
      </c>
      <c r="E126" s="111"/>
    </row>
    <row r="127" spans="1:5" x14ac:dyDescent="0.2">
      <c r="A127" s="109">
        <v>5139</v>
      </c>
      <c r="B127" s="106" t="s">
        <v>443</v>
      </c>
      <c r="C127" s="110">
        <v>17314</v>
      </c>
      <c r="D127" s="112">
        <f t="shared" si="0"/>
        <v>9.2833916033175992E-3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13582.46</v>
      </c>
      <c r="D186" s="112">
        <f t="shared" si="1"/>
        <v>7.2826207182856159E-3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13582.46</v>
      </c>
      <c r="D187" s="112">
        <f t="shared" si="1"/>
        <v>7.2826207182856159E-3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11061.26</v>
      </c>
      <c r="D192" s="112">
        <f t="shared" si="1"/>
        <v>5.9308079130248837E-3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2521.1999999999998</v>
      </c>
      <c r="D194" s="112">
        <f t="shared" si="1"/>
        <v>1.3518128052607331E-3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52" sqref="D5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9" t="s">
        <v>652</v>
      </c>
      <c r="B1" s="179"/>
      <c r="C1" s="179"/>
      <c r="D1" s="82" t="s">
        <v>244</v>
      </c>
      <c r="E1" s="83">
        <v>2019</v>
      </c>
    </row>
    <row r="2" spans="1:5" ht="18.95" customHeight="1" x14ac:dyDescent="0.2">
      <c r="A2" s="179" t="s">
        <v>524</v>
      </c>
      <c r="B2" s="179"/>
      <c r="C2" s="179"/>
      <c r="D2" s="82" t="s">
        <v>246</v>
      </c>
      <c r="E2" s="83" t="str">
        <f>ESF!H2</f>
        <v>Trimestral</v>
      </c>
    </row>
    <row r="3" spans="1:5" ht="18.95" customHeight="1" x14ac:dyDescent="0.2">
      <c r="A3" s="179" t="s">
        <v>653</v>
      </c>
      <c r="B3" s="179"/>
      <c r="C3" s="179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191788.87</v>
      </c>
    </row>
    <row r="15" spans="1:5" x14ac:dyDescent="0.2">
      <c r="A15" s="88">
        <v>3220</v>
      </c>
      <c r="B15" s="84" t="s">
        <v>529</v>
      </c>
      <c r="C15" s="89">
        <v>573598.46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9" t="s">
        <v>652</v>
      </c>
      <c r="B1" s="179"/>
      <c r="C1" s="179"/>
      <c r="D1" s="82" t="s">
        <v>244</v>
      </c>
      <c r="E1" s="83">
        <v>2019</v>
      </c>
    </row>
    <row r="2" spans="1:5" s="90" customFormat="1" ht="18.95" customHeight="1" x14ac:dyDescent="0.25">
      <c r="A2" s="179" t="s">
        <v>542</v>
      </c>
      <c r="B2" s="179"/>
      <c r="C2" s="179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9" t="s">
        <v>653</v>
      </c>
      <c r="B3" s="179"/>
      <c r="C3" s="179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639486.55000000005</v>
      </c>
      <c r="D10" s="89">
        <v>469412.79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639486.55000000005</v>
      </c>
      <c r="D15" s="89">
        <f>SUM(D8:D14)</f>
        <v>469412.79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203918.77000000002</v>
      </c>
    </row>
    <row r="29" spans="1:5" x14ac:dyDescent="0.2">
      <c r="A29" s="88">
        <v>1241</v>
      </c>
      <c r="B29" s="84" t="s">
        <v>293</v>
      </c>
      <c r="C29" s="89">
        <v>176574.97</v>
      </c>
    </row>
    <row r="30" spans="1:5" x14ac:dyDescent="0.2">
      <c r="A30" s="88">
        <v>1242</v>
      </c>
      <c r="B30" s="84" t="s">
        <v>294</v>
      </c>
      <c r="C30" s="89">
        <v>20367.79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485</v>
      </c>
    </row>
    <row r="34" spans="1:5" x14ac:dyDescent="0.2">
      <c r="A34" s="88">
        <v>1246</v>
      </c>
      <c r="B34" s="84" t="s">
        <v>298</v>
      </c>
      <c r="C34" s="89">
        <v>6491.01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25212</v>
      </c>
    </row>
    <row r="38" spans="1:5" x14ac:dyDescent="0.2">
      <c r="A38" s="88">
        <v>1251</v>
      </c>
      <c r="B38" s="84" t="s">
        <v>303</v>
      </c>
      <c r="C38" s="89">
        <v>25212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13582.46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13582.46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11061.26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2521.1999999999998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2020-02-13T18:30:32Z</cp:lastPrinted>
  <dcterms:created xsi:type="dcterms:W3CDTF">2012-12-11T20:36:24Z</dcterms:created>
  <dcterms:modified xsi:type="dcterms:W3CDTF">2020-02-13T18:33:42Z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