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IMPLAN SALAMANCA\IMPLAN\Administración 2025\7.-SIRET\2do. TRIM\plataforma\"/>
    </mc:Choice>
  </mc:AlternateContent>
  <xr:revisionPtr revIDLastSave="0" documentId="13_ncr:1_{BE4D013D-5A7B-4610-A8DF-3246A325660A}" xr6:coauthVersionLast="47" xr6:coauthVersionMax="47" xr10:uidLastSave="{00000000-0000-0000-0000-000000000000}"/>
  <bookViews>
    <workbookView xWindow="720" yWindow="540" windowWidth="13740" windowHeight="14535" firstSheet="5" activeTab="5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8" l="1"/>
  <c r="E9" i="8"/>
  <c r="D9" i="8"/>
  <c r="B9" i="8"/>
  <c r="D35" i="6"/>
  <c r="F6" i="2"/>
  <c r="E6" i="2"/>
  <c r="A2" i="25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G29" i="19" s="1"/>
  <c r="F7" i="19"/>
  <c r="F29" i="19" s="1"/>
  <c r="E7" i="19"/>
  <c r="D7" i="19"/>
  <c r="C7" i="19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G28" i="22" l="1"/>
  <c r="E28" i="22"/>
  <c r="F30" i="20"/>
  <c r="E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F29" i="8" s="1"/>
  <c r="G19" i="8"/>
  <c r="B19" i="8"/>
  <c r="C9" i="8"/>
  <c r="F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G62" i="7" l="1"/>
  <c r="G28" i="7"/>
  <c r="C9" i="7"/>
  <c r="E79" i="2"/>
  <c r="E81" i="2" s="1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G77" i="9" s="1"/>
  <c r="B29" i="8"/>
  <c r="D29" i="8"/>
  <c r="C29" i="8"/>
  <c r="G29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E77" i="9" l="1"/>
  <c r="D77" i="9"/>
  <c r="G9" i="7"/>
  <c r="C159" i="7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<sst xmlns="http://schemas.openxmlformats.org/spreadsheetml/2006/main" count="1002" uniqueCount="594">
  <si>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</si>
  <si>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</si>
  <si>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</si>
  <si>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</si>
  <si>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</si>
  <si>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</si>
  <si>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</si>
  <si>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</si>
  <si>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</si>
  <si>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</si>
  <si>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</si>
  <si>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</si>
  <si>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</si>
  <si>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</si>
  <si>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</si>
  <si>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</si>
  <si>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</si>
  <si>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</si>
  <si>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</si>
  <si>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</si>
  <si>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</si>
  <si>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</si>
  <si>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</si>
  <si>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</si>
  <si>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</si>
  <si>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</si>
  <si>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</si>
  <si>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</si>
  <si>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</si>
  <si>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</si>
  <si>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</si>
  <si>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</si>
  <si>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</si>
  <si>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</si>
  <si>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</si>
  <si>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</si>
  <si>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</si>
  <si>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</si>
  <si>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</si>
  <si>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</si>
  <si>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</si>
  <si>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</si>
  <si>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</si>
  <si>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</si>
  <si>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</si>
  <si>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</si>
  <si>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</si>
  <si>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</si>
  <si>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</si>
  <si>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</si>
  <si>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</si>
  <si>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</si>
  <si>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</si>
  <si>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</si>
  <si>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</si>
  <si>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</si>
  <si>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</si>
  <si>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</si>
  <si>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</si>
  <si>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</si>
  <si>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</si>
  <si>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</si>
  <si>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</si>
  <si>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</si>
  <si>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</si>
  <si>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</si>
  <si>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</si>
  <si>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</si>
  <si>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</si>
  <si>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</si>
  <si>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</si>
  <si>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</si>
  <si>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</si>
  <si>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</si>
  <si>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</si>
  <si>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</si>
  <si>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</si>
  <si>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</si>
  <si>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</si>
  <si>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</si>
  <si>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</si>
  <si>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</si>
  <si>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</si>
  <si>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</si>
  <si>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</si>
  <si>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</si>
  <si>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</si>
  <si>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</si>
  <si>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</si>
  <si>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</si>
  <si>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</si>
  <si>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</si>
  <si>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</si>
  <si>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</si>
  <si>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</si>
  <si>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</si>
  <si>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</si>
  <si>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</si>
  <si>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</si>
  <si>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</si>
  <si>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</si>
  <si>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</si>
  <si>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</si>
  <si>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</si>
  <si>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</si>
  <si>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</si>
  <si>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</si>
  <si>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</si>
  <si>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</si>
  <si>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</si>
  <si>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</si>
  <si>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</si>
  <si>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</si>
  <si>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</si>
  <si>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</si>
  <si>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</si>
  <si>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</si>
  <si>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</si>
  <si>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</si>
  <si>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</si>
  <si>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</si>
  <si>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</si>
  <si>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</si>
  <si>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</si>
  <si>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</si>
  <si>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</si>
  <si>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</si>
  <si>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</si>
  <si>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</si>
  <si>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</si>
  <si>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</si>
  <si>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</si>
  <si>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</si>
  <si>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</si>
  <si>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</si>
  <si>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</si>
  <si>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</si>
  <si>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</si>
  <si>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</si>
  <si>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</si>
  <si>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</si>
  <si>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</si>
  <si>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</si>
  <si>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</si>
  <si>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</si>
  <si>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</si>
  <si>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</si>
  <si>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</si>
  <si>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</si>
  <si>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</si>
  <si>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</si>
  <si>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</si>
  <si>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</si>
  <si>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</si>
  <si>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</si>
  <si>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</si>
  <si>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</si>
  <si>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</si>
  <si>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</si>
  <si>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</si>
  <si>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</si>
  <si>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</si>
  <si>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</si>
  <si>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</si>
  <si>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</si>
  <si>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</si>
  <si>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</si>
  <si>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</si>
  <si>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</si>
  <si>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</si>
  <si>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</si>
  <si>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</si>
  <si>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</si>
  <si>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</si>
  <si>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</si>
  <si>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</si>
  <si>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</si>
  <si>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</si>
  <si>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</si>
  <si>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</si>
  <si>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</si>
  <si>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</si>
  <si>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</si>
  <si>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</si>
  <si>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</si>
  <si>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</si>
  <si>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</si>
  <si>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</si>
  <si>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</si>
  <si>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</si>
  <si>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</si>
  <si>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</si>
  <si>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</si>
  <si>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</si>
  <si>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</si>
  <si>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</si>
  <si>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</si>
  <si>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</si>
  <si>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</si>
  <si>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</si>
  <si>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</si>
  <si>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</si>
  <si>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</si>
  <si>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</si>
  <si>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</si>
  <si>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</si>
  <si>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</si>
  <si>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</si>
  <si>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</si>
  <si>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</si>
  <si>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</si>
  <si>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</si>
  <si>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</si>
  <si>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</si>
  <si>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</si>
  <si>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</si>
  <si>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</si>
  <si>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</si>
  <si>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</si>
  <si>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</si>
  <si>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</si>
  <si>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</si>
  <si>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</si>
  <si>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</si>
  <si>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</si>
  <si>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</si>
  <si>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</si>
  <si>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</si>
  <si>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</si>
  <si>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</si>
  <si>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</si>
  <si>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</si>
  <si>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</si>
  <si>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</si>
  <si>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</si>
  <si>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</si>
  <si>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</si>
  <si>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</si>
  <si>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</si>
  <si>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</si>
  <si>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</si>
  <si>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</si>
  <si>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</si>
  <si>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</si>
  <si>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</si>
  <si>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</si>
  <si>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</si>
  <si>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</si>
  <si>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</si>
  <si>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</si>
  <si>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</si>
  <si>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</si>
  <si>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</si>
  <si>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</si>
  <si>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</si>
  <si>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</si>
  <si>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</si>
  <si>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</si>
  <si>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</si>
  <si>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</si>
  <si>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</si>
  <si>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</si>
  <si>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</si>
  <si>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</si>
  <si>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</si>
  <si>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</si>
  <si>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</si>
  <si>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</si>
  <si>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</si>
  <si>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</si>
  <si>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</si>
  <si>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</si>
  <si>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</si>
  <si>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</si>
  <si>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</si>
  <si>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</si>
  <si>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</si>
  <si>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</si>
  <si>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</si>
  <si>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</si>
  <si>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</si>
  <si>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</si>
  <si>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</si>
  <si>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</si>
  <si>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</si>
  <si>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</si>
  <si>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</si>
  <si>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</si>
  <si>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</si>
  <si>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</si>
  <si>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</si>
  <si>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</si>
  <si>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</si>
  <si>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</si>
  <si>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</si>
  <si>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</si>
  <si>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</si>
  <si>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</si>
  <si>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</si>
  <si>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</si>
  <si>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</si>
  <si>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</si>
  <si>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</si>
  <si>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</si>
  <si>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</si>
  <si>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</si>
  <si>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</si>
  <si>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</si>
  <si>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</si>
  <si>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</si>
  <si>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</si>
  <si>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</si>
  <si>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</si>
  <si>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</si>
  <si>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</si>
  <si>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</si>
  <si>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</si>
  <si>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</si>
  <si>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</si>
  <si>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</si>
  <si>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</si>
  <si>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</si>
  <si>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</si>
  <si>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</si>
  <si>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</si>
  <si>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</si>
  <si>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</si>
  <si>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</si>
  <si>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</si>
  <si>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</si>
  <si>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</si>
  <si>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</si>
  <si>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</si>
  <si>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</si>
  <si>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</si>
  <si>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</si>
  <si>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</si>
  <si>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</si>
  <si>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</si>
  <si>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</si>
  <si>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</si>
  <si>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</si>
  <si>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</si>
  <si>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</si>
  <si>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</si>
  <si>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</si>
  <si>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</si>
  <si>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</si>
  <si>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</si>
  <si>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</si>
  <si>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</si>
  <si>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</si>
  <si>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</si>
  <si>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</si>
  <si>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</si>
  <si>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</si>
  <si>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</si>
  <si>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</si>
  <si>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</si>
  <si>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</si>
  <si>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</si>
  <si>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</si>
  <si>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</si>
  <si>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</si>
  <si>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</si>
  <si>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</si>
  <si>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</si>
  <si>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</si>
  <si>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</si>
  <si>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</si>
  <si>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</si>
  <si>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</si>
  <si>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</si>
  <si>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</si>
  <si>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</si>
  <si>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</si>
  <si>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</si>
  <si>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</si>
  <si>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</si>
  <si>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</si>
  <si>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</si>
  <si>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</si>
  <si>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</si>
  <si>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</si>
  <si>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</si>
  <si>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</si>
  <si>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</si>
  <si>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</si>
  <si>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</si>
  <si>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</si>
  <si>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</si>
  <si>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</si>
  <si>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</si>
  <si>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</si>
  <si>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</si>
  <si>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</si>
  <si>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</si>
  <si>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</si>
  <si>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</si>
  <si>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</si>
  <si>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</si>
  <si>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</si>
  <si>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</si>
  <si>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</si>
  <si>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</si>
  <si>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</si>
  <si>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</si>
  <si>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</si>
  <si>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</si>
  <si>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</si>
  <si>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</si>
  <si>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</si>
  <si>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</si>
  <si>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</si>
  <si>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</si>
  <si>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</si>
  <si>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</si>
  <si>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</si>
  <si>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</si>
  <si>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</si>
  <si>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</si>
  <si>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</si>
  <si>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</si>
  <si>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</si>
  <si>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</si>
  <si>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</si>
  <si>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</si>
  <si>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</si>
  <si>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</si>
  <si>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</si>
  <si>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</si>
  <si>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</si>
  <si>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</si>
  <si>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</si>
  <si>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</si>
  <si>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</si>
  <si>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</si>
  <si>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</si>
  <si>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</si>
  <si>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</si>
  <si>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</si>
  <si>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</si>
  <si>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</si>
  <si>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</si>
  <si>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</si>
  <si>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</si>
  <si>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</si>
  <si>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</si>
  <si>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</si>
  <si>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</si>
  <si>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</si>
  <si>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</si>
  <si>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</si>
  <si>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</si>
  <si>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</si>
  <si>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</si>
  <si>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</si>
  <si>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</si>
  <si>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</si>
  <si>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</si>
  <si>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</si>
  <si>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</si>
  <si>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</si>
  <si>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</si>
  <si>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</si>
  <si>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</si>
  <si>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</si>
  <si>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</si>
  <si>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</si>
  <si>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</si>
  <si>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</si>
  <si>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</si>
  <si>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</si>
  <si>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</si>
  <si>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</si>
  <si>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</si>
  <si>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</si>
  <si>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</si>
  <si>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</si>
  <si>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</si>
  <si>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</si>
  <si>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</si>
  <si>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</si>
  <si>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</si>
  <si>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</si>
  <si>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</si>
  <si>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</si>
  <si>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</si>
  <si>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</si>
  <si>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</si>
  <si>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</si>
  <si>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</si>
  <si>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</si>
  <si>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</si>
  <si>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</si>
  <si>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</si>
  <si>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</si>
  <si>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</si>
  <si>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</si>
  <si>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</si>
  <si>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</si>
  <si>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</si>
  <si>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</si>
  <si>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</si>
  <si>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</si>
  <si>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</si>
  <si>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</si>
  <si>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</si>
  <si>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</si>
  <si>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</si>
  <si>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</si>
  <si>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</si>
  <si>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</si>
  <si>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</si>
  <si>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</si>
  <si>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</si>
  <si>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</si>
  <si>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</si>
  <si>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</si>
  <si>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</si>
  <si>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</si>
  <si>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</si>
  <si>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</si>
  <si>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</si>
  <si>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</si>
  <si>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</si>
  <si>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</si>
  <si>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</si>
  <si>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</si>
  <si>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</si>
  <si>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</si>
  <si>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</si>
  <si>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</si>
  <si>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</si>
  <si>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</si>
  <si>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</si>
  <si>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</si>
  <si>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</si>
  <si>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</si>
  <si>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</si>
  <si>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</si>
  <si>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</si>
  <si>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</si>
  <si>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</si>
  <si>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</si>
  <si>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</si>
  <si>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</si>
  <si>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</si>
  <si>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</si>
  <si>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</si>
  <si>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</si>
  <si>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</si>
  <si>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</si>
  <si>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</si>
  <si>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</si>
  <si>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</si>
  <si>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</si>
  <si>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</si>
  <si>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</si>
  <si>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</si>
  <si>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</si>
  <si>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</si>
  <si>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</si>
  <si>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</si>
  <si>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</si>
  <si>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</si>
  <si>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</si>
  <si>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</si>
  <si>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</si>
  <si>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</si>
  <si>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</si>
  <si>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</si>
  <si>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</si>
  <si>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</si>
  <si>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</si>
  <si>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</si>
  <si>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</si>
  <si>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</si>
  <si>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</si>
  <si>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</si>
  <si>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</si>
  <si>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</si>
  <si>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INSTITUTO MUNICIPAL DE PLANEACION DEL MUNICIPIO DE SALAMANCA, GUANAJUATO.</t>
  </si>
  <si>
    <t>Al 31 de Diciembre de 2024 y al 30 de Junio de 2025 (b)</t>
  </si>
  <si>
    <t>Del 1 de Enero al 30 de  Junio  de 2025 (b)</t>
  </si>
  <si>
    <t xml:space="preserve"> DIRECCION GENERAL                                                    </t>
  </si>
  <si>
    <t xml:space="preserve">RAMO GENERAL                                                         </t>
  </si>
  <si>
    <t xml:space="preserve">COORDINACIÓN DE ADMINISTRACIÓN Y FINANZAS                            </t>
  </si>
  <si>
    <t xml:space="preserve">COORDINACIÓN DE PLANEACIÓN, PROYECTOS Y DISEÑO DE CIUDAD             </t>
  </si>
  <si>
    <t xml:space="preserve">COORDINACIÓN DE VINCULACIÓN, CALIDAD Y DESARROLLO TECNÓLOGICO        </t>
  </si>
  <si>
    <t xml:space="preserve">COORDINACIÓN DE INVESTIGACIÓN, CARTOGRAFÍA Y ESTADISTICA             </t>
  </si>
  <si>
    <t xml:space="preserve">COORDINACIÓN DE ACTUALIZACIÓN DE ESTUDIOS, PLANES Y PROYECTOS        </t>
  </si>
  <si>
    <t xml:space="preserve">COORDINACIÓN DE ASUNTOS JURIDICOS                                    </t>
  </si>
  <si>
    <t xml:space="preserve">COORDINACIÓN DE GESTIÓN FINANCIERA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</si>
</sst>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A47" zoomScale="75" zoomScaleNormal="75" workbookViewId="0">
      <selection sqref="A1:F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0" t="s">
        <v>0</v>
      </c>
      <c r="B1" s="161"/>
      <c r="C1" s="161"/>
      <c r="D1" s="161"/>
      <c r="E1" s="161"/>
      <c r="F1" s="162"/>
    </row>
    <row r="2" spans="1:6" ht="15" customHeight="1" x14ac:dyDescent="0.25">
      <c r="A2" s="109" t="s">
        <v>582</v>
      </c>
      <c r="B2" s="110"/>
      <c r="C2" s="110"/>
      <c r="D2" s="110"/>
      <c r="E2" s="110"/>
      <c r="F2" s="111"/>
    </row>
    <row r="3" spans="1:6" ht="15" customHeight="1" x14ac:dyDescent="0.25">
      <c r="A3" s="112" t="s">
        <v>1</v>
      </c>
      <c r="B3" s="113"/>
      <c r="C3" s="113"/>
      <c r="D3" s="113"/>
      <c r="E3" s="113"/>
      <c r="F3" s="114"/>
    </row>
    <row r="4" spans="1:6" ht="12.95" customHeight="1" x14ac:dyDescent="0.25">
      <c r="A4" s="112" t="s">
        <v>583</v>
      </c>
      <c r="B4" s="113"/>
      <c r="C4" s="113"/>
      <c r="D4" s="113"/>
      <c r="E4" s="113"/>
      <c r="F4" s="114"/>
    </row>
    <row r="5" spans="1:6" ht="34.5" customHeight="1" x14ac:dyDescent="0.25">
      <c r="A5" s="115" t="s">
        <v>2</v>
      </c>
      <c r="B5" s="116"/>
      <c r="C5" s="116"/>
      <c r="D5" s="116"/>
      <c r="E5" s="116"/>
      <c r="F5" s="117"/>
    </row>
    <row r="6" spans="1:6" ht="41.45" customHeight="1" x14ac:dyDescent="0.25">
      <c r="A6" s="39" t="s">
        <v>3</v>
      </c>
      <c r="B6" s="40" t="s">
        <v>4</v>
      </c>
      <c r="C6" s="1" t="s">
        <v>5</v>
      </c>
      <c r="D6" s="41" t="s">
        <v>6</v>
      </c>
      <c r="E6" s="40" t="str">
        <f>B6</f>
        <v>2025 (d)</v>
      </c>
      <c r="F6" s="1" t="str">
        <f>C6</f>
        <v>31 de diciembre de 2024 (e)</v>
      </c>
    </row>
    <row r="7" spans="1:6" ht="12.95" customHeight="1" x14ac:dyDescent="0.25">
      <c r="A7" s="42" t="s">
        <v>7</v>
      </c>
      <c r="B7" s="43"/>
      <c r="C7" s="43"/>
      <c r="D7" s="42" t="s">
        <v>8</v>
      </c>
      <c r="E7" s="43"/>
      <c r="F7" s="43"/>
    </row>
    <row r="8" spans="1:6" x14ac:dyDescent="0.25">
      <c r="A8" s="2" t="s">
        <v>9</v>
      </c>
      <c r="B8" s="44"/>
      <c r="C8" s="44"/>
      <c r="D8" s="2" t="s">
        <v>10</v>
      </c>
      <c r="E8" s="44"/>
      <c r="F8" s="44"/>
    </row>
    <row r="9" spans="1:6" x14ac:dyDescent="0.25">
      <c r="A9" s="45" t="s">
        <v>11</v>
      </c>
      <c r="B9" s="46">
        <f>SUM(B10:B16)</f>
        <v>1598383</v>
      </c>
      <c r="C9" s="46">
        <f>SUM(C10:C16)</f>
        <v>3527022.78</v>
      </c>
      <c r="D9" s="45" t="s">
        <v>12</v>
      </c>
      <c r="E9" s="46">
        <f>SUM(E10:E18)</f>
        <v>49204.160000000003</v>
      </c>
      <c r="F9" s="46">
        <f>SUM(F10:F18)</f>
        <v>3526958.77</v>
      </c>
    </row>
    <row r="10" spans="1:6" x14ac:dyDescent="0.25">
      <c r="A10" s="47" t="s">
        <v>13</v>
      </c>
      <c r="B10" s="46">
        <v>0</v>
      </c>
      <c r="C10" s="46">
        <v>0</v>
      </c>
      <c r="D10" s="47" t="s">
        <v>14</v>
      </c>
      <c r="E10" s="46">
        <v>0</v>
      </c>
      <c r="F10" s="46">
        <v>0</v>
      </c>
    </row>
    <row r="11" spans="1:6" x14ac:dyDescent="0.25">
      <c r="A11" s="47" t="s">
        <v>15</v>
      </c>
      <c r="B11" s="46">
        <v>1598383</v>
      </c>
      <c r="C11" s="46">
        <v>3527022.78</v>
      </c>
      <c r="D11" s="47" t="s">
        <v>16</v>
      </c>
      <c r="E11" s="46">
        <v>0</v>
      </c>
      <c r="F11" s="46">
        <v>146237</v>
      </c>
    </row>
    <row r="12" spans="1:6" x14ac:dyDescent="0.25">
      <c r="A12" s="47" t="s">
        <v>17</v>
      </c>
      <c r="B12" s="46">
        <v>0</v>
      </c>
      <c r="C12" s="46">
        <v>0</v>
      </c>
      <c r="D12" s="47" t="s">
        <v>18</v>
      </c>
      <c r="E12" s="46">
        <v>0</v>
      </c>
      <c r="F12" s="46">
        <v>0</v>
      </c>
    </row>
    <row r="13" spans="1:6" x14ac:dyDescent="0.25">
      <c r="A13" s="47" t="s">
        <v>19</v>
      </c>
      <c r="B13" s="46">
        <v>0</v>
      </c>
      <c r="C13" s="46">
        <v>0</v>
      </c>
      <c r="D13" s="47" t="s">
        <v>20</v>
      </c>
      <c r="E13" s="46">
        <v>0</v>
      </c>
      <c r="F13" s="46">
        <v>0</v>
      </c>
    </row>
    <row r="14" spans="1:6" x14ac:dyDescent="0.25">
      <c r="A14" s="47" t="s">
        <v>21</v>
      </c>
      <c r="B14" s="46">
        <v>0</v>
      </c>
      <c r="C14" s="46">
        <v>0</v>
      </c>
      <c r="D14" s="47" t="s">
        <v>22</v>
      </c>
      <c r="E14" s="46">
        <v>0</v>
      </c>
      <c r="F14" s="46">
        <v>0</v>
      </c>
    </row>
    <row r="15" spans="1:6" x14ac:dyDescent="0.25">
      <c r="A15" s="47" t="s">
        <v>23</v>
      </c>
      <c r="B15" s="46">
        <v>0</v>
      </c>
      <c r="C15" s="46">
        <v>0</v>
      </c>
      <c r="D15" s="47" t="s">
        <v>24</v>
      </c>
      <c r="E15" s="46">
        <v>0</v>
      </c>
      <c r="F15" s="46">
        <v>0</v>
      </c>
    </row>
    <row r="16" spans="1:6" x14ac:dyDescent="0.25">
      <c r="A16" s="47" t="s">
        <v>25</v>
      </c>
      <c r="B16" s="46">
        <v>0</v>
      </c>
      <c r="C16" s="46">
        <v>0</v>
      </c>
      <c r="D16" s="47" t="s">
        <v>26</v>
      </c>
      <c r="E16" s="46">
        <v>49204.160000000003</v>
      </c>
      <c r="F16" s="46">
        <v>176986.16</v>
      </c>
    </row>
    <row r="17" spans="1:6" x14ac:dyDescent="0.25">
      <c r="A17" s="45" t="s">
        <v>27</v>
      </c>
      <c r="B17" s="46">
        <f>SUM(B18:B24)</f>
        <v>7983.98</v>
      </c>
      <c r="C17" s="46">
        <f>SUM(C18:C24)</f>
        <v>0</v>
      </c>
      <c r="D17" s="47" t="s">
        <v>28</v>
      </c>
      <c r="E17" s="46">
        <v>0</v>
      </c>
      <c r="F17" s="46">
        <v>0</v>
      </c>
    </row>
    <row r="18" spans="1:6" x14ac:dyDescent="0.25">
      <c r="A18" s="47" t="s">
        <v>29</v>
      </c>
      <c r="B18" s="46">
        <v>0</v>
      </c>
      <c r="C18" s="46">
        <v>0</v>
      </c>
      <c r="D18" s="47" t="s">
        <v>30</v>
      </c>
      <c r="E18" s="46">
        <v>0</v>
      </c>
      <c r="F18" s="46">
        <v>3203735.61</v>
      </c>
    </row>
    <row r="19" spans="1:6" x14ac:dyDescent="0.25">
      <c r="A19" s="47" t="s">
        <v>31</v>
      </c>
      <c r="B19" s="46">
        <v>0</v>
      </c>
      <c r="C19" s="46">
        <v>0</v>
      </c>
      <c r="D19" s="45" t="s">
        <v>32</v>
      </c>
      <c r="E19" s="46">
        <f>SUM(E20:E22)</f>
        <v>0</v>
      </c>
      <c r="F19" s="46">
        <f>SUM(F20:F22)</f>
        <v>0</v>
      </c>
    </row>
    <row r="20" spans="1:6" x14ac:dyDescent="0.25">
      <c r="A20" s="47" t="s">
        <v>33</v>
      </c>
      <c r="B20" s="46">
        <v>7983.98</v>
      </c>
      <c r="C20" s="46">
        <v>0</v>
      </c>
      <c r="D20" s="47" t="s">
        <v>34</v>
      </c>
      <c r="E20" s="46">
        <v>0</v>
      </c>
      <c r="F20" s="46">
        <v>0</v>
      </c>
    </row>
    <row r="21" spans="1:6" x14ac:dyDescent="0.25">
      <c r="A21" s="47" t="s">
        <v>35</v>
      </c>
      <c r="B21" s="46">
        <v>0</v>
      </c>
      <c r="C21" s="46">
        <v>0</v>
      </c>
      <c r="D21" s="47" t="s">
        <v>36</v>
      </c>
      <c r="E21" s="46">
        <v>0</v>
      </c>
      <c r="F21" s="46">
        <v>0</v>
      </c>
    </row>
    <row r="22" spans="1:6" x14ac:dyDescent="0.25">
      <c r="A22" s="47" t="s">
        <v>37</v>
      </c>
      <c r="B22" s="46">
        <v>0</v>
      </c>
      <c r="C22" s="46">
        <v>0</v>
      </c>
      <c r="D22" s="47" t="s">
        <v>38</v>
      </c>
      <c r="E22" s="46">
        <v>0</v>
      </c>
      <c r="F22" s="46">
        <v>0</v>
      </c>
    </row>
    <row r="23" spans="1:6" x14ac:dyDescent="0.25">
      <c r="A23" s="47" t="s">
        <v>39</v>
      </c>
      <c r="B23" s="46">
        <v>0</v>
      </c>
      <c r="C23" s="46">
        <v>0</v>
      </c>
      <c r="D23" s="45" t="s">
        <v>40</v>
      </c>
      <c r="E23" s="46">
        <f>E24+E25</f>
        <v>0</v>
      </c>
      <c r="F23" s="46">
        <f>F24+F25</f>
        <v>0</v>
      </c>
    </row>
    <row r="24" spans="1:6" x14ac:dyDescent="0.25">
      <c r="A24" s="47" t="s">
        <v>41</v>
      </c>
      <c r="B24" s="46">
        <v>0</v>
      </c>
      <c r="C24" s="46">
        <v>0</v>
      </c>
      <c r="D24" s="47" t="s">
        <v>42</v>
      </c>
      <c r="E24" s="46">
        <v>0</v>
      </c>
      <c r="F24" s="46">
        <v>0</v>
      </c>
    </row>
    <row r="25" spans="1:6" x14ac:dyDescent="0.25">
      <c r="A25" s="45" t="s">
        <v>43</v>
      </c>
      <c r="B25" s="46">
        <f>SUM(B26:B30)</f>
        <v>0</v>
      </c>
      <c r="C25" s="46">
        <f>SUM(C26:C30)</f>
        <v>0</v>
      </c>
      <c r="D25" s="47" t="s">
        <v>44</v>
      </c>
      <c r="E25" s="46">
        <v>0</v>
      </c>
      <c r="F25" s="46">
        <v>0</v>
      </c>
    </row>
    <row r="26" spans="1:6" x14ac:dyDescent="0.25">
      <c r="A26" s="47" t="s">
        <v>45</v>
      </c>
      <c r="B26" s="46">
        <v>0</v>
      </c>
      <c r="C26" s="46">
        <v>0</v>
      </c>
      <c r="D26" s="45" t="s">
        <v>46</v>
      </c>
      <c r="E26" s="46">
        <v>0</v>
      </c>
      <c r="F26" s="46">
        <v>0</v>
      </c>
    </row>
    <row r="27" spans="1:6" x14ac:dyDescent="0.25">
      <c r="A27" s="47" t="s">
        <v>47</v>
      </c>
      <c r="B27" s="46">
        <v>0</v>
      </c>
      <c r="C27" s="46">
        <v>0</v>
      </c>
      <c r="D27" s="45" t="s">
        <v>48</v>
      </c>
      <c r="E27" s="46">
        <f>SUM(E28:E30)</f>
        <v>0</v>
      </c>
      <c r="F27" s="46">
        <f>SUM(F28:F30)</f>
        <v>0</v>
      </c>
    </row>
    <row r="28" spans="1:6" x14ac:dyDescent="0.25">
      <c r="A28" s="47" t="s">
        <v>49</v>
      </c>
      <c r="B28" s="46">
        <v>0</v>
      </c>
      <c r="C28" s="46">
        <v>0</v>
      </c>
      <c r="D28" s="47" t="s">
        <v>50</v>
      </c>
      <c r="E28" s="46">
        <v>0</v>
      </c>
      <c r="F28" s="46">
        <v>0</v>
      </c>
    </row>
    <row r="29" spans="1:6" x14ac:dyDescent="0.25">
      <c r="A29" s="47" t="s">
        <v>51</v>
      </c>
      <c r="B29" s="46">
        <v>0</v>
      </c>
      <c r="C29" s="46">
        <v>0</v>
      </c>
      <c r="D29" s="47" t="s">
        <v>52</v>
      </c>
      <c r="E29" s="46">
        <v>0</v>
      </c>
      <c r="F29" s="46">
        <v>0</v>
      </c>
    </row>
    <row r="30" spans="1:6" x14ac:dyDescent="0.25">
      <c r="A30" s="47" t="s">
        <v>53</v>
      </c>
      <c r="B30" s="46">
        <v>0</v>
      </c>
      <c r="C30" s="46">
        <v>0</v>
      </c>
      <c r="D30" s="47" t="s">
        <v>54</v>
      </c>
      <c r="E30" s="46">
        <v>0</v>
      </c>
      <c r="F30" s="46">
        <v>0</v>
      </c>
    </row>
    <row r="31" spans="1:6" x14ac:dyDescent="0.25">
      <c r="A31" s="45" t="s">
        <v>55</v>
      </c>
      <c r="B31" s="46">
        <f>SUM(B32:B36)</f>
        <v>0</v>
      </c>
      <c r="C31" s="46">
        <f>SUM(C32:C36)</f>
        <v>0</v>
      </c>
      <c r="D31" s="45" t="s">
        <v>56</v>
      </c>
      <c r="E31" s="46">
        <f>SUM(E32:E37)</f>
        <v>0</v>
      </c>
      <c r="F31" s="46">
        <f>SUM(F32:F37)</f>
        <v>0</v>
      </c>
    </row>
    <row r="32" spans="1:6" x14ac:dyDescent="0.25">
      <c r="A32" s="47" t="s">
        <v>57</v>
      </c>
      <c r="B32" s="46">
        <v>0</v>
      </c>
      <c r="C32" s="46">
        <v>0</v>
      </c>
      <c r="D32" s="47" t="s">
        <v>58</v>
      </c>
      <c r="E32" s="46">
        <v>0</v>
      </c>
      <c r="F32" s="46">
        <v>0</v>
      </c>
    </row>
    <row r="33" spans="1:6" ht="14.45" customHeight="1" x14ac:dyDescent="0.25">
      <c r="A33" s="47" t="s">
        <v>59</v>
      </c>
      <c r="B33" s="46">
        <v>0</v>
      </c>
      <c r="C33" s="46">
        <v>0</v>
      </c>
      <c r="D33" s="47" t="s">
        <v>60</v>
      </c>
      <c r="E33" s="46">
        <v>0</v>
      </c>
      <c r="F33" s="46">
        <v>0</v>
      </c>
    </row>
    <row r="34" spans="1:6" ht="14.45" customHeight="1" x14ac:dyDescent="0.25">
      <c r="A34" s="47" t="s">
        <v>61</v>
      </c>
      <c r="B34" s="46">
        <v>0</v>
      </c>
      <c r="C34" s="46">
        <v>0</v>
      </c>
      <c r="D34" s="47" t="s">
        <v>62</v>
      </c>
      <c r="E34" s="46">
        <v>0</v>
      </c>
      <c r="F34" s="46">
        <v>0</v>
      </c>
    </row>
    <row r="35" spans="1:6" ht="14.45" customHeight="1" x14ac:dyDescent="0.25">
      <c r="A35" s="47" t="s">
        <v>63</v>
      </c>
      <c r="B35" s="46">
        <v>0</v>
      </c>
      <c r="C35" s="46">
        <v>0</v>
      </c>
      <c r="D35" s="47" t="s">
        <v>64</v>
      </c>
      <c r="E35" s="46">
        <v>0</v>
      </c>
      <c r="F35" s="46">
        <v>0</v>
      </c>
    </row>
    <row r="36" spans="1:6" ht="14.45" customHeight="1" x14ac:dyDescent="0.25">
      <c r="A36" s="47" t="s">
        <v>65</v>
      </c>
      <c r="B36" s="46">
        <v>0</v>
      </c>
      <c r="C36" s="46">
        <v>0</v>
      </c>
      <c r="D36" s="47" t="s">
        <v>66</v>
      </c>
      <c r="E36" s="46">
        <v>0</v>
      </c>
      <c r="F36" s="46">
        <v>0</v>
      </c>
    </row>
    <row r="37" spans="1:6" ht="14.45" customHeight="1" x14ac:dyDescent="0.25">
      <c r="A37" s="45" t="s">
        <v>67</v>
      </c>
      <c r="B37" s="46">
        <v>0</v>
      </c>
      <c r="C37" s="46">
        <v>0</v>
      </c>
      <c r="D37" s="47" t="s">
        <v>68</v>
      </c>
      <c r="E37" s="46">
        <v>0</v>
      </c>
      <c r="F37" s="46">
        <v>0</v>
      </c>
    </row>
    <row r="38" spans="1:6" x14ac:dyDescent="0.25">
      <c r="A38" s="45" t="s">
        <v>69</v>
      </c>
      <c r="B38" s="46">
        <f>SUM(B39:B40)</f>
        <v>0</v>
      </c>
      <c r="C38" s="46">
        <f>SUM(C39:C40)</f>
        <v>0</v>
      </c>
      <c r="D38" s="45" t="s">
        <v>70</v>
      </c>
      <c r="E38" s="46">
        <f>SUM(E39:E41)</f>
        <v>0</v>
      </c>
      <c r="F38" s="46">
        <f>SUM(F39:F41)</f>
        <v>0</v>
      </c>
    </row>
    <row r="39" spans="1:6" x14ac:dyDescent="0.25">
      <c r="A39" s="47" t="s">
        <v>71</v>
      </c>
      <c r="B39" s="46">
        <v>0</v>
      </c>
      <c r="C39" s="46">
        <v>0</v>
      </c>
      <c r="D39" s="47" t="s">
        <v>72</v>
      </c>
      <c r="E39" s="46">
        <v>0</v>
      </c>
      <c r="F39" s="46">
        <v>0</v>
      </c>
    </row>
    <row r="40" spans="1:6" x14ac:dyDescent="0.25">
      <c r="A40" s="47" t="s">
        <v>73</v>
      </c>
      <c r="B40" s="46">
        <v>0</v>
      </c>
      <c r="C40" s="46">
        <v>0</v>
      </c>
      <c r="D40" s="47" t="s">
        <v>74</v>
      </c>
      <c r="E40" s="46">
        <v>0</v>
      </c>
      <c r="F40" s="46">
        <v>0</v>
      </c>
    </row>
    <row r="41" spans="1:6" x14ac:dyDescent="0.25">
      <c r="A41" s="45" t="s">
        <v>75</v>
      </c>
      <c r="B41" s="46">
        <f>SUM(B42:B45)</f>
        <v>0</v>
      </c>
      <c r="C41" s="46">
        <f>SUM(C42:C45)</f>
        <v>0</v>
      </c>
      <c r="D41" s="47" t="s">
        <v>76</v>
      </c>
      <c r="E41" s="46">
        <v>0</v>
      </c>
      <c r="F41" s="46">
        <v>0</v>
      </c>
    </row>
    <row r="42" spans="1:6" x14ac:dyDescent="0.25">
      <c r="A42" s="47" t="s">
        <v>77</v>
      </c>
      <c r="B42" s="46">
        <v>0</v>
      </c>
      <c r="C42" s="46">
        <v>0</v>
      </c>
      <c r="D42" s="45" t="s">
        <v>78</v>
      </c>
      <c r="E42" s="46">
        <f>SUM(E43:E45)</f>
        <v>0</v>
      </c>
      <c r="F42" s="46">
        <f>SUM(F43:F45)</f>
        <v>0</v>
      </c>
    </row>
    <row r="43" spans="1:6" x14ac:dyDescent="0.25">
      <c r="A43" s="47" t="s">
        <v>79</v>
      </c>
      <c r="B43" s="46">
        <v>0</v>
      </c>
      <c r="C43" s="46">
        <v>0</v>
      </c>
      <c r="D43" s="47" t="s">
        <v>80</v>
      </c>
      <c r="E43" s="46">
        <v>0</v>
      </c>
      <c r="F43" s="46">
        <v>0</v>
      </c>
    </row>
    <row r="44" spans="1:6" x14ac:dyDescent="0.25">
      <c r="A44" s="47" t="s">
        <v>81</v>
      </c>
      <c r="B44" s="46">
        <v>0</v>
      </c>
      <c r="C44" s="46">
        <v>0</v>
      </c>
      <c r="D44" s="47" t="s">
        <v>82</v>
      </c>
      <c r="E44" s="46">
        <v>0</v>
      </c>
      <c r="F44" s="46">
        <v>0</v>
      </c>
    </row>
    <row r="45" spans="1:6" x14ac:dyDescent="0.25">
      <c r="A45" s="47" t="s">
        <v>83</v>
      </c>
      <c r="B45" s="46">
        <v>0</v>
      </c>
      <c r="C45" s="46">
        <v>0</v>
      </c>
      <c r="D45" s="47" t="s">
        <v>84</v>
      </c>
      <c r="E45" s="46">
        <v>0</v>
      </c>
      <c r="F45" s="46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85</v>
      </c>
      <c r="B47" s="4">
        <f>B9+B17+B25+B31+B37+B38+B41</f>
        <v>1606366.98</v>
      </c>
      <c r="C47" s="4">
        <f>C9+C17+C25+C31+C37+C38+C41</f>
        <v>3527022.78</v>
      </c>
      <c r="D47" s="2" t="s">
        <v>86</v>
      </c>
      <c r="E47" s="4">
        <f>E9+E19+E23+E26+E27+E31+E38+E42</f>
        <v>49204.160000000003</v>
      </c>
      <c r="F47" s="4">
        <f>F9+F19+F23+F26+F27+F31+F38+F42</f>
        <v>3526958.77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87</v>
      </c>
      <c r="B49" s="48"/>
      <c r="C49" s="48"/>
      <c r="D49" s="2" t="s">
        <v>88</v>
      </c>
      <c r="E49" s="48"/>
      <c r="F49" s="48"/>
    </row>
    <row r="50" spans="1:6" x14ac:dyDescent="0.25">
      <c r="A50" s="45" t="s">
        <v>89</v>
      </c>
      <c r="B50" s="46">
        <v>0</v>
      </c>
      <c r="C50" s="46">
        <v>0</v>
      </c>
      <c r="D50" s="45" t="s">
        <v>90</v>
      </c>
      <c r="E50" s="46">
        <v>0</v>
      </c>
      <c r="F50" s="46">
        <v>0</v>
      </c>
    </row>
    <row r="51" spans="1:6" x14ac:dyDescent="0.25">
      <c r="A51" s="45" t="s">
        <v>91</v>
      </c>
      <c r="B51" s="46">
        <v>0</v>
      </c>
      <c r="C51" s="46">
        <v>0</v>
      </c>
      <c r="D51" s="45" t="s">
        <v>92</v>
      </c>
      <c r="E51" s="46">
        <v>0</v>
      </c>
      <c r="F51" s="46">
        <v>0</v>
      </c>
    </row>
    <row r="52" spans="1:6" x14ac:dyDescent="0.25">
      <c r="A52" s="45" t="s">
        <v>93</v>
      </c>
      <c r="B52" s="46">
        <v>0</v>
      </c>
      <c r="C52" s="46">
        <v>0</v>
      </c>
      <c r="D52" s="45" t="s">
        <v>94</v>
      </c>
      <c r="E52" s="46">
        <v>0</v>
      </c>
      <c r="F52" s="46">
        <v>0</v>
      </c>
    </row>
    <row r="53" spans="1:6" x14ac:dyDescent="0.25">
      <c r="A53" s="45" t="s">
        <v>95</v>
      </c>
      <c r="B53" s="46">
        <v>1253129.19</v>
      </c>
      <c r="C53" s="46">
        <v>1246189</v>
      </c>
      <c r="D53" s="45" t="s">
        <v>96</v>
      </c>
      <c r="E53" s="46">
        <v>0</v>
      </c>
      <c r="F53" s="46">
        <v>0</v>
      </c>
    </row>
    <row r="54" spans="1:6" x14ac:dyDescent="0.25">
      <c r="A54" s="45" t="s">
        <v>97</v>
      </c>
      <c r="B54" s="46">
        <v>509412.17</v>
      </c>
      <c r="C54" s="46">
        <v>434012.17</v>
      </c>
      <c r="D54" s="45" t="s">
        <v>98</v>
      </c>
      <c r="E54" s="46">
        <v>0</v>
      </c>
      <c r="F54" s="46">
        <v>0</v>
      </c>
    </row>
    <row r="55" spans="1:6" x14ac:dyDescent="0.25">
      <c r="A55" s="45" t="s">
        <v>99</v>
      </c>
      <c r="B55" s="46">
        <v>-752911.27</v>
      </c>
      <c r="C55" s="46">
        <v>-752911.27</v>
      </c>
      <c r="D55" s="49" t="s">
        <v>100</v>
      </c>
      <c r="E55" s="46">
        <v>0</v>
      </c>
      <c r="F55" s="46">
        <v>0</v>
      </c>
    </row>
    <row r="56" spans="1:6" x14ac:dyDescent="0.25">
      <c r="A56" s="45" t="s">
        <v>101</v>
      </c>
      <c r="B56" s="46">
        <v>0</v>
      </c>
      <c r="C56" s="46">
        <v>0</v>
      </c>
      <c r="D56" s="44"/>
      <c r="E56" s="48"/>
      <c r="F56" s="48"/>
    </row>
    <row r="57" spans="1:6" x14ac:dyDescent="0.25">
      <c r="A57" s="45" t="s">
        <v>102</v>
      </c>
      <c r="B57" s="46">
        <v>0</v>
      </c>
      <c r="C57" s="46">
        <v>0</v>
      </c>
      <c r="D57" s="2" t="s">
        <v>103</v>
      </c>
      <c r="E57" s="4">
        <f>SUM(E50:E55)</f>
        <v>0</v>
      </c>
      <c r="F57" s="4">
        <f>SUM(F50:F55)</f>
        <v>0</v>
      </c>
    </row>
    <row r="58" spans="1:6" x14ac:dyDescent="0.25">
      <c r="A58" s="45" t="s">
        <v>104</v>
      </c>
      <c r="B58" s="46">
        <v>0</v>
      </c>
      <c r="C58" s="46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105</v>
      </c>
      <c r="E59" s="4">
        <f>E47+E57</f>
        <v>49204.160000000003</v>
      </c>
      <c r="F59" s="4">
        <f>F47+F57</f>
        <v>3526958.77</v>
      </c>
    </row>
    <row r="60" spans="1:6" x14ac:dyDescent="0.25">
      <c r="A60" s="3" t="s">
        <v>106</v>
      </c>
      <c r="B60" s="4">
        <f>SUM(B50:B58)</f>
        <v>1009630.0899999999</v>
      </c>
      <c r="C60" s="4">
        <f>SUM(C50:C58)</f>
        <v>927289.89999999991</v>
      </c>
      <c r="D60" s="44"/>
      <c r="E60" s="48"/>
      <c r="F60" s="48"/>
    </row>
    <row r="61" spans="1:6" x14ac:dyDescent="0.25">
      <c r="A61" s="44"/>
      <c r="B61" s="48"/>
      <c r="C61" s="48"/>
      <c r="D61" s="50" t="s">
        <v>107</v>
      </c>
      <c r="E61" s="48"/>
      <c r="F61" s="48"/>
    </row>
    <row r="62" spans="1:6" x14ac:dyDescent="0.25">
      <c r="A62" s="3" t="s">
        <v>108</v>
      </c>
      <c r="B62" s="4">
        <f>SUM(B47+B60)</f>
        <v>2615997.0699999998</v>
      </c>
      <c r="C62" s="4">
        <f>SUM(C47+C60)</f>
        <v>4454312.68</v>
      </c>
      <c r="D62" s="44"/>
      <c r="E62" s="48"/>
      <c r="F62" s="48"/>
    </row>
    <row r="63" spans="1:6" x14ac:dyDescent="0.25">
      <c r="A63" s="44"/>
      <c r="B63" s="44"/>
      <c r="C63" s="44"/>
      <c r="D63" s="51" t="s">
        <v>109</v>
      </c>
      <c r="E63" s="46">
        <f>SUM(E64:E66)</f>
        <v>0</v>
      </c>
      <c r="F63" s="46">
        <f>SUM(F64:F66)</f>
        <v>0</v>
      </c>
    </row>
    <row r="64" spans="1:6" x14ac:dyDescent="0.25">
      <c r="A64" s="44"/>
      <c r="B64" s="44"/>
      <c r="C64" s="44"/>
      <c r="D64" s="45" t="s">
        <v>110</v>
      </c>
      <c r="E64" s="46">
        <v>0</v>
      </c>
      <c r="F64" s="46">
        <v>0</v>
      </c>
    </row>
    <row r="65" spans="1:6" x14ac:dyDescent="0.25">
      <c r="A65" s="44"/>
      <c r="B65" s="44"/>
      <c r="C65" s="44"/>
      <c r="D65" s="49" t="s">
        <v>111</v>
      </c>
      <c r="E65" s="46">
        <v>0</v>
      </c>
      <c r="F65" s="46">
        <v>0</v>
      </c>
    </row>
    <row r="66" spans="1:6" x14ac:dyDescent="0.25">
      <c r="A66" s="44"/>
      <c r="B66" s="44"/>
      <c r="C66" s="44"/>
      <c r="D66" s="45" t="s">
        <v>112</v>
      </c>
      <c r="E66" s="46">
        <v>0</v>
      </c>
      <c r="F66" s="46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113</v>
      </c>
      <c r="E68" s="46">
        <f>SUM(E69:E73)</f>
        <v>2566792.91</v>
      </c>
      <c r="F68" s="46">
        <f>SUM(F69:F73)</f>
        <v>927353.90999999992</v>
      </c>
    </row>
    <row r="69" spans="1:6" x14ac:dyDescent="0.25">
      <c r="A69" s="52"/>
      <c r="B69" s="44"/>
      <c r="C69" s="44"/>
      <c r="D69" s="45" t="s">
        <v>114</v>
      </c>
      <c r="E69" s="46">
        <v>1639439</v>
      </c>
      <c r="F69" s="46">
        <v>-354592.02</v>
      </c>
    </row>
    <row r="70" spans="1:6" x14ac:dyDescent="0.25">
      <c r="A70" s="52"/>
      <c r="B70" s="44"/>
      <c r="C70" s="44"/>
      <c r="D70" s="45" t="s">
        <v>115</v>
      </c>
      <c r="E70" s="46">
        <v>927353.91</v>
      </c>
      <c r="F70" s="46">
        <v>1281945.93</v>
      </c>
    </row>
    <row r="71" spans="1:6" x14ac:dyDescent="0.25">
      <c r="A71" s="52"/>
      <c r="B71" s="44"/>
      <c r="C71" s="44"/>
      <c r="D71" s="45" t="s">
        <v>116</v>
      </c>
      <c r="E71" s="46">
        <v>0</v>
      </c>
      <c r="F71" s="46">
        <v>0</v>
      </c>
    </row>
    <row r="72" spans="1:6" x14ac:dyDescent="0.25">
      <c r="A72" s="52"/>
      <c r="B72" s="44"/>
      <c r="C72" s="44"/>
      <c r="D72" s="45" t="s">
        <v>117</v>
      </c>
      <c r="E72" s="46">
        <v>0</v>
      </c>
      <c r="F72" s="46">
        <v>0</v>
      </c>
    </row>
    <row r="73" spans="1:6" x14ac:dyDescent="0.25">
      <c r="A73" s="52"/>
      <c r="B73" s="44"/>
      <c r="C73" s="44"/>
      <c r="D73" s="45" t="s">
        <v>118</v>
      </c>
      <c r="E73" s="46">
        <v>0</v>
      </c>
      <c r="F73" s="46">
        <v>0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119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120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121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122</v>
      </c>
      <c r="E79" s="4">
        <f>E63+E68+E75</f>
        <v>2566792.91</v>
      </c>
      <c r="F79" s="4">
        <f>F63+F68+F75</f>
        <v>927353.90999999992</v>
      </c>
    </row>
    <row r="80" spans="1:6" x14ac:dyDescent="0.25">
      <c r="A80" s="52"/>
      <c r="B80" s="44"/>
      <c r="C80" s="44"/>
      <c r="D80" s="44"/>
      <c r="E80" s="48"/>
      <c r="F80" s="48"/>
    </row>
    <row r="81" spans="1:6" x14ac:dyDescent="0.25">
      <c r="A81" s="52"/>
      <c r="B81" s="44"/>
      <c r="C81" s="44"/>
      <c r="D81" s="2" t="s">
        <v>123</v>
      </c>
      <c r="E81" s="4">
        <f>E59+E79</f>
        <v>2615997.0700000003</v>
      </c>
      <c r="F81" s="4">
        <f>F59+F79</f>
        <v>4454312.68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10 B48:C52 B32:C46 B47 B12:C19 B21:C30 C20 B56:C62 E17:F17 E12:F15 E11 E19:F68 E1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topLeftCell="B1" zoomScale="75" zoomScaleNormal="75" workbookViewId="0">
      <selection activeCell="K35" sqref="K35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445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INSTITUTO MUNICIPAL DE PLANEACION DEL MUNICIPIO DE SALAMANCA, GUANAJUATO.</v>
      </c>
      <c r="B2" s="182"/>
      <c r="C2" s="182"/>
      <c r="D2" s="182"/>
      <c r="E2" s="182"/>
      <c r="F2" s="182"/>
      <c r="G2" s="183"/>
    </row>
    <row r="3" spans="1:7" x14ac:dyDescent="0.25">
      <c r="A3" s="178" t="s">
        <v>446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x14ac:dyDescent="0.25">
      <c r="A5" s="172" t="s">
        <v>447</v>
      </c>
      <c r="B5" s="173"/>
      <c r="C5" s="173"/>
      <c r="D5" s="173"/>
      <c r="E5" s="173"/>
      <c r="F5" s="173"/>
      <c r="G5" s="174"/>
    </row>
    <row r="6" spans="1:7" ht="30" x14ac:dyDescent="0.25">
      <c r="A6" s="138" t="s">
        <v>448</v>
      </c>
      <c r="B6" s="7" t="s">
        <v>449</v>
      </c>
      <c r="C6" s="32">
        <v>2026</v>
      </c>
      <c r="D6" s="32">
        <v>2027</v>
      </c>
      <c r="E6" s="32">
        <v>2028</v>
      </c>
      <c r="F6" s="32">
        <v>2029</v>
      </c>
      <c r="G6" s="32">
        <v>2030</v>
      </c>
    </row>
    <row r="7" spans="1:7" ht="15.75" customHeight="1" x14ac:dyDescent="0.25">
      <c r="A7" s="26" t="s">
        <v>450</v>
      </c>
      <c r="B7" s="118">
        <f>SUM(B8:B19)</f>
        <v>7503400</v>
      </c>
      <c r="C7" s="118">
        <f t="shared" ref="C7:G7" si="0">SUM(C8:C19)</f>
        <v>7503400</v>
      </c>
      <c r="D7" s="118">
        <f t="shared" si="0"/>
        <v>7503400</v>
      </c>
      <c r="E7" s="118">
        <f t="shared" si="0"/>
        <v>7503400</v>
      </c>
      <c r="F7" s="118">
        <f t="shared" si="0"/>
        <v>7503400</v>
      </c>
      <c r="G7" s="118">
        <f t="shared" si="0"/>
        <v>7503400</v>
      </c>
    </row>
    <row r="8" spans="1:7" x14ac:dyDescent="0.25">
      <c r="A8" s="57" t="s">
        <v>451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ht="15.75" customHeight="1" x14ac:dyDescent="0.25">
      <c r="A9" s="57" t="s">
        <v>452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453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454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455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</row>
    <row r="13" spans="1:7" x14ac:dyDescent="0.25">
      <c r="A13" s="57" t="s">
        <v>456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457</v>
      </c>
      <c r="B14" s="74">
        <v>5000</v>
      </c>
      <c r="C14" s="74">
        <v>5000</v>
      </c>
      <c r="D14" s="74">
        <v>5000</v>
      </c>
      <c r="E14" s="74">
        <v>5000</v>
      </c>
      <c r="F14" s="74">
        <v>5000</v>
      </c>
      <c r="G14" s="74">
        <v>5000</v>
      </c>
    </row>
    <row r="15" spans="1:7" x14ac:dyDescent="0.25">
      <c r="A15" s="57" t="s">
        <v>458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459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 t="s">
        <v>460</v>
      </c>
      <c r="B17" s="74">
        <v>7498400</v>
      </c>
      <c r="C17" s="74">
        <v>7498400</v>
      </c>
      <c r="D17" s="74">
        <v>7498400</v>
      </c>
      <c r="E17" s="74">
        <v>7498400</v>
      </c>
      <c r="F17" s="74">
        <v>7498400</v>
      </c>
      <c r="G17" s="74">
        <v>7498400</v>
      </c>
    </row>
    <row r="18" spans="1:7" x14ac:dyDescent="0.25">
      <c r="A18" s="57" t="s">
        <v>461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91" t="s">
        <v>462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7" t="s">
        <v>463</v>
      </c>
      <c r="B20" s="74"/>
      <c r="C20" s="74"/>
      <c r="D20" s="74"/>
      <c r="E20" s="74"/>
      <c r="F20" s="74"/>
      <c r="G20" s="74"/>
    </row>
    <row r="21" spans="1:7" x14ac:dyDescent="0.25">
      <c r="A21" s="3" t="s">
        <v>464</v>
      </c>
      <c r="B21" s="118">
        <f>SUM(B22:B26)</f>
        <v>0</v>
      </c>
      <c r="C21" s="118">
        <f t="shared" ref="C21:G21" si="1">SUM(C22:C26)</f>
        <v>0</v>
      </c>
      <c r="D21" s="118">
        <f t="shared" si="1"/>
        <v>0</v>
      </c>
      <c r="E21" s="118">
        <f t="shared" si="1"/>
        <v>0</v>
      </c>
      <c r="F21" s="118">
        <f t="shared" si="1"/>
        <v>0</v>
      </c>
      <c r="G21" s="118">
        <f t="shared" si="1"/>
        <v>0</v>
      </c>
    </row>
    <row r="22" spans="1:7" x14ac:dyDescent="0.25">
      <c r="A22" s="57" t="s">
        <v>465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466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7" t="s">
        <v>467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ht="30" x14ac:dyDescent="0.25">
      <c r="A25" s="58" t="s">
        <v>468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469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76" t="s">
        <v>463</v>
      </c>
      <c r="B27" s="75"/>
      <c r="C27" s="75"/>
      <c r="D27" s="75"/>
      <c r="E27" s="75"/>
      <c r="F27" s="75"/>
      <c r="G27" s="75"/>
    </row>
    <row r="28" spans="1:7" x14ac:dyDescent="0.25">
      <c r="A28" s="3" t="s">
        <v>470</v>
      </c>
      <c r="B28" s="118">
        <f>SUM(B29)</f>
        <v>0</v>
      </c>
      <c r="C28" s="118">
        <f t="shared" ref="C28:G28" si="2">SUM(C29)</f>
        <v>0</v>
      </c>
      <c r="D28" s="118">
        <f t="shared" si="2"/>
        <v>0</v>
      </c>
      <c r="E28" s="118">
        <f t="shared" si="2"/>
        <v>0</v>
      </c>
      <c r="F28" s="118">
        <f t="shared" si="2"/>
        <v>0</v>
      </c>
      <c r="G28" s="118">
        <f t="shared" si="2"/>
        <v>0</v>
      </c>
    </row>
    <row r="29" spans="1:7" x14ac:dyDescent="0.25">
      <c r="A29" s="57" t="s">
        <v>471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44" t="s">
        <v>463</v>
      </c>
      <c r="B30" s="77"/>
      <c r="C30" s="77"/>
      <c r="D30" s="77"/>
      <c r="E30" s="77"/>
      <c r="F30" s="77"/>
      <c r="G30" s="77"/>
    </row>
    <row r="31" spans="1:7" ht="14.45" customHeight="1" x14ac:dyDescent="0.25">
      <c r="A31" s="3" t="s">
        <v>472</v>
      </c>
      <c r="B31" s="118">
        <f>B21+B7+B28</f>
        <v>7503400</v>
      </c>
      <c r="C31" s="118">
        <f t="shared" ref="C31:G31" si="3">C21+C7+C28</f>
        <v>7503400</v>
      </c>
      <c r="D31" s="118">
        <f t="shared" si="3"/>
        <v>7503400</v>
      </c>
      <c r="E31" s="118">
        <f t="shared" si="3"/>
        <v>7503400</v>
      </c>
      <c r="F31" s="118">
        <f t="shared" si="3"/>
        <v>7503400</v>
      </c>
      <c r="G31" s="118">
        <f t="shared" si="3"/>
        <v>7503400</v>
      </c>
    </row>
    <row r="32" spans="1:7" ht="14.45" customHeight="1" x14ac:dyDescent="0.25">
      <c r="A32" s="44"/>
      <c r="B32" s="140"/>
      <c r="C32" s="140"/>
      <c r="D32" s="140"/>
      <c r="E32" s="140"/>
      <c r="F32" s="140"/>
      <c r="G32" s="140"/>
    </row>
    <row r="33" spans="1:7" x14ac:dyDescent="0.25">
      <c r="A33" s="143" t="s">
        <v>297</v>
      </c>
      <c r="B33" s="52"/>
      <c r="C33" s="52"/>
      <c r="D33" s="52"/>
      <c r="E33" s="52"/>
      <c r="F33" s="52"/>
      <c r="G33" s="52"/>
    </row>
    <row r="34" spans="1:7" ht="30" x14ac:dyDescent="0.25">
      <c r="A34" s="141" t="s">
        <v>473</v>
      </c>
      <c r="B34" s="90">
        <v>0</v>
      </c>
      <c r="C34" s="90">
        <v>0</v>
      </c>
      <c r="D34" s="90">
        <v>0</v>
      </c>
      <c r="E34" s="90">
        <v>0</v>
      </c>
      <c r="F34" s="90">
        <v>0</v>
      </c>
      <c r="G34" s="90">
        <v>0</v>
      </c>
    </row>
    <row r="35" spans="1:7" ht="30" x14ac:dyDescent="0.25">
      <c r="A35" s="141" t="s">
        <v>299</v>
      </c>
      <c r="B35" s="90">
        <v>0</v>
      </c>
      <c r="C35" s="90">
        <v>0</v>
      </c>
      <c r="D35" s="90">
        <v>0</v>
      </c>
      <c r="E35" s="90">
        <v>0</v>
      </c>
      <c r="F35" s="90">
        <v>0</v>
      </c>
      <c r="G35" s="90">
        <v>0</v>
      </c>
    </row>
    <row r="36" spans="1:7" x14ac:dyDescent="0.25">
      <c r="A36" s="143" t="s">
        <v>474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3"/>
      <c r="B37" s="53"/>
      <c r="C37" s="53"/>
      <c r="D37" s="53"/>
      <c r="E37" s="53"/>
      <c r="F37" s="53"/>
      <c r="G37" s="53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5:G16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topLeftCell="B1" zoomScale="75" zoomScaleNormal="75" workbookViewId="0">
      <selection activeCell="J23" sqref="J23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475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INSTITUTO MUNICIPAL DE PLANEACION DEL MUNICIPIO DE SALAMANCA, GUANAJUATO.</v>
      </c>
      <c r="B2" s="182"/>
      <c r="C2" s="182"/>
      <c r="D2" s="182"/>
      <c r="E2" s="182"/>
      <c r="F2" s="182"/>
      <c r="G2" s="183"/>
    </row>
    <row r="3" spans="1:7" x14ac:dyDescent="0.25">
      <c r="A3" s="178" t="s">
        <v>476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x14ac:dyDescent="0.25">
      <c r="A5" s="172" t="s">
        <v>447</v>
      </c>
      <c r="B5" s="173"/>
      <c r="C5" s="173"/>
      <c r="D5" s="173"/>
      <c r="E5" s="173"/>
      <c r="F5" s="173"/>
      <c r="G5" s="174"/>
    </row>
    <row r="6" spans="1:7" ht="30" x14ac:dyDescent="0.25">
      <c r="A6" s="138" t="s">
        <v>448</v>
      </c>
      <c r="B6" s="7" t="s">
        <v>449</v>
      </c>
      <c r="C6" s="32">
        <v>2026</v>
      </c>
      <c r="D6" s="32">
        <v>2027</v>
      </c>
      <c r="E6" s="32">
        <v>2028</v>
      </c>
      <c r="F6" s="32">
        <v>2029</v>
      </c>
      <c r="G6" s="32">
        <v>2030</v>
      </c>
    </row>
    <row r="7" spans="1:7" ht="15.75" customHeight="1" x14ac:dyDescent="0.25">
      <c r="A7" s="26" t="s">
        <v>477</v>
      </c>
      <c r="B7" s="118">
        <f t="shared" ref="B7:G7" si="0">SUM(B8:B16)</f>
        <v>7503400</v>
      </c>
      <c r="C7" s="118">
        <f t="shared" si="0"/>
        <v>7503400</v>
      </c>
      <c r="D7" s="118">
        <f t="shared" si="0"/>
        <v>7503400</v>
      </c>
      <c r="E7" s="118">
        <f t="shared" si="0"/>
        <v>7503400</v>
      </c>
      <c r="F7" s="118">
        <f t="shared" si="0"/>
        <v>7503400</v>
      </c>
      <c r="G7" s="118">
        <f t="shared" si="0"/>
        <v>7503400</v>
      </c>
    </row>
    <row r="8" spans="1:7" x14ac:dyDescent="0.25">
      <c r="A8" s="57" t="s">
        <v>478</v>
      </c>
      <c r="B8" s="74">
        <v>6380773</v>
      </c>
      <c r="C8" s="74">
        <v>6380773</v>
      </c>
      <c r="D8" s="74">
        <v>6380773</v>
      </c>
      <c r="E8" s="74">
        <v>6380773</v>
      </c>
      <c r="F8" s="74">
        <v>6380773</v>
      </c>
      <c r="G8" s="74">
        <v>6380773</v>
      </c>
    </row>
    <row r="9" spans="1:7" ht="15.75" customHeight="1" x14ac:dyDescent="0.25">
      <c r="A9" s="57" t="s">
        <v>479</v>
      </c>
      <c r="B9" s="74">
        <v>66627</v>
      </c>
      <c r="C9" s="74">
        <v>66627</v>
      </c>
      <c r="D9" s="74">
        <v>66627</v>
      </c>
      <c r="E9" s="74">
        <v>66627</v>
      </c>
      <c r="F9" s="74">
        <v>66627</v>
      </c>
      <c r="G9" s="74">
        <v>66627</v>
      </c>
    </row>
    <row r="10" spans="1:7" x14ac:dyDescent="0.25">
      <c r="A10" s="57" t="s">
        <v>480</v>
      </c>
      <c r="B10" s="74">
        <v>929000</v>
      </c>
      <c r="C10" s="74">
        <v>929000</v>
      </c>
      <c r="D10" s="74">
        <v>929000</v>
      </c>
      <c r="E10" s="74">
        <v>929000</v>
      </c>
      <c r="F10" s="74">
        <v>929000</v>
      </c>
      <c r="G10" s="74">
        <v>929000</v>
      </c>
    </row>
    <row r="11" spans="1:7" x14ac:dyDescent="0.25">
      <c r="A11" s="57" t="s">
        <v>481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482</v>
      </c>
      <c r="B12" s="74">
        <v>117000</v>
      </c>
      <c r="C12" s="74">
        <v>117000</v>
      </c>
      <c r="D12" s="74">
        <v>117000</v>
      </c>
      <c r="E12" s="74">
        <v>117000</v>
      </c>
      <c r="F12" s="74">
        <v>117000</v>
      </c>
      <c r="G12" s="74">
        <v>117000</v>
      </c>
    </row>
    <row r="13" spans="1:7" x14ac:dyDescent="0.25">
      <c r="A13" s="57" t="s">
        <v>483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484</v>
      </c>
      <c r="B14" s="74">
        <v>10000</v>
      </c>
      <c r="C14" s="74">
        <v>10000</v>
      </c>
      <c r="D14" s="74">
        <v>10000</v>
      </c>
      <c r="E14" s="74">
        <v>10000</v>
      </c>
      <c r="F14" s="74">
        <v>10000</v>
      </c>
      <c r="G14" s="74">
        <v>10000</v>
      </c>
    </row>
    <row r="15" spans="1:7" x14ac:dyDescent="0.25">
      <c r="A15" s="57" t="s">
        <v>485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486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/>
      <c r="B17" s="74"/>
      <c r="C17" s="74"/>
      <c r="D17" s="74"/>
      <c r="E17" s="74"/>
      <c r="F17" s="74"/>
      <c r="G17" s="74"/>
    </row>
    <row r="18" spans="1:7" x14ac:dyDescent="0.25">
      <c r="A18" s="3" t="s">
        <v>487</v>
      </c>
      <c r="B18" s="118">
        <f>SUM(B19:B27)</f>
        <v>0</v>
      </c>
      <c r="C18" s="118">
        <f t="shared" ref="C18:G18" si="1">SUM(C19:C27)</f>
        <v>0</v>
      </c>
      <c r="D18" s="118">
        <f t="shared" si="1"/>
        <v>0</v>
      </c>
      <c r="E18" s="118">
        <f t="shared" si="1"/>
        <v>0</v>
      </c>
      <c r="F18" s="118">
        <f t="shared" si="1"/>
        <v>0</v>
      </c>
      <c r="G18" s="118">
        <f t="shared" si="1"/>
        <v>0</v>
      </c>
    </row>
    <row r="19" spans="1:7" x14ac:dyDescent="0.25">
      <c r="A19" s="57" t="s">
        <v>478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479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57" t="s">
        <v>480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481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482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483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484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488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58" t="s">
        <v>486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44" t="s">
        <v>463</v>
      </c>
      <c r="B28" s="77"/>
      <c r="C28" s="77"/>
      <c r="D28" s="77"/>
      <c r="E28" s="77"/>
      <c r="F28" s="77"/>
      <c r="G28" s="77"/>
    </row>
    <row r="29" spans="1:7" ht="14.45" customHeight="1" x14ac:dyDescent="0.25">
      <c r="A29" s="3" t="s">
        <v>489</v>
      </c>
      <c r="B29" s="118">
        <f>B18+B7</f>
        <v>7503400</v>
      </c>
      <c r="C29" s="118">
        <f t="shared" ref="C29:G29" si="2">C18+C7</f>
        <v>7503400</v>
      </c>
      <c r="D29" s="118">
        <f t="shared" si="2"/>
        <v>7503400</v>
      </c>
      <c r="E29" s="118">
        <f t="shared" si="2"/>
        <v>7503400</v>
      </c>
      <c r="F29" s="118">
        <f t="shared" si="2"/>
        <v>7503400</v>
      </c>
      <c r="G29" s="118">
        <f t="shared" si="2"/>
        <v>7503400</v>
      </c>
    </row>
    <row r="30" spans="1:7" x14ac:dyDescent="0.25">
      <c r="A30" s="53"/>
      <c r="B30" s="53"/>
      <c r="C30" s="53"/>
      <c r="D30" s="53"/>
      <c r="E30" s="53"/>
      <c r="F30" s="53"/>
      <c r="G30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1 B13 B15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topLeftCell="B1" zoomScale="75" zoomScaleNormal="75" workbookViewId="0">
      <selection activeCell="H17" sqref="H1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490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INSTITUTO MUNICIPAL DE PLANEACION DEL MUNICIPIO DE SALAMANCA, GUANAJUATO.</v>
      </c>
      <c r="B2" s="182"/>
      <c r="C2" s="182"/>
      <c r="D2" s="182"/>
      <c r="E2" s="182"/>
      <c r="F2" s="182"/>
      <c r="G2" s="183"/>
    </row>
    <row r="3" spans="1:7" x14ac:dyDescent="0.25">
      <c r="A3" s="178" t="s">
        <v>491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x14ac:dyDescent="0.25">
      <c r="A5" s="138" t="s">
        <v>492</v>
      </c>
      <c r="B5" s="7">
        <v>2020</v>
      </c>
      <c r="C5" s="32">
        <v>2021</v>
      </c>
      <c r="D5" s="32">
        <v>2022</v>
      </c>
      <c r="E5" s="32">
        <v>2023</v>
      </c>
      <c r="F5" s="32">
        <v>2024</v>
      </c>
      <c r="G5" s="32">
        <v>2025</v>
      </c>
    </row>
    <row r="6" spans="1:7" ht="15.75" customHeight="1" x14ac:dyDescent="0.25">
      <c r="A6" s="26" t="s">
        <v>494</v>
      </c>
      <c r="B6" s="118">
        <f>SUM(B7:B18)</f>
        <v>0</v>
      </c>
      <c r="C6" s="118">
        <f t="shared" ref="C6:G6" si="0">SUM(C7:C18)</f>
        <v>0</v>
      </c>
      <c r="D6" s="118">
        <f t="shared" si="0"/>
        <v>4073160.08</v>
      </c>
      <c r="E6" s="118">
        <f t="shared" si="0"/>
        <v>6265422.54</v>
      </c>
      <c r="F6" s="118">
        <f t="shared" si="0"/>
        <v>5501614.6600000001</v>
      </c>
      <c r="G6" s="118">
        <f t="shared" si="0"/>
        <v>7498400</v>
      </c>
    </row>
    <row r="7" spans="1:7" x14ac:dyDescent="0.25">
      <c r="A7" s="57" t="s">
        <v>451</v>
      </c>
      <c r="B7" s="74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</row>
    <row r="8" spans="1:7" ht="15.75" customHeight="1" x14ac:dyDescent="0.25">
      <c r="A8" s="57" t="s">
        <v>452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x14ac:dyDescent="0.25">
      <c r="A9" s="57" t="s">
        <v>453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454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455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456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</row>
    <row r="13" spans="1:7" x14ac:dyDescent="0.25">
      <c r="A13" s="58" t="s">
        <v>457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7" t="s">
        <v>458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459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460</v>
      </c>
      <c r="B16" s="74">
        <v>0</v>
      </c>
      <c r="C16" s="74">
        <v>0</v>
      </c>
      <c r="D16" s="74">
        <v>4073160.08</v>
      </c>
      <c r="E16" s="74">
        <v>6265422.54</v>
      </c>
      <c r="F16" s="74">
        <v>5501614.6600000001</v>
      </c>
      <c r="G16" s="74">
        <v>7498400</v>
      </c>
    </row>
    <row r="17" spans="1:7" x14ac:dyDescent="0.25">
      <c r="A17" s="57" t="s">
        <v>461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</row>
    <row r="18" spans="1:7" x14ac:dyDescent="0.25">
      <c r="A18" s="91" t="s">
        <v>462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57"/>
      <c r="B19" s="74"/>
      <c r="C19" s="74"/>
      <c r="D19" s="74"/>
      <c r="E19" s="74"/>
      <c r="F19" s="74"/>
      <c r="G19" s="74"/>
    </row>
    <row r="20" spans="1:7" x14ac:dyDescent="0.25">
      <c r="A20" s="3" t="s">
        <v>495</v>
      </c>
      <c r="B20" s="118">
        <f>SUM(B21:B25)</f>
        <v>0</v>
      </c>
      <c r="C20" s="118">
        <f t="shared" ref="C20:G20" si="1">SUM(C21:C25)</f>
        <v>0</v>
      </c>
      <c r="D20" s="118">
        <f t="shared" si="1"/>
        <v>0</v>
      </c>
      <c r="E20" s="118">
        <f t="shared" si="1"/>
        <v>0</v>
      </c>
      <c r="F20" s="118">
        <f t="shared" si="1"/>
        <v>0</v>
      </c>
      <c r="G20" s="118">
        <f t="shared" si="1"/>
        <v>0</v>
      </c>
    </row>
    <row r="21" spans="1:7" x14ac:dyDescent="0.25">
      <c r="A21" s="57" t="s">
        <v>465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466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467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ht="30" x14ac:dyDescent="0.25">
      <c r="A24" s="58" t="s">
        <v>468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469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76"/>
      <c r="B26" s="75"/>
      <c r="C26" s="75"/>
      <c r="D26" s="75"/>
      <c r="E26" s="75"/>
      <c r="F26" s="75"/>
      <c r="G26" s="75"/>
    </row>
    <row r="27" spans="1:7" x14ac:dyDescent="0.25">
      <c r="A27" s="3" t="s">
        <v>496</v>
      </c>
      <c r="B27" s="118">
        <f>SUM(B28)</f>
        <v>0</v>
      </c>
      <c r="C27" s="118">
        <f t="shared" ref="C27:G27" si="2">SUM(C28)</f>
        <v>0</v>
      </c>
      <c r="D27" s="118">
        <f t="shared" si="2"/>
        <v>0</v>
      </c>
      <c r="E27" s="118">
        <f t="shared" si="2"/>
        <v>0</v>
      </c>
      <c r="F27" s="118">
        <f t="shared" si="2"/>
        <v>0</v>
      </c>
      <c r="G27" s="118">
        <f t="shared" si="2"/>
        <v>0</v>
      </c>
    </row>
    <row r="28" spans="1:7" x14ac:dyDescent="0.25">
      <c r="A28" s="57" t="s">
        <v>295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</row>
    <row r="29" spans="1:7" x14ac:dyDescent="0.25">
      <c r="A29" s="44"/>
      <c r="B29" s="77"/>
      <c r="C29" s="77"/>
      <c r="D29" s="77"/>
      <c r="E29" s="77"/>
      <c r="F29" s="77"/>
      <c r="G29" s="77"/>
    </row>
    <row r="30" spans="1:7" ht="14.45" customHeight="1" x14ac:dyDescent="0.25">
      <c r="A30" s="3" t="s">
        <v>497</v>
      </c>
      <c r="B30" s="118">
        <f>B20+B6+B27</f>
        <v>0</v>
      </c>
      <c r="C30" s="118">
        <f t="shared" ref="C30:G30" si="3">C20+C6+C27</f>
        <v>0</v>
      </c>
      <c r="D30" s="118">
        <f t="shared" si="3"/>
        <v>4073160.08</v>
      </c>
      <c r="E30" s="118">
        <f t="shared" si="3"/>
        <v>6265422.54</v>
      </c>
      <c r="F30" s="118">
        <f t="shared" si="3"/>
        <v>5501614.6600000001</v>
      </c>
      <c r="G30" s="118">
        <f t="shared" si="3"/>
        <v>7498400</v>
      </c>
    </row>
    <row r="31" spans="1:7" ht="14.45" customHeight="1" x14ac:dyDescent="0.25">
      <c r="A31" s="44"/>
      <c r="B31" s="140"/>
      <c r="C31" s="140"/>
      <c r="D31" s="140"/>
      <c r="E31" s="140"/>
      <c r="F31" s="140"/>
      <c r="G31" s="140"/>
    </row>
    <row r="32" spans="1:7" x14ac:dyDescent="0.25">
      <c r="A32" s="143" t="s">
        <v>297</v>
      </c>
      <c r="B32" s="52"/>
      <c r="C32" s="52"/>
      <c r="D32" s="52"/>
      <c r="E32" s="52"/>
      <c r="F32" s="52"/>
      <c r="G32" s="52"/>
    </row>
    <row r="33" spans="1:7" ht="30" x14ac:dyDescent="0.25">
      <c r="A33" s="141" t="s">
        <v>473</v>
      </c>
      <c r="B33" s="90">
        <v>0</v>
      </c>
      <c r="C33" s="90">
        <v>0</v>
      </c>
      <c r="D33" s="90">
        <v>0</v>
      </c>
      <c r="E33" s="90">
        <v>0</v>
      </c>
      <c r="F33" s="90">
        <v>0</v>
      </c>
      <c r="G33" s="90">
        <v>0</v>
      </c>
    </row>
    <row r="34" spans="1:7" ht="30" x14ac:dyDescent="0.25">
      <c r="A34" s="141" t="s">
        <v>299</v>
      </c>
      <c r="B34" s="90">
        <v>0</v>
      </c>
      <c r="C34" s="90">
        <v>0</v>
      </c>
      <c r="D34" s="90">
        <v>0</v>
      </c>
      <c r="E34" s="90">
        <v>0</v>
      </c>
      <c r="F34" s="90">
        <v>0</v>
      </c>
      <c r="G34" s="90">
        <v>0</v>
      </c>
    </row>
    <row r="35" spans="1:7" x14ac:dyDescent="0.25">
      <c r="A35" s="52" t="s">
        <v>474</v>
      </c>
      <c r="B35" s="90">
        <v>0</v>
      </c>
      <c r="C35" s="90">
        <v>0</v>
      </c>
      <c r="D35" s="90">
        <v>0</v>
      </c>
      <c r="E35" s="90">
        <v>0</v>
      </c>
      <c r="F35" s="90">
        <v>0</v>
      </c>
      <c r="G35" s="90">
        <v>0</v>
      </c>
    </row>
    <row r="36" spans="1:7" x14ac:dyDescent="0.25">
      <c r="A36" s="53"/>
      <c r="B36" s="53"/>
      <c r="C36" s="53"/>
      <c r="D36" s="53"/>
      <c r="E36" s="53"/>
      <c r="F36" s="53"/>
      <c r="G36" s="53"/>
    </row>
    <row r="38" spans="1:7" x14ac:dyDescent="0.25">
      <c r="A38" t="s">
        <v>498</v>
      </c>
    </row>
    <row r="39" spans="1:7" x14ac:dyDescent="0.25">
      <c r="A39" t="s">
        <v>499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5 B17:G30 B16:C16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topLeftCell="C1" zoomScale="75" zoomScaleNormal="75" workbookViewId="0">
      <selection activeCell="N28" sqref="N2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500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INSTITUTO MUNICIPAL DE PLANEACION DEL MUNICIPIO DE SALAMANCA, GUANAJUATO.</v>
      </c>
      <c r="B2" s="182"/>
      <c r="C2" s="182"/>
      <c r="D2" s="182"/>
      <c r="E2" s="182"/>
      <c r="F2" s="182"/>
      <c r="G2" s="183"/>
    </row>
    <row r="3" spans="1:7" x14ac:dyDescent="0.25">
      <c r="A3" s="178" t="s">
        <v>501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ht="30" x14ac:dyDescent="0.25">
      <c r="A5" s="138" t="s">
        <v>492</v>
      </c>
      <c r="B5" s="7">
        <v>2020</v>
      </c>
      <c r="C5" s="32">
        <v>2021</v>
      </c>
      <c r="D5" s="32">
        <v>2022</v>
      </c>
      <c r="E5" s="32">
        <v>2023</v>
      </c>
      <c r="F5" s="32">
        <v>2024</v>
      </c>
      <c r="G5" s="32" t="s">
        <v>493</v>
      </c>
    </row>
    <row r="6" spans="1:7" ht="15.75" customHeight="1" x14ac:dyDescent="0.25">
      <c r="A6" s="26" t="s">
        <v>477</v>
      </c>
      <c r="B6" s="118">
        <f t="shared" ref="B6:G6" si="0">SUM(B7:B15)</f>
        <v>0</v>
      </c>
      <c r="C6" s="118">
        <f t="shared" si="0"/>
        <v>0</v>
      </c>
      <c r="D6" s="118">
        <f t="shared" si="0"/>
        <v>4073159.0799999996</v>
      </c>
      <c r="E6" s="118">
        <f t="shared" si="0"/>
        <v>6265422.5199999996</v>
      </c>
      <c r="F6" s="118">
        <f t="shared" si="0"/>
        <v>5501614.6600000011</v>
      </c>
      <c r="G6" s="118">
        <f t="shared" si="0"/>
        <v>7503400</v>
      </c>
    </row>
    <row r="7" spans="1:7" x14ac:dyDescent="0.25">
      <c r="A7" s="57" t="s">
        <v>478</v>
      </c>
      <c r="B7" s="74">
        <v>0</v>
      </c>
      <c r="C7" s="74">
        <v>0</v>
      </c>
      <c r="D7" s="74">
        <v>2172161.69</v>
      </c>
      <c r="E7" s="74">
        <v>4176588.5</v>
      </c>
      <c r="F7" s="74">
        <v>4426614.9000000004</v>
      </c>
      <c r="G7" s="74">
        <v>6380773</v>
      </c>
    </row>
    <row r="8" spans="1:7" ht="15.75" customHeight="1" x14ac:dyDescent="0.25">
      <c r="A8" s="57" t="s">
        <v>479</v>
      </c>
      <c r="B8" s="74">
        <v>0</v>
      </c>
      <c r="C8" s="74">
        <v>0</v>
      </c>
      <c r="D8" s="74">
        <v>114650.48</v>
      </c>
      <c r="E8" s="74">
        <v>220866.05</v>
      </c>
      <c r="F8" s="74">
        <v>56519.69</v>
      </c>
      <c r="G8" s="74">
        <v>66627</v>
      </c>
    </row>
    <row r="9" spans="1:7" x14ac:dyDescent="0.25">
      <c r="A9" s="57" t="s">
        <v>480</v>
      </c>
      <c r="B9" s="74">
        <v>0</v>
      </c>
      <c r="C9" s="74">
        <v>0</v>
      </c>
      <c r="D9" s="74">
        <v>329648.71999999997</v>
      </c>
      <c r="E9" s="74">
        <v>1708848.81</v>
      </c>
      <c r="F9" s="74">
        <v>954096.27</v>
      </c>
      <c r="G9" s="74">
        <v>929000</v>
      </c>
    </row>
    <row r="10" spans="1:7" x14ac:dyDescent="0.25">
      <c r="A10" s="57" t="s">
        <v>481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482</v>
      </c>
      <c r="B11" s="74">
        <v>0</v>
      </c>
      <c r="C11" s="74">
        <v>0</v>
      </c>
      <c r="D11" s="74">
        <v>1456698.19</v>
      </c>
      <c r="E11" s="74">
        <v>159119.16</v>
      </c>
      <c r="F11" s="74">
        <v>64383.8</v>
      </c>
      <c r="G11" s="74">
        <v>117000</v>
      </c>
    </row>
    <row r="12" spans="1:7" x14ac:dyDescent="0.25">
      <c r="A12" s="57" t="s">
        <v>483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</row>
    <row r="13" spans="1:7" x14ac:dyDescent="0.25">
      <c r="A13" s="58" t="s">
        <v>484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10000</v>
      </c>
    </row>
    <row r="14" spans="1:7" x14ac:dyDescent="0.25">
      <c r="A14" s="57" t="s">
        <v>485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486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/>
      <c r="B16" s="74"/>
      <c r="C16" s="74"/>
      <c r="D16" s="74"/>
      <c r="E16" s="74"/>
      <c r="F16" s="74"/>
      <c r="G16" s="74"/>
    </row>
    <row r="17" spans="1:7" x14ac:dyDescent="0.25">
      <c r="A17" s="3" t="s">
        <v>487</v>
      </c>
      <c r="B17" s="118">
        <f>SUM(B18:B26)</f>
        <v>0</v>
      </c>
      <c r="C17" s="118">
        <f t="shared" ref="C17:G17" si="1">SUM(C18:C26)</f>
        <v>0</v>
      </c>
      <c r="D17" s="118">
        <f t="shared" si="1"/>
        <v>0</v>
      </c>
      <c r="E17" s="118">
        <f t="shared" si="1"/>
        <v>0</v>
      </c>
      <c r="F17" s="118">
        <f t="shared" si="1"/>
        <v>0</v>
      </c>
      <c r="G17" s="118">
        <f t="shared" si="1"/>
        <v>0</v>
      </c>
    </row>
    <row r="18" spans="1:7" x14ac:dyDescent="0.25">
      <c r="A18" s="57" t="s">
        <v>478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7" t="s">
        <v>479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480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57" t="s">
        <v>481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8" t="s">
        <v>482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483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484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486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44" t="s">
        <v>463</v>
      </c>
      <c r="B27" s="77"/>
      <c r="C27" s="77"/>
      <c r="D27" s="77"/>
      <c r="E27" s="77"/>
      <c r="F27" s="77"/>
      <c r="G27" s="77"/>
    </row>
    <row r="28" spans="1:7" ht="14.45" customHeight="1" x14ac:dyDescent="0.25">
      <c r="A28" s="3" t="s">
        <v>489</v>
      </c>
      <c r="B28" s="118">
        <f>B17+B6</f>
        <v>0</v>
      </c>
      <c r="C28" s="118">
        <f t="shared" ref="C28:G28" si="2">C17+C6</f>
        <v>0</v>
      </c>
      <c r="D28" s="118">
        <f t="shared" si="2"/>
        <v>4073159.0799999996</v>
      </c>
      <c r="E28" s="118">
        <f t="shared" si="2"/>
        <v>6265422.5199999996</v>
      </c>
      <c r="F28" s="118">
        <f t="shared" si="2"/>
        <v>5501614.6600000011</v>
      </c>
      <c r="G28" s="118">
        <f t="shared" si="2"/>
        <v>7503400</v>
      </c>
    </row>
    <row r="29" spans="1:7" x14ac:dyDescent="0.25">
      <c r="A29" s="53"/>
      <c r="B29" s="53"/>
      <c r="C29" s="53"/>
      <c r="D29" s="53"/>
      <c r="E29" s="53"/>
      <c r="F29" s="53"/>
      <c r="G29" s="53"/>
    </row>
    <row r="31" spans="1:7" x14ac:dyDescent="0.25">
      <c r="A31" t="s">
        <v>502</v>
      </c>
    </row>
    <row r="32" spans="1:7" x14ac:dyDescent="0.25">
      <c r="A32" t="s">
        <v>503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0:G10 B7:C7 B8:C8 B9:C9 B12:G12 B11:C11 B14:G28 B13:F13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B7" sqref="B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69" t="s">
        <v>504</v>
      </c>
      <c r="B1" s="161"/>
      <c r="C1" s="161"/>
      <c r="D1" s="161"/>
      <c r="E1" s="161"/>
      <c r="F1" s="161"/>
    </row>
    <row r="2" spans="1:6" x14ac:dyDescent="0.25">
      <c r="A2" s="181" t="str">
        <f>'Formato 1'!A2</f>
        <v>INSTITUTO MUNICIPAL DE PLANEACION DEL MUNICIPIO DE SALAMANCA, GUANAJUATO.</v>
      </c>
      <c r="B2" s="182"/>
      <c r="C2" s="182"/>
      <c r="D2" s="182"/>
      <c r="E2" s="182"/>
      <c r="F2" s="183"/>
    </row>
    <row r="3" spans="1:6" x14ac:dyDescent="0.25">
      <c r="A3" s="178" t="s">
        <v>505</v>
      </c>
      <c r="B3" s="179"/>
      <c r="C3" s="179"/>
      <c r="D3" s="179"/>
      <c r="E3" s="179"/>
      <c r="F3" s="180"/>
    </row>
    <row r="4" spans="1:6" ht="30" x14ac:dyDescent="0.25">
      <c r="A4" s="138" t="s">
        <v>492</v>
      </c>
      <c r="B4" s="7" t="s">
        <v>506</v>
      </c>
      <c r="C4" s="32" t="s">
        <v>507</v>
      </c>
      <c r="D4" s="32" t="s">
        <v>508</v>
      </c>
      <c r="E4" s="32" t="s">
        <v>509</v>
      </c>
      <c r="F4" s="32" t="s">
        <v>510</v>
      </c>
    </row>
    <row r="5" spans="1:6" ht="15.75" customHeight="1" x14ac:dyDescent="0.25">
      <c r="A5" s="142" t="s">
        <v>511</v>
      </c>
      <c r="B5" s="147"/>
      <c r="C5" s="147"/>
      <c r="D5" s="147"/>
      <c r="E5" s="147"/>
      <c r="F5" s="147"/>
    </row>
    <row r="6" spans="1:6" ht="30" x14ac:dyDescent="0.25">
      <c r="A6" s="145" t="s">
        <v>512</v>
      </c>
      <c r="B6" s="144"/>
      <c r="C6" s="144"/>
      <c r="D6" s="144"/>
      <c r="E6" s="144"/>
      <c r="F6" s="144"/>
    </row>
    <row r="7" spans="1:6" ht="15.75" customHeight="1" x14ac:dyDescent="0.25">
      <c r="A7" s="145" t="s">
        <v>513</v>
      </c>
      <c r="B7" s="144"/>
      <c r="C7" s="144"/>
      <c r="D7" s="144"/>
      <c r="E7" s="144"/>
      <c r="F7" s="144"/>
    </row>
    <row r="8" spans="1:6" x14ac:dyDescent="0.25">
      <c r="A8" s="146"/>
      <c r="B8" s="144"/>
      <c r="C8" s="144"/>
      <c r="D8" s="144"/>
      <c r="E8" s="144"/>
      <c r="F8" s="144"/>
    </row>
    <row r="9" spans="1:6" x14ac:dyDescent="0.25">
      <c r="A9" s="151" t="s">
        <v>514</v>
      </c>
      <c r="B9" s="144"/>
      <c r="C9" s="144"/>
      <c r="D9" s="144"/>
      <c r="E9" s="144"/>
      <c r="F9" s="144"/>
    </row>
    <row r="10" spans="1:6" x14ac:dyDescent="0.25">
      <c r="A10" s="145" t="s">
        <v>515</v>
      </c>
      <c r="B10" s="154"/>
      <c r="C10" s="154"/>
      <c r="D10" s="154"/>
      <c r="E10" s="154"/>
      <c r="F10" s="154"/>
    </row>
    <row r="11" spans="1:6" x14ac:dyDescent="0.25">
      <c r="A11" s="66" t="s">
        <v>516</v>
      </c>
      <c r="B11" s="154"/>
      <c r="C11" s="154"/>
      <c r="D11" s="154"/>
      <c r="E11" s="154"/>
      <c r="F11" s="154"/>
    </row>
    <row r="12" spans="1:6" x14ac:dyDescent="0.25">
      <c r="A12" s="66" t="s">
        <v>517</v>
      </c>
      <c r="B12" s="154"/>
      <c r="C12" s="154"/>
      <c r="D12" s="154"/>
      <c r="E12" s="154"/>
      <c r="F12" s="154"/>
    </row>
    <row r="13" spans="1:6" x14ac:dyDescent="0.25">
      <c r="A13" s="66" t="s">
        <v>518</v>
      </c>
      <c r="B13" s="154"/>
      <c r="C13" s="154"/>
      <c r="D13" s="154"/>
      <c r="E13" s="154"/>
      <c r="F13" s="154"/>
    </row>
    <row r="14" spans="1:6" x14ac:dyDescent="0.25">
      <c r="A14" s="145" t="s">
        <v>519</v>
      </c>
      <c r="B14" s="154"/>
      <c r="C14" s="154"/>
      <c r="D14" s="154"/>
      <c r="E14" s="154"/>
      <c r="F14" s="154"/>
    </row>
    <row r="15" spans="1:6" x14ac:dyDescent="0.25">
      <c r="A15" s="66" t="s">
        <v>516</v>
      </c>
      <c r="B15" s="154"/>
      <c r="C15" s="154"/>
      <c r="D15" s="154"/>
      <c r="E15" s="154"/>
      <c r="F15" s="154"/>
    </row>
    <row r="16" spans="1:6" x14ac:dyDescent="0.25">
      <c r="A16" s="66" t="s">
        <v>517</v>
      </c>
      <c r="B16" s="155"/>
      <c r="C16" s="155"/>
      <c r="D16" s="155"/>
      <c r="E16" s="155"/>
      <c r="F16" s="155"/>
    </row>
    <row r="17" spans="1:6" x14ac:dyDescent="0.25">
      <c r="A17" s="66" t="s">
        <v>518</v>
      </c>
      <c r="B17" s="156"/>
      <c r="C17" s="156"/>
      <c r="D17" s="156"/>
      <c r="E17" s="156"/>
      <c r="F17" s="156"/>
    </row>
    <row r="18" spans="1:6" x14ac:dyDescent="0.25">
      <c r="A18" s="145" t="s">
        <v>520</v>
      </c>
      <c r="B18" s="156"/>
      <c r="C18" s="156"/>
      <c r="D18" s="156"/>
      <c r="E18" s="156"/>
      <c r="F18" s="156"/>
    </row>
    <row r="19" spans="1:6" x14ac:dyDescent="0.25">
      <c r="A19" s="145" t="s">
        <v>521</v>
      </c>
      <c r="B19" s="156"/>
      <c r="C19" s="156"/>
      <c r="D19" s="156"/>
      <c r="E19" s="156"/>
      <c r="F19" s="156"/>
    </row>
    <row r="20" spans="1:6" x14ac:dyDescent="0.25">
      <c r="A20" s="145" t="s">
        <v>522</v>
      </c>
      <c r="B20" s="157"/>
      <c r="C20" s="157"/>
      <c r="D20" s="157"/>
      <c r="E20" s="157"/>
      <c r="F20" s="157"/>
    </row>
    <row r="21" spans="1:6" x14ac:dyDescent="0.25">
      <c r="A21" s="145" t="s">
        <v>523</v>
      </c>
      <c r="B21" s="157"/>
      <c r="C21" s="157"/>
      <c r="D21" s="157"/>
      <c r="E21" s="157"/>
      <c r="F21" s="157"/>
    </row>
    <row r="22" spans="1:6" x14ac:dyDescent="0.25">
      <c r="A22" s="145" t="s">
        <v>524</v>
      </c>
      <c r="B22" s="157"/>
      <c r="C22" s="157"/>
      <c r="D22" s="157"/>
      <c r="E22" s="157"/>
      <c r="F22" s="157"/>
    </row>
    <row r="23" spans="1:6" x14ac:dyDescent="0.25">
      <c r="A23" s="145" t="s">
        <v>525</v>
      </c>
      <c r="B23" s="157"/>
      <c r="C23" s="157"/>
      <c r="D23" s="157"/>
      <c r="E23" s="157"/>
      <c r="F23" s="157"/>
    </row>
    <row r="24" spans="1:6" x14ac:dyDescent="0.25">
      <c r="A24" s="145" t="s">
        <v>526</v>
      </c>
      <c r="B24" s="149"/>
      <c r="C24" s="149"/>
      <c r="D24" s="149"/>
      <c r="E24" s="149"/>
      <c r="F24" s="149"/>
    </row>
    <row r="25" spans="1:6" x14ac:dyDescent="0.25">
      <c r="A25" s="145" t="s">
        <v>527</v>
      </c>
      <c r="B25" s="149"/>
      <c r="C25" s="149"/>
      <c r="D25" s="149"/>
      <c r="E25" s="149"/>
      <c r="F25" s="149"/>
    </row>
    <row r="26" spans="1:6" x14ac:dyDescent="0.25">
      <c r="A26" s="146"/>
      <c r="B26" s="150"/>
      <c r="C26" s="150"/>
      <c r="D26" s="150"/>
      <c r="E26" s="150"/>
      <c r="F26" s="150"/>
    </row>
    <row r="27" spans="1:6" ht="14.45" customHeight="1" x14ac:dyDescent="0.25">
      <c r="A27" s="151" t="s">
        <v>528</v>
      </c>
      <c r="B27" s="148"/>
      <c r="C27" s="148"/>
      <c r="D27" s="148"/>
      <c r="E27" s="148"/>
      <c r="F27" s="148"/>
    </row>
    <row r="28" spans="1:6" x14ac:dyDescent="0.25">
      <c r="A28" s="145" t="s">
        <v>529</v>
      </c>
      <c r="B28" s="90"/>
      <c r="C28" s="90"/>
      <c r="D28" s="90"/>
      <c r="E28" s="90"/>
      <c r="F28" s="90"/>
    </row>
    <row r="29" spans="1:6" x14ac:dyDescent="0.25">
      <c r="A29" s="141"/>
      <c r="B29" s="52"/>
      <c r="C29" s="52"/>
      <c r="D29" s="52"/>
      <c r="E29" s="52"/>
      <c r="F29" s="52"/>
    </row>
    <row r="30" spans="1:6" x14ac:dyDescent="0.25">
      <c r="A30" s="152" t="s">
        <v>530</v>
      </c>
      <c r="B30" s="52"/>
      <c r="C30" s="52"/>
      <c r="D30" s="52"/>
      <c r="E30" s="52"/>
      <c r="F30" s="52"/>
    </row>
    <row r="31" spans="1:6" x14ac:dyDescent="0.25">
      <c r="A31" s="153" t="s">
        <v>515</v>
      </c>
      <c r="B31" s="90"/>
      <c r="C31" s="90"/>
      <c r="D31" s="90"/>
      <c r="E31" s="90"/>
      <c r="F31" s="90"/>
    </row>
    <row r="32" spans="1:6" x14ac:dyDescent="0.25">
      <c r="A32" s="153" t="s">
        <v>519</v>
      </c>
      <c r="B32" s="90"/>
      <c r="C32" s="90"/>
      <c r="D32" s="90"/>
      <c r="E32" s="90"/>
      <c r="F32" s="90"/>
    </row>
    <row r="33" spans="1:6" x14ac:dyDescent="0.25">
      <c r="A33" s="153" t="s">
        <v>531</v>
      </c>
      <c r="B33" s="90"/>
      <c r="C33" s="90"/>
      <c r="D33" s="90"/>
      <c r="E33" s="90"/>
      <c r="F33" s="90"/>
    </row>
    <row r="34" spans="1:6" x14ac:dyDescent="0.25">
      <c r="A34" s="141"/>
      <c r="B34" s="52"/>
      <c r="C34" s="52"/>
      <c r="D34" s="52"/>
      <c r="E34" s="52"/>
      <c r="F34" s="52"/>
    </row>
    <row r="35" spans="1:6" x14ac:dyDescent="0.25">
      <c r="A35" s="152" t="s">
        <v>532</v>
      </c>
      <c r="B35" s="52"/>
      <c r="C35" s="52"/>
      <c r="D35" s="52"/>
      <c r="E35" s="52"/>
      <c r="F35" s="52"/>
    </row>
    <row r="36" spans="1:6" x14ac:dyDescent="0.25">
      <c r="A36" s="153" t="s">
        <v>533</v>
      </c>
      <c r="B36" s="52"/>
      <c r="C36" s="52"/>
      <c r="D36" s="52"/>
      <c r="E36" s="52"/>
      <c r="F36" s="52"/>
    </row>
    <row r="37" spans="1:6" x14ac:dyDescent="0.25">
      <c r="A37" s="153" t="s">
        <v>534</v>
      </c>
      <c r="B37" s="52"/>
      <c r="C37" s="52"/>
      <c r="D37" s="52"/>
      <c r="E37" s="52"/>
      <c r="F37" s="52"/>
    </row>
    <row r="38" spans="1:6" x14ac:dyDescent="0.25">
      <c r="A38" s="153" t="s">
        <v>535</v>
      </c>
      <c r="B38" s="52"/>
      <c r="C38" s="52"/>
      <c r="D38" s="52"/>
      <c r="E38" s="52"/>
      <c r="F38" s="52"/>
    </row>
    <row r="39" spans="1:6" x14ac:dyDescent="0.25">
      <c r="A39" s="141"/>
      <c r="B39" s="52"/>
      <c r="C39" s="52"/>
      <c r="D39" s="52"/>
      <c r="E39" s="52"/>
      <c r="F39" s="52"/>
    </row>
    <row r="40" spans="1:6" x14ac:dyDescent="0.25">
      <c r="A40" s="152" t="s">
        <v>536</v>
      </c>
      <c r="B40" s="52"/>
      <c r="C40" s="52"/>
      <c r="D40" s="52"/>
      <c r="E40" s="52"/>
      <c r="F40" s="52"/>
    </row>
    <row r="41" spans="1:6" x14ac:dyDescent="0.25">
      <c r="A41" s="141"/>
      <c r="B41" s="52"/>
      <c r="C41" s="52"/>
      <c r="D41" s="52"/>
      <c r="E41" s="52"/>
      <c r="F41" s="52"/>
    </row>
    <row r="42" spans="1:6" x14ac:dyDescent="0.25">
      <c r="A42" s="152" t="s">
        <v>537</v>
      </c>
      <c r="B42" s="52"/>
      <c r="C42" s="52"/>
      <c r="D42" s="52"/>
      <c r="E42" s="52"/>
      <c r="F42" s="52"/>
    </row>
    <row r="43" spans="1:6" x14ac:dyDescent="0.25">
      <c r="A43" s="153" t="s">
        <v>538</v>
      </c>
      <c r="B43" s="90"/>
      <c r="C43" s="90"/>
      <c r="D43" s="90"/>
      <c r="E43" s="90"/>
      <c r="F43" s="90"/>
    </row>
    <row r="44" spans="1:6" x14ac:dyDescent="0.25">
      <c r="A44" s="153" t="s">
        <v>539</v>
      </c>
      <c r="B44" s="90"/>
      <c r="C44" s="90"/>
      <c r="D44" s="90"/>
      <c r="E44" s="90"/>
      <c r="F44" s="90"/>
    </row>
    <row r="45" spans="1:6" x14ac:dyDescent="0.25">
      <c r="A45" s="153" t="s">
        <v>540</v>
      </c>
      <c r="B45" s="90"/>
      <c r="C45" s="90"/>
      <c r="D45" s="90"/>
      <c r="E45" s="90"/>
      <c r="F45" s="90"/>
    </row>
    <row r="46" spans="1:6" x14ac:dyDescent="0.25">
      <c r="A46" s="141"/>
      <c r="B46" s="52"/>
      <c r="C46" s="52"/>
      <c r="D46" s="52"/>
      <c r="E46" s="52"/>
      <c r="F46" s="52"/>
    </row>
    <row r="47" spans="1:6" ht="30" x14ac:dyDescent="0.25">
      <c r="A47" s="152" t="s">
        <v>541</v>
      </c>
      <c r="B47" s="52"/>
      <c r="C47" s="52"/>
      <c r="D47" s="52"/>
      <c r="E47" s="52"/>
      <c r="F47" s="52"/>
    </row>
    <row r="48" spans="1:6" x14ac:dyDescent="0.25">
      <c r="A48" s="153" t="s">
        <v>539</v>
      </c>
      <c r="B48" s="90"/>
      <c r="C48" s="90"/>
      <c r="D48" s="90"/>
      <c r="E48" s="90"/>
      <c r="F48" s="90"/>
    </row>
    <row r="49" spans="1:6" x14ac:dyDescent="0.25">
      <c r="A49" s="153" t="s">
        <v>540</v>
      </c>
      <c r="B49" s="90"/>
      <c r="C49" s="90"/>
      <c r="D49" s="90"/>
      <c r="E49" s="90"/>
      <c r="F49" s="90"/>
    </row>
    <row r="50" spans="1:6" x14ac:dyDescent="0.25">
      <c r="A50" s="141"/>
      <c r="B50" s="52"/>
      <c r="C50" s="52"/>
      <c r="D50" s="52"/>
      <c r="E50" s="52"/>
      <c r="F50" s="52"/>
    </row>
    <row r="51" spans="1:6" x14ac:dyDescent="0.25">
      <c r="A51" s="152" t="s">
        <v>542</v>
      </c>
      <c r="B51" s="52"/>
      <c r="C51" s="52"/>
      <c r="D51" s="52"/>
      <c r="E51" s="52"/>
      <c r="F51" s="52"/>
    </row>
    <row r="52" spans="1:6" x14ac:dyDescent="0.25">
      <c r="A52" s="153" t="s">
        <v>539</v>
      </c>
      <c r="B52" s="90"/>
      <c r="C52" s="90"/>
      <c r="D52" s="90"/>
      <c r="E52" s="90"/>
      <c r="F52" s="90"/>
    </row>
    <row r="53" spans="1:6" x14ac:dyDescent="0.25">
      <c r="A53" s="153" t="s">
        <v>540</v>
      </c>
      <c r="B53" s="90"/>
      <c r="C53" s="90"/>
      <c r="D53" s="90"/>
      <c r="E53" s="90"/>
      <c r="F53" s="90"/>
    </row>
    <row r="54" spans="1:6" x14ac:dyDescent="0.25">
      <c r="A54" s="153" t="s">
        <v>543</v>
      </c>
      <c r="B54" s="90"/>
      <c r="C54" s="90"/>
      <c r="D54" s="90"/>
      <c r="E54" s="90"/>
      <c r="F54" s="90"/>
    </row>
    <row r="55" spans="1:6" x14ac:dyDescent="0.25">
      <c r="A55" s="141"/>
      <c r="B55" s="52"/>
      <c r="C55" s="52"/>
      <c r="D55" s="52"/>
      <c r="E55" s="52"/>
      <c r="F55" s="52"/>
    </row>
    <row r="56" spans="1:6" x14ac:dyDescent="0.25">
      <c r="A56" s="152" t="s">
        <v>544</v>
      </c>
      <c r="B56" s="52"/>
      <c r="C56" s="52"/>
      <c r="D56" s="52"/>
      <c r="E56" s="52"/>
      <c r="F56" s="52"/>
    </row>
    <row r="57" spans="1:6" x14ac:dyDescent="0.25">
      <c r="A57" s="153" t="s">
        <v>539</v>
      </c>
      <c r="B57" s="90"/>
      <c r="C57" s="90"/>
      <c r="D57" s="90"/>
      <c r="E57" s="90"/>
      <c r="F57" s="90"/>
    </row>
    <row r="58" spans="1:6" x14ac:dyDescent="0.25">
      <c r="A58" s="153" t="s">
        <v>540</v>
      </c>
      <c r="B58" s="90"/>
      <c r="C58" s="90"/>
      <c r="D58" s="90"/>
      <c r="E58" s="90"/>
      <c r="F58" s="90"/>
    </row>
    <row r="59" spans="1:6" x14ac:dyDescent="0.25">
      <c r="A59" s="141"/>
      <c r="B59" s="52"/>
      <c r="C59" s="52"/>
      <c r="D59" s="52"/>
      <c r="E59" s="52"/>
      <c r="F59" s="52"/>
    </row>
    <row r="60" spans="1:6" x14ac:dyDescent="0.25">
      <c r="A60" s="152" t="s">
        <v>545</v>
      </c>
      <c r="B60" s="52"/>
      <c r="C60" s="52"/>
      <c r="D60" s="52"/>
      <c r="E60" s="52"/>
      <c r="F60" s="52"/>
    </row>
    <row r="61" spans="1:6" x14ac:dyDescent="0.25">
      <c r="A61" s="153" t="s">
        <v>546</v>
      </c>
      <c r="B61" s="140"/>
      <c r="C61" s="140"/>
      <c r="D61" s="140"/>
      <c r="E61" s="140"/>
      <c r="F61" s="140"/>
    </row>
    <row r="62" spans="1:6" x14ac:dyDescent="0.25">
      <c r="A62" s="153" t="s">
        <v>547</v>
      </c>
      <c r="B62" s="158"/>
      <c r="C62" s="158"/>
      <c r="D62" s="158"/>
      <c r="E62" s="158"/>
      <c r="F62" s="158"/>
    </row>
    <row r="63" spans="1:6" x14ac:dyDescent="0.25">
      <c r="A63" s="141"/>
      <c r="B63" s="140"/>
      <c r="C63" s="140"/>
      <c r="D63" s="140"/>
      <c r="E63" s="140"/>
      <c r="F63" s="140"/>
    </row>
    <row r="64" spans="1:6" x14ac:dyDescent="0.25">
      <c r="A64" s="152" t="s">
        <v>548</v>
      </c>
      <c r="B64" s="140"/>
      <c r="C64" s="140"/>
      <c r="D64" s="140"/>
      <c r="E64" s="140"/>
      <c r="F64" s="140"/>
    </row>
    <row r="65" spans="1:6" x14ac:dyDescent="0.25">
      <c r="A65" s="153" t="s">
        <v>549</v>
      </c>
      <c r="B65" s="140"/>
      <c r="C65" s="140"/>
      <c r="D65" s="140"/>
      <c r="E65" s="140"/>
      <c r="F65" s="140"/>
    </row>
    <row r="66" spans="1:6" x14ac:dyDescent="0.25">
      <c r="A66" s="153" t="s">
        <v>550</v>
      </c>
      <c r="B66" s="141"/>
      <c r="C66" s="52"/>
      <c r="D66" s="141"/>
      <c r="E66" s="141"/>
      <c r="F66" s="141"/>
    </row>
    <row r="67" spans="1:6" x14ac:dyDescent="0.25">
      <c r="A67" s="53"/>
      <c r="B67" s="53"/>
      <c r="C67" s="53"/>
      <c r="D67" s="53"/>
      <c r="E67" s="53"/>
      <c r="F67" s="53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186" t="s">
        <v>445</v>
      </c>
      <c r="B1" s="186"/>
      <c r="C1" s="186"/>
      <c r="D1" s="186"/>
      <c r="E1" s="186"/>
      <c r="F1" s="186"/>
      <c r="G1" s="186"/>
    </row>
    <row r="2" spans="1:7" x14ac:dyDescent="0.25">
      <c r="A2" s="127" t="str">
        <f>'Formato 1'!A2</f>
        <v>INSTITUTO MUNICIPAL DE PLANEACION DEL MUNICIPIO DE SALAMANCA, GUANAJUATO.</v>
      </c>
      <c r="B2" s="128"/>
      <c r="C2" s="128"/>
      <c r="D2" s="128"/>
      <c r="E2" s="128"/>
      <c r="F2" s="128"/>
      <c r="G2" s="129"/>
    </row>
    <row r="3" spans="1:7" x14ac:dyDescent="0.25">
      <c r="A3" s="130" t="s">
        <v>446</v>
      </c>
      <c r="B3" s="131"/>
      <c r="C3" s="131"/>
      <c r="D3" s="131"/>
      <c r="E3" s="131"/>
      <c r="F3" s="131"/>
      <c r="G3" s="132"/>
    </row>
    <row r="4" spans="1:7" x14ac:dyDescent="0.25">
      <c r="A4" s="130" t="s">
        <v>2</v>
      </c>
      <c r="B4" s="131"/>
      <c r="C4" s="131"/>
      <c r="D4" s="131"/>
      <c r="E4" s="131"/>
      <c r="F4" s="131"/>
      <c r="G4" s="132"/>
    </row>
    <row r="5" spans="1:7" x14ac:dyDescent="0.25">
      <c r="A5" s="130" t="s">
        <v>447</v>
      </c>
      <c r="B5" s="131"/>
      <c r="C5" s="131"/>
      <c r="D5" s="131"/>
      <c r="E5" s="131"/>
      <c r="F5" s="131"/>
      <c r="G5" s="132"/>
    </row>
    <row r="6" spans="1:7" x14ac:dyDescent="0.25">
      <c r="A6" s="184" t="s">
        <v>492</v>
      </c>
      <c r="B6" s="35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83.25" customHeight="1" x14ac:dyDescent="0.25">
      <c r="A7" s="185"/>
      <c r="B7" s="69" t="s">
        <v>551</v>
      </c>
      <c r="C7" s="185"/>
      <c r="D7" s="185"/>
      <c r="E7" s="185"/>
      <c r="F7" s="185"/>
      <c r="G7" s="185"/>
    </row>
    <row r="8" spans="1:7" ht="30" x14ac:dyDescent="0.25">
      <c r="A8" s="70" t="s">
        <v>494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240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241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242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552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244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245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553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554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555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265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266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556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495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557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558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559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291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292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496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295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560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473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299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561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7" t="s">
        <v>475</v>
      </c>
      <c r="B1" s="187"/>
      <c r="C1" s="187"/>
      <c r="D1" s="187"/>
      <c r="E1" s="187"/>
      <c r="F1" s="187"/>
      <c r="G1" s="187"/>
    </row>
    <row r="2" spans="1:7" x14ac:dyDescent="0.25">
      <c r="A2" s="127" t="str">
        <f>'Formato 1'!A2</f>
        <v>INSTITUTO MUNICIPAL DE PLANEACION DEL MUNICIPIO DE SALAMANCA, GUANAJUATO.</v>
      </c>
      <c r="B2" s="128"/>
      <c r="C2" s="128"/>
      <c r="D2" s="128"/>
      <c r="E2" s="128"/>
      <c r="F2" s="128"/>
      <c r="G2" s="129"/>
    </row>
    <row r="3" spans="1:7" x14ac:dyDescent="0.25">
      <c r="A3" s="112" t="s">
        <v>476</v>
      </c>
      <c r="B3" s="113"/>
      <c r="C3" s="113"/>
      <c r="D3" s="113"/>
      <c r="E3" s="113"/>
      <c r="F3" s="113"/>
      <c r="G3" s="114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112" t="s">
        <v>447</v>
      </c>
      <c r="B5" s="113"/>
      <c r="C5" s="113"/>
      <c r="D5" s="113"/>
      <c r="E5" s="113"/>
      <c r="F5" s="113"/>
      <c r="G5" s="114"/>
    </row>
    <row r="6" spans="1:7" x14ac:dyDescent="0.25">
      <c r="A6" s="188" t="s">
        <v>562</v>
      </c>
      <c r="B6" s="35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57.75" customHeight="1" x14ac:dyDescent="0.25">
      <c r="A7" s="189"/>
      <c r="B7" s="36" t="s">
        <v>551</v>
      </c>
      <c r="C7" s="185"/>
      <c r="D7" s="185"/>
      <c r="E7" s="185"/>
      <c r="F7" s="185"/>
      <c r="G7" s="185"/>
    </row>
    <row r="8" spans="1:7" x14ac:dyDescent="0.25">
      <c r="A8" s="26" t="s">
        <v>477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563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564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480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481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565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483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484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485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486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487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563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564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480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481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565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483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484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488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486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489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7" t="s">
        <v>490</v>
      </c>
      <c r="B1" s="187"/>
      <c r="C1" s="187"/>
      <c r="D1" s="187"/>
      <c r="E1" s="187"/>
      <c r="F1" s="187"/>
      <c r="G1" s="187"/>
    </row>
    <row r="2" spans="1:7" x14ac:dyDescent="0.25">
      <c r="A2" s="127" t="str">
        <f>'Formato 1'!A2</f>
        <v>INSTITUTO MUNICIPAL DE PLANEACION DEL MUNICIPIO DE SALAMANCA, GUANAJUATO.</v>
      </c>
      <c r="B2" s="128"/>
      <c r="C2" s="128"/>
      <c r="D2" s="128"/>
      <c r="E2" s="128"/>
      <c r="F2" s="128"/>
      <c r="G2" s="129"/>
    </row>
    <row r="3" spans="1:7" x14ac:dyDescent="0.25">
      <c r="A3" s="112" t="s">
        <v>491</v>
      </c>
      <c r="B3" s="113"/>
      <c r="C3" s="113"/>
      <c r="D3" s="113"/>
      <c r="E3" s="113"/>
      <c r="F3" s="113"/>
      <c r="G3" s="114"/>
    </row>
    <row r="4" spans="1:7" x14ac:dyDescent="0.25">
      <c r="A4" s="115" t="s">
        <v>2</v>
      </c>
      <c r="B4" s="116"/>
      <c r="C4" s="116"/>
      <c r="D4" s="116"/>
      <c r="E4" s="116"/>
      <c r="F4" s="116"/>
      <c r="G4" s="117"/>
    </row>
    <row r="5" spans="1:7" x14ac:dyDescent="0.25">
      <c r="A5" s="191" t="s">
        <v>492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5">
        <f>+F5+1</f>
        <v>2022</v>
      </c>
    </row>
    <row r="6" spans="1:7" ht="32.25" x14ac:dyDescent="0.25">
      <c r="A6" s="168"/>
      <c r="B6" s="193"/>
      <c r="C6" s="193"/>
      <c r="D6" s="193"/>
      <c r="E6" s="193"/>
      <c r="F6" s="193"/>
      <c r="G6" s="36" t="s">
        <v>566</v>
      </c>
    </row>
    <row r="7" spans="1:7" x14ac:dyDescent="0.25">
      <c r="A7" s="61" t="s">
        <v>494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567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568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453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454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569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570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457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458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571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460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572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573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495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574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575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467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468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576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496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295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497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473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577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474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190" t="s">
        <v>578</v>
      </c>
      <c r="B39" s="190"/>
      <c r="C39" s="190"/>
      <c r="D39" s="190"/>
      <c r="E39" s="190"/>
      <c r="F39" s="190"/>
      <c r="G39" s="190"/>
    </row>
    <row r="40" spans="1:7" x14ac:dyDescent="0.25">
      <c r="A40" s="190" t="s">
        <v>579</v>
      </c>
      <c r="B40" s="190"/>
      <c r="C40" s="190"/>
      <c r="D40" s="190"/>
      <c r="E40" s="190"/>
      <c r="F40" s="190"/>
      <c r="G40" s="1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7" t="s">
        <v>500</v>
      </c>
      <c r="B1" s="187"/>
      <c r="C1" s="187"/>
      <c r="D1" s="187"/>
      <c r="E1" s="187"/>
      <c r="F1" s="187"/>
      <c r="G1" s="187"/>
    </row>
    <row r="2" spans="1:7" x14ac:dyDescent="0.25">
      <c r="A2" s="127" t="str">
        <f>'Formato 1'!A2</f>
        <v>INSTITUTO MUNICIPAL DE PLANEACION DEL MUNICIPIO DE SALAMANCA, GUANAJUATO.</v>
      </c>
      <c r="B2" s="128"/>
      <c r="C2" s="128"/>
      <c r="D2" s="128"/>
      <c r="E2" s="128"/>
      <c r="F2" s="128"/>
      <c r="G2" s="129"/>
    </row>
    <row r="3" spans="1:7" x14ac:dyDescent="0.25">
      <c r="A3" s="112" t="s">
        <v>501</v>
      </c>
      <c r="B3" s="113"/>
      <c r="C3" s="113"/>
      <c r="D3" s="113"/>
      <c r="E3" s="113"/>
      <c r="F3" s="113"/>
      <c r="G3" s="114"/>
    </row>
    <row r="4" spans="1:7" x14ac:dyDescent="0.25">
      <c r="A4" s="115" t="s">
        <v>2</v>
      </c>
      <c r="B4" s="116"/>
      <c r="C4" s="116"/>
      <c r="D4" s="116"/>
      <c r="E4" s="116"/>
      <c r="F4" s="116"/>
      <c r="G4" s="117"/>
    </row>
    <row r="5" spans="1:7" x14ac:dyDescent="0.25">
      <c r="A5" s="194" t="s">
        <v>562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5">
        <v>2022</v>
      </c>
    </row>
    <row r="6" spans="1:7" ht="48.75" customHeight="1" x14ac:dyDescent="0.25">
      <c r="A6" s="195"/>
      <c r="B6" s="193"/>
      <c r="C6" s="193"/>
      <c r="D6" s="193"/>
      <c r="E6" s="193"/>
      <c r="F6" s="193"/>
      <c r="G6" s="36" t="s">
        <v>580</v>
      </c>
    </row>
    <row r="7" spans="1:7" x14ac:dyDescent="0.25">
      <c r="A7" s="26" t="s">
        <v>477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563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564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480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481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565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483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484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485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486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487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563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564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480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481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565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483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484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488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486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581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190" t="s">
        <v>578</v>
      </c>
      <c r="B32" s="190"/>
      <c r="C32" s="190"/>
      <c r="D32" s="190"/>
      <c r="E32" s="190"/>
      <c r="F32" s="190"/>
      <c r="G32" s="190"/>
    </row>
    <row r="33" spans="1:7" x14ac:dyDescent="0.25">
      <c r="A33" s="190" t="s">
        <v>579</v>
      </c>
      <c r="B33" s="190"/>
      <c r="C33" s="190"/>
      <c r="D33" s="190"/>
      <c r="E33" s="190"/>
      <c r="F33" s="190"/>
      <c r="G33" s="1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196" t="s">
        <v>504</v>
      </c>
      <c r="B1" s="196"/>
      <c r="C1" s="196"/>
      <c r="D1" s="196"/>
      <c r="E1" s="196"/>
      <c r="F1" s="196"/>
    </row>
    <row r="2" spans="1:6" ht="20.100000000000001" customHeight="1" x14ac:dyDescent="0.25">
      <c r="A2" s="109" t="str">
        <f>'Formato 1'!A2</f>
        <v>INSTITUTO MUNICIPAL DE PLANEACION DEL MUNICIPIO DE SALAMANCA, GUANAJUATO.</v>
      </c>
      <c r="B2" s="133"/>
      <c r="C2" s="133"/>
      <c r="D2" s="133"/>
      <c r="E2" s="133"/>
      <c r="F2" s="134"/>
    </row>
    <row r="3" spans="1:6" ht="29.25" customHeight="1" x14ac:dyDescent="0.25">
      <c r="A3" s="135" t="s">
        <v>505</v>
      </c>
      <c r="B3" s="136"/>
      <c r="C3" s="136"/>
      <c r="D3" s="136"/>
      <c r="E3" s="136"/>
      <c r="F3" s="137"/>
    </row>
    <row r="4" spans="1:6" ht="35.25" customHeight="1" x14ac:dyDescent="0.25">
      <c r="A4" s="120"/>
      <c r="B4" s="120" t="s">
        <v>506</v>
      </c>
      <c r="C4" s="120" t="s">
        <v>507</v>
      </c>
      <c r="D4" s="120" t="s">
        <v>508</v>
      </c>
      <c r="E4" s="120" t="s">
        <v>509</v>
      </c>
      <c r="F4" s="120" t="s">
        <v>510</v>
      </c>
    </row>
    <row r="5" spans="1:6" ht="12.75" customHeight="1" x14ac:dyDescent="0.25">
      <c r="A5" s="18" t="s">
        <v>511</v>
      </c>
      <c r="B5" s="52"/>
      <c r="C5" s="52"/>
      <c r="D5" s="52"/>
      <c r="E5" s="52"/>
      <c r="F5" s="52"/>
    </row>
    <row r="6" spans="1:6" ht="30" x14ac:dyDescent="0.25">
      <c r="A6" s="58" t="s">
        <v>512</v>
      </c>
      <c r="B6" s="59"/>
      <c r="C6" s="59"/>
      <c r="D6" s="59"/>
      <c r="E6" s="59"/>
      <c r="F6" s="59"/>
    </row>
    <row r="7" spans="1:6" ht="15" x14ac:dyDescent="0.25">
      <c r="A7" s="58" t="s">
        <v>513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514</v>
      </c>
      <c r="B9" s="44"/>
      <c r="C9" s="44"/>
      <c r="D9" s="44"/>
      <c r="E9" s="44"/>
      <c r="F9" s="44"/>
    </row>
    <row r="10" spans="1:6" ht="15" x14ac:dyDescent="0.25">
      <c r="A10" s="58" t="s">
        <v>515</v>
      </c>
      <c r="B10" s="59"/>
      <c r="C10" s="59"/>
      <c r="D10" s="59"/>
      <c r="E10" s="59"/>
      <c r="F10" s="59"/>
    </row>
    <row r="11" spans="1:6" ht="15" x14ac:dyDescent="0.25">
      <c r="A11" s="79" t="s">
        <v>516</v>
      </c>
      <c r="B11" s="59"/>
      <c r="C11" s="59"/>
      <c r="D11" s="59"/>
      <c r="E11" s="59"/>
      <c r="F11" s="59"/>
    </row>
    <row r="12" spans="1:6" ht="15" x14ac:dyDescent="0.25">
      <c r="A12" s="79" t="s">
        <v>517</v>
      </c>
      <c r="B12" s="59"/>
      <c r="C12" s="59"/>
      <c r="D12" s="59"/>
      <c r="E12" s="59"/>
      <c r="F12" s="59"/>
    </row>
    <row r="13" spans="1:6" ht="15" x14ac:dyDescent="0.25">
      <c r="A13" s="79" t="s">
        <v>518</v>
      </c>
      <c r="B13" s="59"/>
      <c r="C13" s="59"/>
      <c r="D13" s="59"/>
      <c r="E13" s="59"/>
      <c r="F13" s="59"/>
    </row>
    <row r="14" spans="1:6" ht="15" x14ac:dyDescent="0.25">
      <c r="A14" s="58" t="s">
        <v>519</v>
      </c>
      <c r="B14" s="59"/>
      <c r="C14" s="59"/>
      <c r="D14" s="59"/>
      <c r="E14" s="59"/>
      <c r="F14" s="59"/>
    </row>
    <row r="15" spans="1:6" ht="15" x14ac:dyDescent="0.25">
      <c r="A15" s="79" t="s">
        <v>516</v>
      </c>
      <c r="B15" s="59"/>
      <c r="C15" s="59"/>
      <c r="D15" s="59"/>
      <c r="E15" s="59"/>
      <c r="F15" s="59"/>
    </row>
    <row r="16" spans="1:6" ht="15" x14ac:dyDescent="0.25">
      <c r="A16" s="79" t="s">
        <v>517</v>
      </c>
      <c r="B16" s="59"/>
      <c r="C16" s="59"/>
      <c r="D16" s="59"/>
      <c r="E16" s="59"/>
      <c r="F16" s="59"/>
    </row>
    <row r="17" spans="1:6" ht="15" x14ac:dyDescent="0.25">
      <c r="A17" s="79" t="s">
        <v>518</v>
      </c>
      <c r="B17" s="59"/>
      <c r="C17" s="59"/>
      <c r="D17" s="59"/>
      <c r="E17" s="59"/>
      <c r="F17" s="59"/>
    </row>
    <row r="18" spans="1:6" ht="15" x14ac:dyDescent="0.25">
      <c r="A18" s="58" t="s">
        <v>520</v>
      </c>
      <c r="B18" s="121"/>
      <c r="C18" s="59"/>
      <c r="D18" s="59"/>
      <c r="E18" s="59"/>
      <c r="F18" s="59"/>
    </row>
    <row r="19" spans="1:6" ht="15" x14ac:dyDescent="0.25">
      <c r="A19" s="58" t="s">
        <v>521</v>
      </c>
      <c r="B19" s="59"/>
      <c r="C19" s="59"/>
      <c r="D19" s="59"/>
      <c r="E19" s="59"/>
      <c r="F19" s="59"/>
    </row>
    <row r="20" spans="1:6" ht="30" x14ac:dyDescent="0.25">
      <c r="A20" s="58" t="s">
        <v>522</v>
      </c>
      <c r="B20" s="122"/>
      <c r="C20" s="122"/>
      <c r="D20" s="122"/>
      <c r="E20" s="122"/>
      <c r="F20" s="122"/>
    </row>
    <row r="21" spans="1:6" ht="30" x14ac:dyDescent="0.25">
      <c r="A21" s="58" t="s">
        <v>523</v>
      </c>
      <c r="B21" s="122"/>
      <c r="C21" s="122"/>
      <c r="D21" s="122"/>
      <c r="E21" s="122"/>
      <c r="F21" s="122"/>
    </row>
    <row r="22" spans="1:6" ht="30" x14ac:dyDescent="0.25">
      <c r="A22" s="58" t="s">
        <v>524</v>
      </c>
      <c r="B22" s="122"/>
      <c r="C22" s="122"/>
      <c r="D22" s="122"/>
      <c r="E22" s="122"/>
      <c r="F22" s="122"/>
    </row>
    <row r="23" spans="1:6" ht="15" x14ac:dyDescent="0.25">
      <c r="A23" s="58" t="s">
        <v>525</v>
      </c>
      <c r="B23" s="122"/>
      <c r="C23" s="122"/>
      <c r="D23" s="122"/>
      <c r="E23" s="122"/>
      <c r="F23" s="122"/>
    </row>
    <row r="24" spans="1:6" ht="15" x14ac:dyDescent="0.25">
      <c r="A24" s="58" t="s">
        <v>526</v>
      </c>
      <c r="B24" s="123"/>
      <c r="C24" s="59"/>
      <c r="D24" s="59"/>
      <c r="E24" s="59"/>
      <c r="F24" s="59"/>
    </row>
    <row r="25" spans="1:6" ht="15" x14ac:dyDescent="0.25">
      <c r="A25" s="58" t="s">
        <v>527</v>
      </c>
      <c r="B25" s="123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528</v>
      </c>
      <c r="B27" s="44"/>
      <c r="C27" s="44"/>
      <c r="D27" s="44"/>
      <c r="E27" s="44"/>
      <c r="F27" s="44"/>
    </row>
    <row r="28" spans="1:6" ht="15" x14ac:dyDescent="0.25">
      <c r="A28" s="58" t="s">
        <v>529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530</v>
      </c>
      <c r="B30" s="44"/>
      <c r="C30" s="44"/>
      <c r="D30" s="44"/>
      <c r="E30" s="44"/>
      <c r="F30" s="44"/>
    </row>
    <row r="31" spans="1:6" ht="15" x14ac:dyDescent="0.25">
      <c r="A31" s="58" t="s">
        <v>515</v>
      </c>
      <c r="B31" s="59"/>
      <c r="C31" s="59"/>
      <c r="D31" s="59"/>
      <c r="E31" s="59"/>
      <c r="F31" s="59"/>
    </row>
    <row r="32" spans="1:6" ht="15" x14ac:dyDescent="0.25">
      <c r="A32" s="58" t="s">
        <v>519</v>
      </c>
      <c r="B32" s="59"/>
      <c r="C32" s="59"/>
      <c r="D32" s="59"/>
      <c r="E32" s="59"/>
      <c r="F32" s="59"/>
    </row>
    <row r="33" spans="1:6" ht="15" x14ac:dyDescent="0.25">
      <c r="A33" s="58" t="s">
        <v>531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532</v>
      </c>
      <c r="B35" s="44"/>
      <c r="C35" s="44"/>
      <c r="D35" s="44"/>
      <c r="E35" s="44"/>
      <c r="F35" s="44"/>
    </row>
    <row r="36" spans="1:6" ht="15" x14ac:dyDescent="0.25">
      <c r="A36" s="58" t="s">
        <v>533</v>
      </c>
      <c r="B36" s="59"/>
      <c r="C36" s="59"/>
      <c r="D36" s="59"/>
      <c r="E36" s="59"/>
      <c r="F36" s="59"/>
    </row>
    <row r="37" spans="1:6" ht="15" x14ac:dyDescent="0.25">
      <c r="A37" s="58" t="s">
        <v>534</v>
      </c>
      <c r="B37" s="59"/>
      <c r="C37" s="59"/>
      <c r="D37" s="59"/>
      <c r="E37" s="59"/>
      <c r="F37" s="59"/>
    </row>
    <row r="38" spans="1:6" ht="15" x14ac:dyDescent="0.25">
      <c r="A38" s="58" t="s">
        <v>535</v>
      </c>
      <c r="B38" s="123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536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537</v>
      </c>
      <c r="B42" s="44"/>
      <c r="C42" s="44"/>
      <c r="D42" s="44"/>
      <c r="E42" s="44"/>
      <c r="F42" s="44"/>
    </row>
    <row r="43" spans="1:6" ht="15" x14ac:dyDescent="0.25">
      <c r="A43" s="58" t="s">
        <v>538</v>
      </c>
      <c r="B43" s="59"/>
      <c r="C43" s="59"/>
      <c r="D43" s="59"/>
      <c r="E43" s="59"/>
      <c r="F43" s="59"/>
    </row>
    <row r="44" spans="1:6" ht="15" x14ac:dyDescent="0.25">
      <c r="A44" s="58" t="s">
        <v>539</v>
      </c>
      <c r="B44" s="59"/>
      <c r="C44" s="59"/>
      <c r="D44" s="59"/>
      <c r="E44" s="59"/>
      <c r="F44" s="59"/>
    </row>
    <row r="45" spans="1:6" ht="15" x14ac:dyDescent="0.25">
      <c r="A45" s="58" t="s">
        <v>540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541</v>
      </c>
      <c r="B47" s="44"/>
      <c r="C47" s="44"/>
      <c r="D47" s="44"/>
      <c r="E47" s="44"/>
      <c r="F47" s="44"/>
    </row>
    <row r="48" spans="1:6" ht="15" x14ac:dyDescent="0.25">
      <c r="A48" s="58" t="s">
        <v>539</v>
      </c>
      <c r="B48" s="122"/>
      <c r="C48" s="122"/>
      <c r="D48" s="122"/>
      <c r="E48" s="122"/>
      <c r="F48" s="122"/>
    </row>
    <row r="49" spans="1:6" ht="15" x14ac:dyDescent="0.25">
      <c r="A49" s="58" t="s">
        <v>540</v>
      </c>
      <c r="B49" s="122"/>
      <c r="C49" s="122"/>
      <c r="D49" s="122"/>
      <c r="E49" s="122"/>
      <c r="F49" s="122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542</v>
      </c>
      <c r="B51" s="44"/>
      <c r="C51" s="44"/>
      <c r="D51" s="44"/>
      <c r="E51" s="44"/>
      <c r="F51" s="44"/>
    </row>
    <row r="52" spans="1:6" ht="15" x14ac:dyDescent="0.25">
      <c r="A52" s="58" t="s">
        <v>539</v>
      </c>
      <c r="B52" s="59"/>
      <c r="C52" s="59"/>
      <c r="D52" s="59"/>
      <c r="E52" s="59"/>
      <c r="F52" s="59"/>
    </row>
    <row r="53" spans="1:6" ht="15" x14ac:dyDescent="0.25">
      <c r="A53" s="58" t="s">
        <v>540</v>
      </c>
      <c r="B53" s="59"/>
      <c r="C53" s="59"/>
      <c r="D53" s="59"/>
      <c r="E53" s="59"/>
      <c r="F53" s="59"/>
    </row>
    <row r="54" spans="1:6" ht="15" x14ac:dyDescent="0.25">
      <c r="A54" s="58" t="s">
        <v>543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544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539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540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545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546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547</v>
      </c>
      <c r="B62" s="123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548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549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550</v>
      </c>
      <c r="B66" s="59"/>
      <c r="C66" s="59"/>
      <c r="D66" s="59"/>
      <c r="E66" s="59"/>
      <c r="F66" s="59"/>
    </row>
    <row r="67" spans="1:6" ht="20.100000000000001" customHeight="1" x14ac:dyDescent="0.25">
      <c r="A67" s="119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5" zoomScale="75" zoomScaleNormal="75" workbookViewId="0">
      <selection activeCell="A69" sqref="A69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0" t="s">
        <v>124</v>
      </c>
      <c r="B1" s="161"/>
      <c r="C1" s="161"/>
      <c r="D1" s="161"/>
      <c r="E1" s="161"/>
      <c r="F1" s="161"/>
      <c r="G1" s="161"/>
      <c r="H1" s="162"/>
    </row>
    <row r="2" spans="1:8" x14ac:dyDescent="0.25">
      <c r="A2" s="109" t="str">
        <f>'Formato 1'!A2</f>
        <v>INSTITUTO MUNICIPAL DE PLANEACION DEL MUNICIPIO DE SALAMANCA, GUANAJUATO.</v>
      </c>
      <c r="B2" s="110"/>
      <c r="C2" s="110"/>
      <c r="D2" s="110"/>
      <c r="E2" s="110"/>
      <c r="F2" s="110"/>
      <c r="G2" s="110"/>
      <c r="H2" s="111"/>
    </row>
    <row r="3" spans="1:8" ht="15" customHeight="1" x14ac:dyDescent="0.25">
      <c r="A3" s="112" t="s">
        <v>125</v>
      </c>
      <c r="B3" s="113"/>
      <c r="C3" s="113"/>
      <c r="D3" s="113"/>
      <c r="E3" s="113"/>
      <c r="F3" s="113"/>
      <c r="G3" s="113"/>
      <c r="H3" s="114"/>
    </row>
    <row r="4" spans="1:8" ht="15" customHeight="1" x14ac:dyDescent="0.25">
      <c r="A4" s="112" t="str">
        <f>'Formato 1'!A4</f>
        <v>Al 31 de Diciembre de 2024 y al 30 de Junio de 2025 (b)</v>
      </c>
      <c r="B4" s="113"/>
      <c r="C4" s="113"/>
      <c r="D4" s="113"/>
      <c r="E4" s="113"/>
      <c r="F4" s="113"/>
      <c r="G4" s="113"/>
      <c r="H4" s="114"/>
    </row>
    <row r="5" spans="1:8" x14ac:dyDescent="0.25">
      <c r="A5" s="115" t="s">
        <v>2</v>
      </c>
      <c r="B5" s="116"/>
      <c r="C5" s="116"/>
      <c r="D5" s="116"/>
      <c r="E5" s="116"/>
      <c r="F5" s="116"/>
      <c r="G5" s="116"/>
      <c r="H5" s="117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101"/>
      <c r="B7" s="102"/>
      <c r="C7" s="102"/>
      <c r="D7" s="102"/>
      <c r="E7" s="102"/>
      <c r="F7" s="102"/>
      <c r="G7" s="102"/>
      <c r="H7" s="102"/>
    </row>
    <row r="8" spans="1:8" x14ac:dyDescent="0.2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3" t="s">
        <v>135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4" t="s">
        <v>136</v>
      </c>
      <c r="B10" s="105">
        <v>0</v>
      </c>
      <c r="C10" s="46">
        <v>0</v>
      </c>
      <c r="D10" s="105">
        <v>0</v>
      </c>
      <c r="E10" s="105">
        <v>0</v>
      </c>
      <c r="F10" s="105">
        <v>0</v>
      </c>
      <c r="G10" s="105">
        <v>0</v>
      </c>
      <c r="H10" s="105">
        <v>0</v>
      </c>
    </row>
    <row r="11" spans="1:8" x14ac:dyDescent="0.25">
      <c r="A11" s="104" t="s">
        <v>137</v>
      </c>
      <c r="B11" s="105">
        <v>0</v>
      </c>
      <c r="C11" s="46">
        <v>0</v>
      </c>
      <c r="D11" s="105">
        <v>0</v>
      </c>
      <c r="E11" s="105">
        <v>0</v>
      </c>
      <c r="F11" s="105">
        <v>0</v>
      </c>
      <c r="G11" s="46">
        <v>0</v>
      </c>
      <c r="H11" s="46">
        <v>0</v>
      </c>
    </row>
    <row r="12" spans="1:8" ht="16.5" customHeight="1" x14ac:dyDescent="0.25">
      <c r="A12" s="104" t="s">
        <v>138</v>
      </c>
      <c r="B12" s="105">
        <v>0</v>
      </c>
      <c r="C12" s="46">
        <v>0</v>
      </c>
      <c r="D12" s="105">
        <v>0</v>
      </c>
      <c r="E12" s="105">
        <v>0</v>
      </c>
      <c r="F12" s="105">
        <v>0</v>
      </c>
      <c r="G12" s="46">
        <v>0</v>
      </c>
      <c r="H12" s="46">
        <v>0</v>
      </c>
    </row>
    <row r="13" spans="1:8" x14ac:dyDescent="0.25">
      <c r="A13" s="103" t="s">
        <v>139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4" t="s">
        <v>140</v>
      </c>
      <c r="B14" s="105">
        <v>0</v>
      </c>
      <c r="C14" s="46">
        <v>0</v>
      </c>
      <c r="D14" s="105">
        <v>0</v>
      </c>
      <c r="E14" s="105">
        <v>0</v>
      </c>
      <c r="F14" s="105">
        <v>0</v>
      </c>
      <c r="G14" s="46">
        <v>0</v>
      </c>
      <c r="H14" s="46">
        <v>0</v>
      </c>
    </row>
    <row r="15" spans="1:8" ht="15" customHeight="1" x14ac:dyDescent="0.25">
      <c r="A15" s="104" t="s">
        <v>141</v>
      </c>
      <c r="B15" s="105">
        <v>0</v>
      </c>
      <c r="C15" s="46">
        <v>0</v>
      </c>
      <c r="D15" s="105">
        <v>0</v>
      </c>
      <c r="E15" s="105">
        <v>0</v>
      </c>
      <c r="F15" s="105">
        <v>0</v>
      </c>
      <c r="G15" s="46">
        <v>0</v>
      </c>
      <c r="H15" s="46">
        <v>0</v>
      </c>
    </row>
    <row r="16" spans="1:8" x14ac:dyDescent="0.25">
      <c r="A16" s="104" t="s">
        <v>142</v>
      </c>
      <c r="B16" s="105">
        <v>0</v>
      </c>
      <c r="C16" s="46">
        <v>0</v>
      </c>
      <c r="D16" s="105">
        <v>0</v>
      </c>
      <c r="E16" s="105">
        <v>0</v>
      </c>
      <c r="F16" s="105">
        <v>0</v>
      </c>
      <c r="G16" s="46">
        <v>0</v>
      </c>
      <c r="H16" s="46">
        <v>0</v>
      </c>
    </row>
    <row r="17" spans="1:8" x14ac:dyDescent="0.25">
      <c r="A17" s="106"/>
      <c r="B17" s="90"/>
      <c r="C17" s="90"/>
      <c r="D17" s="90"/>
      <c r="E17" s="90"/>
      <c r="F17" s="90"/>
      <c r="G17" s="90"/>
      <c r="H17" s="90"/>
    </row>
    <row r="18" spans="1:8" x14ac:dyDescent="0.25">
      <c r="A18" s="8" t="s">
        <v>143</v>
      </c>
      <c r="B18" s="4">
        <v>3526958.77</v>
      </c>
      <c r="C18" s="107"/>
      <c r="D18" s="107"/>
      <c r="E18" s="107"/>
      <c r="F18" s="4">
        <v>49204.160000000003</v>
      </c>
      <c r="G18" s="107"/>
      <c r="H18" s="107"/>
    </row>
    <row r="19" spans="1:8" ht="16.5" customHeight="1" x14ac:dyDescent="0.25">
      <c r="A19" s="106"/>
      <c r="B19" s="90"/>
      <c r="C19" s="90"/>
      <c r="D19" s="90"/>
      <c r="E19" s="90"/>
      <c r="F19" s="90"/>
      <c r="G19" s="90"/>
      <c r="H19" s="90"/>
    </row>
    <row r="20" spans="1:8" ht="14.45" customHeight="1" x14ac:dyDescent="0.25">
      <c r="A20" s="8" t="s">
        <v>144</v>
      </c>
      <c r="B20" s="4">
        <f t="shared" ref="B20:H20" si="3">B8+B18</f>
        <v>3526958.77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49204.160000000003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6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8" t="s">
        <v>146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8" t="s">
        <v>147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8" t="s">
        <v>148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8" t="s">
        <v>150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8" t="s">
        <v>151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8" t="s">
        <v>152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153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163" t="s">
        <v>154</v>
      </c>
      <c r="B33" s="163"/>
      <c r="C33" s="163"/>
      <c r="D33" s="163"/>
      <c r="E33" s="163"/>
      <c r="F33" s="163"/>
      <c r="G33" s="163"/>
      <c r="H33" s="163"/>
    </row>
    <row r="34" spans="1:8" ht="14.45" customHeight="1" x14ac:dyDescent="0.25">
      <c r="A34" s="163"/>
      <c r="B34" s="163"/>
      <c r="C34" s="163"/>
      <c r="D34" s="163"/>
      <c r="E34" s="163"/>
      <c r="F34" s="163"/>
      <c r="G34" s="163"/>
      <c r="H34" s="163"/>
    </row>
    <row r="35" spans="1:8" ht="14.45" customHeight="1" x14ac:dyDescent="0.25">
      <c r="A35" s="163"/>
      <c r="B35" s="163"/>
      <c r="C35" s="163"/>
      <c r="D35" s="163"/>
      <c r="E35" s="163"/>
      <c r="F35" s="163"/>
      <c r="G35" s="163"/>
      <c r="H35" s="163"/>
    </row>
    <row r="36" spans="1:8" ht="14.45" customHeight="1" x14ac:dyDescent="0.25">
      <c r="A36" s="163"/>
      <c r="B36" s="163"/>
      <c r="C36" s="163"/>
      <c r="D36" s="163"/>
      <c r="E36" s="163"/>
      <c r="F36" s="163"/>
      <c r="G36" s="163"/>
      <c r="H36" s="163"/>
    </row>
    <row r="37" spans="1:8" ht="14.45" customHeight="1" x14ac:dyDescent="0.25">
      <c r="A37" s="163"/>
      <c r="B37" s="163"/>
      <c r="C37" s="163"/>
      <c r="D37" s="163"/>
      <c r="E37" s="163"/>
      <c r="F37" s="163"/>
      <c r="G37" s="163"/>
      <c r="H37" s="163"/>
    </row>
    <row r="38" spans="1:8" x14ac:dyDescent="0.25">
      <c r="A38" s="60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8" t="s">
        <v>162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8" t="s">
        <v>163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8" t="s">
        <v>164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153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0" t="s">
        <v>165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x14ac:dyDescent="0.25">
      <c r="A2" s="109" t="str">
        <f>'Formato 1'!A2</f>
        <v>INSTITUTO MUNICIPAL DE PLANEACION DEL MUNICIPIO DE SALAMANCA, GUANAJUATO.</v>
      </c>
      <c r="B2" s="110"/>
      <c r="C2" s="110"/>
      <c r="D2" s="110"/>
      <c r="E2" s="110"/>
      <c r="F2" s="110"/>
      <c r="G2" s="110"/>
      <c r="H2" s="110"/>
      <c r="I2" s="110"/>
      <c r="J2" s="110"/>
      <c r="K2" s="111"/>
    </row>
    <row r="3" spans="1:11" x14ac:dyDescent="0.25">
      <c r="A3" s="112" t="s">
        <v>166</v>
      </c>
      <c r="B3" s="113"/>
      <c r="C3" s="113"/>
      <c r="D3" s="113"/>
      <c r="E3" s="113"/>
      <c r="F3" s="113"/>
      <c r="G3" s="113"/>
      <c r="H3" s="113"/>
      <c r="I3" s="113"/>
      <c r="J3" s="113"/>
      <c r="K3" s="114"/>
    </row>
    <row r="4" spans="1:11" x14ac:dyDescent="0.25">
      <c r="A4" s="112" t="s">
        <v>584</v>
      </c>
      <c r="B4" s="113"/>
      <c r="C4" s="113"/>
      <c r="D4" s="113"/>
      <c r="E4" s="113"/>
      <c r="F4" s="113"/>
      <c r="G4" s="113"/>
      <c r="H4" s="113"/>
      <c r="I4" s="113"/>
      <c r="J4" s="113"/>
      <c r="K4" s="114"/>
    </row>
    <row r="5" spans="1:11" x14ac:dyDescent="0.25">
      <c r="A5" s="112" t="s">
        <v>2</v>
      </c>
      <c r="B5" s="113"/>
      <c r="C5" s="113"/>
      <c r="D5" s="113"/>
      <c r="E5" s="113"/>
      <c r="F5" s="113"/>
      <c r="G5" s="113"/>
      <c r="H5" s="113"/>
      <c r="I5" s="113"/>
      <c r="J5" s="113"/>
      <c r="K5" s="114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178</v>
      </c>
      <c r="B8" s="98"/>
      <c r="C8" s="98"/>
      <c r="D8" s="98"/>
      <c r="E8" s="4">
        <f>SUM(E9:E12)</f>
        <v>0</v>
      </c>
      <c r="F8" s="98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9" t="s">
        <v>179</v>
      </c>
      <c r="B9" s="100"/>
      <c r="C9" s="100"/>
      <c r="D9" s="100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9" t="s">
        <v>180</v>
      </c>
      <c r="B10" s="100"/>
      <c r="C10" s="100"/>
      <c r="D10" s="100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9" t="s">
        <v>181</v>
      </c>
      <c r="B11" s="100"/>
      <c r="C11" s="100"/>
      <c r="D11" s="100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9" t="s">
        <v>182</v>
      </c>
      <c r="B12" s="100"/>
      <c r="C12" s="100"/>
      <c r="D12" s="100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9" t="s">
        <v>153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183</v>
      </c>
      <c r="B14" s="98"/>
      <c r="C14" s="98"/>
      <c r="D14" s="98"/>
      <c r="E14" s="4">
        <f>SUM(E15:E18)</f>
        <v>0</v>
      </c>
      <c r="F14" s="98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9" t="s">
        <v>184</v>
      </c>
      <c r="B15" s="100"/>
      <c r="C15" s="100"/>
      <c r="D15" s="100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9" t="s">
        <v>185</v>
      </c>
      <c r="B16" s="100"/>
      <c r="C16" s="100"/>
      <c r="D16" s="100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9" t="s">
        <v>186</v>
      </c>
      <c r="B17" s="100"/>
      <c r="C17" s="100"/>
      <c r="D17" s="100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9" t="s">
        <v>187</v>
      </c>
      <c r="B18" s="100"/>
      <c r="C18" s="100"/>
      <c r="D18" s="100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9" t="s">
        <v>153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188</v>
      </c>
      <c r="B20" s="98"/>
      <c r="C20" s="98"/>
      <c r="D20" s="98"/>
      <c r="E20" s="4">
        <f>SUM(E8,E14)</f>
        <v>0</v>
      </c>
      <c r="F20" s="98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M23" sqref="M2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0" t="s">
        <v>189</v>
      </c>
      <c r="B1" s="161"/>
      <c r="C1" s="161"/>
      <c r="D1" s="162"/>
    </row>
    <row r="2" spans="1:4" x14ac:dyDescent="0.25">
      <c r="A2" s="109" t="str">
        <f>'Formato 1'!A2</f>
        <v>INSTITUTO MUNICIPAL DE PLANEACION DEL MUNICIPIO DE SALAMANCA, GUANAJUATO.</v>
      </c>
      <c r="B2" s="110"/>
      <c r="C2" s="110"/>
      <c r="D2" s="111"/>
    </row>
    <row r="3" spans="1:4" x14ac:dyDescent="0.25">
      <c r="A3" s="112" t="s">
        <v>190</v>
      </c>
      <c r="B3" s="113"/>
      <c r="C3" s="113"/>
      <c r="D3" s="114"/>
    </row>
    <row r="4" spans="1:4" x14ac:dyDescent="0.25">
      <c r="A4" s="112" t="str">
        <f>'Formato 3'!A4</f>
        <v>Del 1 de Enero al 30 de  Junio  de 2025 (b)</v>
      </c>
      <c r="B4" s="113"/>
      <c r="C4" s="113"/>
      <c r="D4" s="114"/>
    </row>
    <row r="5" spans="1:4" x14ac:dyDescent="0.25">
      <c r="A5" s="115" t="s">
        <v>2</v>
      </c>
      <c r="B5" s="116"/>
      <c r="C5" s="116"/>
      <c r="D5" s="117"/>
    </row>
    <row r="6" spans="1:4" ht="15" customHeight="1" x14ac:dyDescent="0.25"/>
    <row r="7" spans="1:4" ht="30" x14ac:dyDescent="0.25">
      <c r="A7" s="13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4">
        <f>SUM(B9:B11)</f>
        <v>7503400</v>
      </c>
      <c r="C8" s="14">
        <f>SUM(C9:C11)</f>
        <v>3752674.23</v>
      </c>
      <c r="D8" s="14">
        <f>SUM(D9:D11)</f>
        <v>3752674.23</v>
      </c>
    </row>
    <row r="9" spans="1:4" x14ac:dyDescent="0.25">
      <c r="A9" s="57" t="s">
        <v>195</v>
      </c>
      <c r="B9" s="93">
        <v>7503400</v>
      </c>
      <c r="C9" s="93">
        <v>3752674.23</v>
      </c>
      <c r="D9" s="93">
        <v>3752674.23</v>
      </c>
    </row>
    <row r="10" spans="1:4" x14ac:dyDescent="0.25">
      <c r="A10" s="57" t="s">
        <v>196</v>
      </c>
      <c r="B10" s="93">
        <v>0</v>
      </c>
      <c r="C10" s="93">
        <v>0</v>
      </c>
      <c r="D10" s="93">
        <v>0</v>
      </c>
    </row>
    <row r="11" spans="1:4" x14ac:dyDescent="0.25">
      <c r="A11" s="57" t="s">
        <v>197</v>
      </c>
      <c r="B11" s="93">
        <f>B44</f>
        <v>0</v>
      </c>
      <c r="C11" s="93">
        <f>C44</f>
        <v>0</v>
      </c>
      <c r="D11" s="93">
        <f>D44</f>
        <v>0</v>
      </c>
    </row>
    <row r="12" spans="1:4" x14ac:dyDescent="0.25">
      <c r="A12" s="45"/>
      <c r="B12" s="90"/>
      <c r="C12" s="90"/>
      <c r="D12" s="90"/>
    </row>
    <row r="13" spans="1:4" x14ac:dyDescent="0.25">
      <c r="A13" s="3" t="s">
        <v>198</v>
      </c>
      <c r="B13" s="14">
        <f>B14+B15</f>
        <v>7503400</v>
      </c>
      <c r="C13" s="14">
        <f>C14+C15</f>
        <v>2195575.42</v>
      </c>
      <c r="D13" s="14">
        <f>D14+D15</f>
        <v>2195575.42</v>
      </c>
    </row>
    <row r="14" spans="1:4" x14ac:dyDescent="0.25">
      <c r="A14" s="57" t="s">
        <v>199</v>
      </c>
      <c r="B14" s="93">
        <v>7503400</v>
      </c>
      <c r="C14" s="93">
        <v>2195575.42</v>
      </c>
      <c r="D14" s="93">
        <v>2195575.42</v>
      </c>
    </row>
    <row r="15" spans="1:4" x14ac:dyDescent="0.25">
      <c r="A15" s="57" t="s">
        <v>200</v>
      </c>
      <c r="B15" s="93">
        <v>0</v>
      </c>
      <c r="C15" s="93">
        <v>0</v>
      </c>
      <c r="D15" s="93">
        <v>0</v>
      </c>
    </row>
    <row r="16" spans="1:4" x14ac:dyDescent="0.25">
      <c r="A16" s="45"/>
      <c r="B16" s="90"/>
      <c r="C16" s="90"/>
      <c r="D16" s="90"/>
    </row>
    <row r="17" spans="1:4" x14ac:dyDescent="0.25">
      <c r="A17" s="3" t="s">
        <v>201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7" t="s">
        <v>202</v>
      </c>
      <c r="B18" s="16">
        <v>0</v>
      </c>
      <c r="C18" s="46">
        <v>0</v>
      </c>
      <c r="D18" s="46">
        <v>0</v>
      </c>
    </row>
    <row r="19" spans="1:4" x14ac:dyDescent="0.25">
      <c r="A19" s="57" t="s">
        <v>203</v>
      </c>
      <c r="B19" s="16">
        <v>0</v>
      </c>
      <c r="C19" s="46">
        <v>0</v>
      </c>
      <c r="D19" s="46">
        <v>0</v>
      </c>
    </row>
    <row r="20" spans="1:4" x14ac:dyDescent="0.25">
      <c r="A20" s="45"/>
      <c r="B20" s="90"/>
      <c r="C20" s="90"/>
      <c r="D20" s="90"/>
    </row>
    <row r="21" spans="1:4" x14ac:dyDescent="0.25">
      <c r="A21" s="3" t="s">
        <v>204</v>
      </c>
      <c r="B21" s="14">
        <f>B8-B13+B17</f>
        <v>0</v>
      </c>
      <c r="C21" s="14">
        <f>C8-C13+C17</f>
        <v>1557098.81</v>
      </c>
      <c r="D21" s="14">
        <f>D8-D13+D17</f>
        <v>1557098.81</v>
      </c>
    </row>
    <row r="22" spans="1:4" x14ac:dyDescent="0.25">
      <c r="A22" s="3"/>
      <c r="B22" s="90"/>
      <c r="C22" s="90"/>
      <c r="D22" s="90"/>
    </row>
    <row r="23" spans="1:4" x14ac:dyDescent="0.25">
      <c r="A23" s="3" t="s">
        <v>205</v>
      </c>
      <c r="B23" s="14">
        <f>B21-B11</f>
        <v>0</v>
      </c>
      <c r="C23" s="14">
        <f>C21-C11</f>
        <v>1557098.81</v>
      </c>
      <c r="D23" s="14">
        <f>D21-D11</f>
        <v>1557098.81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206</v>
      </c>
      <c r="B25" s="14">
        <f>B23-B17</f>
        <v>0</v>
      </c>
      <c r="C25" s="14">
        <f>C23-C17</f>
        <v>1557098.81</v>
      </c>
      <c r="D25" s="14">
        <f>D23-D17</f>
        <v>1557098.81</v>
      </c>
    </row>
    <row r="26" spans="1:4" x14ac:dyDescent="0.25">
      <c r="A26" s="19"/>
      <c r="B26" s="81"/>
      <c r="C26" s="81"/>
      <c r="D26" s="81"/>
    </row>
    <row r="27" spans="1:4" x14ac:dyDescent="0.25">
      <c r="A27" s="60"/>
    </row>
    <row r="28" spans="1:4" x14ac:dyDescent="0.25">
      <c r="A28" s="13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211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212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213</v>
      </c>
      <c r="B33" s="4">
        <f>B25+B29</f>
        <v>0</v>
      </c>
      <c r="C33" s="4">
        <f>C25+C29</f>
        <v>1557098.81</v>
      </c>
      <c r="D33" s="4">
        <f>D25+D29</f>
        <v>1557098.81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216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217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219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220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5"/>
      <c r="C45" s="55"/>
      <c r="D45" s="55"/>
    </row>
    <row r="47" spans="1:4" ht="30" x14ac:dyDescent="0.25">
      <c r="A47" s="13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4" t="s">
        <v>222</v>
      </c>
      <c r="B48" s="95">
        <f>B9</f>
        <v>7503400</v>
      </c>
      <c r="C48" s="95">
        <f>C9</f>
        <v>3752674.23</v>
      </c>
      <c r="D48" s="95">
        <f>D9</f>
        <v>3752674.23</v>
      </c>
    </row>
    <row r="49" spans="1:4" x14ac:dyDescent="0.25">
      <c r="A49" s="21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6" t="s">
        <v>216</v>
      </c>
      <c r="B50" s="46">
        <v>0</v>
      </c>
      <c r="C50" s="46">
        <v>0</v>
      </c>
      <c r="D50" s="46">
        <v>0</v>
      </c>
    </row>
    <row r="51" spans="1:4" x14ac:dyDescent="0.25">
      <c r="A51" s="96" t="s">
        <v>219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199</v>
      </c>
      <c r="B53" s="46">
        <f>B14</f>
        <v>7503400</v>
      </c>
      <c r="C53" s="46">
        <f>C14</f>
        <v>2195575.42</v>
      </c>
      <c r="D53" s="46">
        <f>D14</f>
        <v>2195575.42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202</v>
      </c>
      <c r="B55" s="22">
        <v>0</v>
      </c>
      <c r="C55" s="46">
        <f>C18</f>
        <v>0</v>
      </c>
      <c r="D55" s="46">
        <f>D18</f>
        <v>0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224</v>
      </c>
      <c r="B57" s="4">
        <f>B48+B49-B53+B55</f>
        <v>0</v>
      </c>
      <c r="C57" s="4">
        <f>C48+C49-C53+C55</f>
        <v>1557098.81</v>
      </c>
      <c r="D57" s="4">
        <f>D48+D49-D53+D55</f>
        <v>1557098.81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225</v>
      </c>
      <c r="B59" s="4">
        <f>B57-B49</f>
        <v>0</v>
      </c>
      <c r="C59" s="4">
        <f>C57-C49</f>
        <v>1557098.81</v>
      </c>
      <c r="D59" s="4">
        <f>D57-D49</f>
        <v>1557098.81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4" t="s">
        <v>196</v>
      </c>
      <c r="B63" s="97">
        <f>B10</f>
        <v>0</v>
      </c>
      <c r="C63" s="97">
        <f>C10</f>
        <v>0</v>
      </c>
      <c r="D63" s="97">
        <f>D10</f>
        <v>0</v>
      </c>
    </row>
    <row r="64" spans="1:4" ht="30" x14ac:dyDescent="0.25">
      <c r="A64" s="21" t="s">
        <v>226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6" t="s">
        <v>217</v>
      </c>
      <c r="B65" s="93">
        <v>0</v>
      </c>
      <c r="C65" s="93">
        <v>0</v>
      </c>
      <c r="D65" s="93">
        <v>0</v>
      </c>
    </row>
    <row r="66" spans="1:4" x14ac:dyDescent="0.25">
      <c r="A66" s="96" t="s">
        <v>220</v>
      </c>
      <c r="B66" s="93">
        <v>0</v>
      </c>
      <c r="C66" s="93">
        <v>0</v>
      </c>
      <c r="D66" s="93">
        <v>0</v>
      </c>
    </row>
    <row r="67" spans="1:4" x14ac:dyDescent="0.25">
      <c r="A67" s="44"/>
      <c r="B67" s="90"/>
      <c r="C67" s="90"/>
      <c r="D67" s="90"/>
    </row>
    <row r="68" spans="1:4" x14ac:dyDescent="0.25">
      <c r="A68" s="57" t="s">
        <v>227</v>
      </c>
      <c r="B68" s="93">
        <f>B15</f>
        <v>0</v>
      </c>
      <c r="C68" s="93">
        <f>C15</f>
        <v>0</v>
      </c>
      <c r="D68" s="93">
        <f>D15</f>
        <v>0</v>
      </c>
    </row>
    <row r="69" spans="1:4" x14ac:dyDescent="0.25">
      <c r="A69" s="44"/>
      <c r="B69" s="90"/>
      <c r="C69" s="90"/>
      <c r="D69" s="90"/>
    </row>
    <row r="70" spans="1:4" x14ac:dyDescent="0.25">
      <c r="A70" s="57" t="s">
        <v>203</v>
      </c>
      <c r="B70" s="16">
        <v>0</v>
      </c>
      <c r="C70" s="93">
        <f>C19</f>
        <v>0</v>
      </c>
      <c r="D70" s="93">
        <f>D19</f>
        <v>0</v>
      </c>
    </row>
    <row r="71" spans="1:4" x14ac:dyDescent="0.25">
      <c r="A71" s="44"/>
      <c r="B71" s="90"/>
      <c r="C71" s="90"/>
      <c r="D71" s="90"/>
    </row>
    <row r="72" spans="1:4" x14ac:dyDescent="0.25">
      <c r="A72" s="18" t="s">
        <v>228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4"/>
      <c r="B73" s="90"/>
      <c r="C73" s="90"/>
      <c r="D73" s="90"/>
    </row>
    <row r="74" spans="1:4" x14ac:dyDescent="0.25">
      <c r="A74" s="18" t="s">
        <v>229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4"/>
      <c r="B75" s="81"/>
      <c r="C75" s="81"/>
      <c r="D75" s="81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C21" sqref="C2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0" t="s">
        <v>230</v>
      </c>
      <c r="B1" s="161"/>
      <c r="C1" s="161"/>
      <c r="D1" s="161"/>
      <c r="E1" s="161"/>
      <c r="F1" s="161"/>
      <c r="G1" s="162"/>
    </row>
    <row r="2" spans="1:7" x14ac:dyDescent="0.25">
      <c r="A2" s="109" t="str">
        <f>'Formato 1'!A2</f>
        <v>INSTITUTO MUNICIPAL DE PLANEACION DEL MUNICIPIO DE SALAMANCA, GUANAJUATO.</v>
      </c>
      <c r="B2" s="110"/>
      <c r="C2" s="110"/>
      <c r="D2" s="110"/>
      <c r="E2" s="110"/>
      <c r="F2" s="110"/>
      <c r="G2" s="111"/>
    </row>
    <row r="3" spans="1:7" x14ac:dyDescent="0.25">
      <c r="A3" s="112" t="s">
        <v>231</v>
      </c>
      <c r="B3" s="113"/>
      <c r="C3" s="113"/>
      <c r="D3" s="113"/>
      <c r="E3" s="113"/>
      <c r="F3" s="113"/>
      <c r="G3" s="114"/>
    </row>
    <row r="4" spans="1:7" x14ac:dyDescent="0.25">
      <c r="A4" s="112" t="str">
        <f>'Formato 3'!A4</f>
        <v>Del 1 de Enero al 30 de  Junio  de 2025 (b)</v>
      </c>
      <c r="B4" s="113"/>
      <c r="C4" s="113"/>
      <c r="D4" s="113"/>
      <c r="E4" s="113"/>
      <c r="F4" s="113"/>
      <c r="G4" s="114"/>
    </row>
    <row r="5" spans="1:7" x14ac:dyDescent="0.25">
      <c r="A5" s="115" t="s">
        <v>2</v>
      </c>
      <c r="B5" s="116"/>
      <c r="C5" s="116"/>
      <c r="D5" s="116"/>
      <c r="E5" s="116"/>
      <c r="F5" s="116"/>
      <c r="G5" s="117"/>
    </row>
    <row r="6" spans="1:7" x14ac:dyDescent="0.25">
      <c r="A6" s="164" t="s">
        <v>232</v>
      </c>
      <c r="B6" s="166" t="s">
        <v>233</v>
      </c>
      <c r="C6" s="166"/>
      <c r="D6" s="166"/>
      <c r="E6" s="166"/>
      <c r="F6" s="166"/>
      <c r="G6" s="166" t="s">
        <v>234</v>
      </c>
    </row>
    <row r="7" spans="1:7" ht="30" x14ac:dyDescent="0.25">
      <c r="A7" s="165"/>
      <c r="B7" s="25" t="s">
        <v>235</v>
      </c>
      <c r="C7" s="7" t="s">
        <v>236</v>
      </c>
      <c r="D7" s="25" t="s">
        <v>237</v>
      </c>
      <c r="E7" s="25" t="s">
        <v>192</v>
      </c>
      <c r="F7" s="25" t="s">
        <v>238</v>
      </c>
      <c r="G7" s="166"/>
    </row>
    <row r="8" spans="1:7" x14ac:dyDescent="0.25">
      <c r="A8" s="26" t="s">
        <v>239</v>
      </c>
      <c r="B8" s="90"/>
      <c r="C8" s="90"/>
      <c r="D8" s="90"/>
      <c r="E8" s="90"/>
      <c r="F8" s="90"/>
      <c r="G8" s="90"/>
    </row>
    <row r="9" spans="1:7" x14ac:dyDescent="0.25">
      <c r="A9" s="57" t="s">
        <v>240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f>F9-B9</f>
        <v>0</v>
      </c>
    </row>
    <row r="10" spans="1:7" x14ac:dyDescent="0.25">
      <c r="A10" s="57" t="s">
        <v>241</v>
      </c>
      <c r="B10" s="46">
        <v>0</v>
      </c>
      <c r="C10" s="46">
        <v>0</v>
      </c>
      <c r="D10" s="46">
        <v>0</v>
      </c>
      <c r="E10" s="46">
        <v>0</v>
      </c>
      <c r="F10" s="46">
        <v>0</v>
      </c>
      <c r="G10" s="46">
        <f>F10-B10</f>
        <v>0</v>
      </c>
    </row>
    <row r="11" spans="1:7" x14ac:dyDescent="0.25">
      <c r="A11" s="57" t="s">
        <v>242</v>
      </c>
      <c r="B11" s="46">
        <v>0</v>
      </c>
      <c r="C11" s="46">
        <v>0</v>
      </c>
      <c r="D11" s="46">
        <v>0</v>
      </c>
      <c r="E11" s="46">
        <v>0</v>
      </c>
      <c r="F11" s="46">
        <v>0</v>
      </c>
      <c r="G11" s="46">
        <f t="shared" ref="G11:G15" si="0">F11-B11</f>
        <v>0</v>
      </c>
    </row>
    <row r="12" spans="1:7" x14ac:dyDescent="0.25">
      <c r="A12" s="57" t="s">
        <v>243</v>
      </c>
      <c r="B12" s="46">
        <v>0</v>
      </c>
      <c r="C12" s="46">
        <v>0</v>
      </c>
      <c r="D12" s="46">
        <v>0</v>
      </c>
      <c r="E12" s="46">
        <v>0</v>
      </c>
      <c r="F12" s="46">
        <v>0</v>
      </c>
      <c r="G12" s="46">
        <f t="shared" si="0"/>
        <v>0</v>
      </c>
    </row>
    <row r="13" spans="1:7" x14ac:dyDescent="0.25">
      <c r="A13" s="57" t="s">
        <v>244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f t="shared" si="0"/>
        <v>0</v>
      </c>
    </row>
    <row r="14" spans="1:7" x14ac:dyDescent="0.25">
      <c r="A14" s="57" t="s">
        <v>245</v>
      </c>
      <c r="B14" s="46">
        <v>0</v>
      </c>
      <c r="C14" s="46">
        <v>0</v>
      </c>
      <c r="D14" s="46">
        <v>0</v>
      </c>
      <c r="E14" s="46">
        <v>0</v>
      </c>
      <c r="F14" s="46">
        <v>0</v>
      </c>
      <c r="G14" s="46">
        <f t="shared" si="0"/>
        <v>0</v>
      </c>
    </row>
    <row r="15" spans="1:7" x14ac:dyDescent="0.25">
      <c r="A15" s="57" t="s">
        <v>246</v>
      </c>
      <c r="B15" s="46">
        <v>5000</v>
      </c>
      <c r="C15" s="46">
        <v>0</v>
      </c>
      <c r="D15" s="46">
        <v>5000</v>
      </c>
      <c r="E15" s="46">
        <v>3478.23</v>
      </c>
      <c r="F15" s="46">
        <v>3478.23</v>
      </c>
      <c r="G15" s="46">
        <f t="shared" si="0"/>
        <v>-1521.77</v>
      </c>
    </row>
    <row r="16" spans="1:7" x14ac:dyDescent="0.25">
      <c r="A16" s="91" t="s">
        <v>247</v>
      </c>
      <c r="B16" s="46">
        <f t="shared" ref="B16:G16" si="1">SUM(B17:B27)</f>
        <v>0</v>
      </c>
      <c r="C16" s="46">
        <f t="shared" si="1"/>
        <v>0</v>
      </c>
      <c r="D16" s="46">
        <f t="shared" si="1"/>
        <v>0</v>
      </c>
      <c r="E16" s="46">
        <f t="shared" si="1"/>
        <v>0</v>
      </c>
      <c r="F16" s="46">
        <f t="shared" si="1"/>
        <v>0</v>
      </c>
      <c r="G16" s="46">
        <f t="shared" si="1"/>
        <v>0</v>
      </c>
    </row>
    <row r="17" spans="1:7" x14ac:dyDescent="0.25">
      <c r="A17" s="76" t="s">
        <v>248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f>F17-B17</f>
        <v>0</v>
      </c>
    </row>
    <row r="18" spans="1:7" x14ac:dyDescent="0.25">
      <c r="A18" s="76" t="s">
        <v>249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f t="shared" ref="G18:G27" si="2">F18-B18</f>
        <v>0</v>
      </c>
    </row>
    <row r="19" spans="1:7" x14ac:dyDescent="0.25">
      <c r="A19" s="76" t="s">
        <v>250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f t="shared" si="2"/>
        <v>0</v>
      </c>
    </row>
    <row r="20" spans="1:7" x14ac:dyDescent="0.25">
      <c r="A20" s="76" t="s">
        <v>251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f t="shared" si="2"/>
        <v>0</v>
      </c>
    </row>
    <row r="21" spans="1:7" x14ac:dyDescent="0.25">
      <c r="A21" s="76" t="s">
        <v>252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f t="shared" si="2"/>
        <v>0</v>
      </c>
    </row>
    <row r="22" spans="1:7" x14ac:dyDescent="0.25">
      <c r="A22" s="76" t="s">
        <v>253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f t="shared" si="2"/>
        <v>0</v>
      </c>
    </row>
    <row r="23" spans="1:7" x14ac:dyDescent="0.25">
      <c r="A23" s="76" t="s">
        <v>254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f t="shared" si="2"/>
        <v>0</v>
      </c>
    </row>
    <row r="24" spans="1:7" x14ac:dyDescent="0.25">
      <c r="A24" s="76" t="s">
        <v>255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f t="shared" si="2"/>
        <v>0</v>
      </c>
    </row>
    <row r="25" spans="1:7" x14ac:dyDescent="0.25">
      <c r="A25" s="76" t="s">
        <v>256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f t="shared" si="2"/>
        <v>0</v>
      </c>
    </row>
    <row r="26" spans="1:7" x14ac:dyDescent="0.25">
      <c r="A26" s="76" t="s">
        <v>257</v>
      </c>
      <c r="B26" s="46">
        <v>0</v>
      </c>
      <c r="C26" s="46">
        <v>0</v>
      </c>
      <c r="D26" s="46">
        <v>0</v>
      </c>
      <c r="E26" s="46">
        <v>0</v>
      </c>
      <c r="F26" s="46">
        <v>0</v>
      </c>
      <c r="G26" s="46">
        <f t="shared" si="2"/>
        <v>0</v>
      </c>
    </row>
    <row r="27" spans="1:7" x14ac:dyDescent="0.25">
      <c r="A27" s="76" t="s">
        <v>258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6">
        <f t="shared" si="2"/>
        <v>0</v>
      </c>
    </row>
    <row r="28" spans="1:7" x14ac:dyDescent="0.25">
      <c r="A28" s="57" t="s">
        <v>259</v>
      </c>
      <c r="B28" s="46">
        <f t="shared" ref="B28:G28" si="3">SUM(B29:B33)</f>
        <v>0</v>
      </c>
      <c r="C28" s="46">
        <f t="shared" si="3"/>
        <v>0</v>
      </c>
      <c r="D28" s="46">
        <f t="shared" si="3"/>
        <v>0</v>
      </c>
      <c r="E28" s="46">
        <f t="shared" si="3"/>
        <v>0</v>
      </c>
      <c r="F28" s="46">
        <f t="shared" si="3"/>
        <v>0</v>
      </c>
      <c r="G28" s="46">
        <f t="shared" si="3"/>
        <v>0</v>
      </c>
    </row>
    <row r="29" spans="1:7" x14ac:dyDescent="0.25">
      <c r="A29" s="76" t="s">
        <v>260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f>F29-B29</f>
        <v>0</v>
      </c>
    </row>
    <row r="30" spans="1:7" x14ac:dyDescent="0.25">
      <c r="A30" s="76" t="s">
        <v>261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f t="shared" ref="G30:G34" si="4">F30-B30</f>
        <v>0</v>
      </c>
    </row>
    <row r="31" spans="1:7" x14ac:dyDescent="0.25">
      <c r="A31" s="76" t="s">
        <v>262</v>
      </c>
      <c r="B31" s="46">
        <v>0</v>
      </c>
      <c r="C31" s="46">
        <v>0</v>
      </c>
      <c r="D31" s="46">
        <v>0</v>
      </c>
      <c r="E31" s="46">
        <v>0</v>
      </c>
      <c r="F31" s="46">
        <v>0</v>
      </c>
      <c r="G31" s="46">
        <f t="shared" si="4"/>
        <v>0</v>
      </c>
    </row>
    <row r="32" spans="1:7" x14ac:dyDescent="0.25">
      <c r="A32" s="76" t="s">
        <v>263</v>
      </c>
      <c r="B32" s="46">
        <v>0</v>
      </c>
      <c r="C32" s="46">
        <v>0</v>
      </c>
      <c r="D32" s="46">
        <v>0</v>
      </c>
      <c r="E32" s="46">
        <v>0</v>
      </c>
      <c r="F32" s="46">
        <v>0</v>
      </c>
      <c r="G32" s="46">
        <f t="shared" si="4"/>
        <v>0</v>
      </c>
    </row>
    <row r="33" spans="1:7" ht="14.45" customHeight="1" x14ac:dyDescent="0.25">
      <c r="A33" s="76" t="s">
        <v>264</v>
      </c>
      <c r="B33" s="46">
        <v>0</v>
      </c>
      <c r="C33" s="46">
        <v>0</v>
      </c>
      <c r="D33" s="46">
        <v>0</v>
      </c>
      <c r="E33" s="46">
        <v>0</v>
      </c>
      <c r="F33" s="46">
        <v>0</v>
      </c>
      <c r="G33" s="46">
        <f t="shared" si="4"/>
        <v>0</v>
      </c>
    </row>
    <row r="34" spans="1:7" ht="14.45" customHeight="1" x14ac:dyDescent="0.25">
      <c r="A34" s="57" t="s">
        <v>265</v>
      </c>
      <c r="B34" s="46">
        <v>7498400</v>
      </c>
      <c r="C34" s="46">
        <v>0</v>
      </c>
      <c r="D34" s="46">
        <v>7498400</v>
      </c>
      <c r="E34" s="46">
        <v>3749196</v>
      </c>
      <c r="F34" s="46">
        <v>3749196</v>
      </c>
      <c r="G34" s="46">
        <f t="shared" si="4"/>
        <v>-3749204</v>
      </c>
    </row>
    <row r="35" spans="1:7" ht="14.45" customHeight="1" x14ac:dyDescent="0.25">
      <c r="A35" s="57" t="s">
        <v>266</v>
      </c>
      <c r="B35" s="46">
        <f t="shared" ref="B35:G35" si="5">B36</f>
        <v>0</v>
      </c>
      <c r="C35" s="46">
        <f t="shared" si="5"/>
        <v>0</v>
      </c>
      <c r="D35" s="46">
        <f t="shared" si="5"/>
        <v>0</v>
      </c>
      <c r="E35" s="46">
        <f t="shared" si="5"/>
        <v>0</v>
      </c>
      <c r="F35" s="46">
        <f t="shared" si="5"/>
        <v>0</v>
      </c>
      <c r="G35" s="46">
        <f t="shared" si="5"/>
        <v>0</v>
      </c>
    </row>
    <row r="36" spans="1:7" ht="14.45" customHeight="1" x14ac:dyDescent="0.25">
      <c r="A36" s="76" t="s">
        <v>267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>F36-B36</f>
        <v>0</v>
      </c>
    </row>
    <row r="37" spans="1:7" ht="14.45" customHeight="1" x14ac:dyDescent="0.25">
      <c r="A37" s="57" t="s">
        <v>268</v>
      </c>
      <c r="B37" s="46">
        <f t="shared" ref="B37:G37" si="6">B38+B39</f>
        <v>0</v>
      </c>
      <c r="C37" s="46">
        <f t="shared" si="6"/>
        <v>0</v>
      </c>
      <c r="D37" s="46">
        <f t="shared" si="6"/>
        <v>0</v>
      </c>
      <c r="E37" s="46">
        <f t="shared" si="6"/>
        <v>0</v>
      </c>
      <c r="F37" s="46">
        <f t="shared" si="6"/>
        <v>0</v>
      </c>
      <c r="G37" s="46">
        <f t="shared" si="6"/>
        <v>0</v>
      </c>
    </row>
    <row r="38" spans="1:7" x14ac:dyDescent="0.25">
      <c r="A38" s="76" t="s">
        <v>269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>F38-B38</f>
        <v>0</v>
      </c>
    </row>
    <row r="39" spans="1:7" x14ac:dyDescent="0.25">
      <c r="A39" s="76" t="s">
        <v>270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>F39-B39</f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271</v>
      </c>
      <c r="B41" s="4">
        <f t="shared" ref="B41:G41" si="7">SUM(B9,B10,B11,B12,B13,B14,B15,B16,B28,B34,B35,B37)</f>
        <v>7503400</v>
      </c>
      <c r="C41" s="4">
        <f t="shared" si="7"/>
        <v>0</v>
      </c>
      <c r="D41" s="4">
        <f t="shared" si="7"/>
        <v>7503400</v>
      </c>
      <c r="E41" s="4">
        <f t="shared" si="7"/>
        <v>3752674.23</v>
      </c>
      <c r="F41" s="4">
        <f t="shared" si="7"/>
        <v>3752674.23</v>
      </c>
      <c r="G41" s="4">
        <f t="shared" si="7"/>
        <v>-3750725.77</v>
      </c>
    </row>
    <row r="42" spans="1:7" x14ac:dyDescent="0.25">
      <c r="A42" s="3" t="s">
        <v>272</v>
      </c>
      <c r="B42" s="92"/>
      <c r="C42" s="92"/>
      <c r="D42" s="92"/>
      <c r="E42" s="92"/>
      <c r="F42" s="92"/>
      <c r="G42" s="4">
        <f>IF(G41&gt;0,G41,0)</f>
        <v>0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273</v>
      </c>
      <c r="B44" s="48"/>
      <c r="C44" s="48"/>
      <c r="D44" s="48"/>
      <c r="E44" s="48"/>
      <c r="F44" s="48"/>
      <c r="G44" s="48"/>
    </row>
    <row r="45" spans="1:7" x14ac:dyDescent="0.25">
      <c r="A45" s="57" t="s">
        <v>274</v>
      </c>
      <c r="B45" s="46">
        <f t="shared" ref="B45:G45" si="8">SUM(B46:B53)</f>
        <v>0</v>
      </c>
      <c r="C45" s="46">
        <f t="shared" si="8"/>
        <v>0</v>
      </c>
      <c r="D45" s="46">
        <f t="shared" si="8"/>
        <v>0</v>
      </c>
      <c r="E45" s="46">
        <f t="shared" si="8"/>
        <v>0</v>
      </c>
      <c r="F45" s="46">
        <f t="shared" si="8"/>
        <v>0</v>
      </c>
      <c r="G45" s="46">
        <f t="shared" si="8"/>
        <v>0</v>
      </c>
    </row>
    <row r="46" spans="1:7" x14ac:dyDescent="0.25">
      <c r="A46" s="79" t="s">
        <v>275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f>F46-B46</f>
        <v>0</v>
      </c>
    </row>
    <row r="47" spans="1:7" x14ac:dyDescent="0.25">
      <c r="A47" s="79" t="s">
        <v>276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f t="shared" ref="G47:G52" si="9">F47-B47</f>
        <v>0</v>
      </c>
    </row>
    <row r="48" spans="1:7" x14ac:dyDescent="0.25">
      <c r="A48" s="79" t="s">
        <v>277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f t="shared" si="9"/>
        <v>0</v>
      </c>
    </row>
    <row r="49" spans="1:7" ht="30" x14ac:dyDescent="0.25">
      <c r="A49" s="79" t="s">
        <v>278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f t="shared" si="9"/>
        <v>0</v>
      </c>
    </row>
    <row r="50" spans="1:7" x14ac:dyDescent="0.25">
      <c r="A50" s="79" t="s">
        <v>279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9"/>
        <v>0</v>
      </c>
    </row>
    <row r="51" spans="1:7" x14ac:dyDescent="0.25">
      <c r="A51" s="79" t="s">
        <v>280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f t="shared" si="9"/>
        <v>0</v>
      </c>
    </row>
    <row r="52" spans="1:7" ht="30" x14ac:dyDescent="0.25">
      <c r="A52" s="80" t="s">
        <v>281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f t="shared" si="9"/>
        <v>0</v>
      </c>
    </row>
    <row r="53" spans="1:7" x14ac:dyDescent="0.25">
      <c r="A53" s="76" t="s">
        <v>282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f>F53-B53</f>
        <v>0</v>
      </c>
    </row>
    <row r="54" spans="1:7" x14ac:dyDescent="0.25">
      <c r="A54" s="57" t="s">
        <v>283</v>
      </c>
      <c r="B54" s="46">
        <f t="shared" ref="B54:G54" si="10">SUM(B55:B58)</f>
        <v>0</v>
      </c>
      <c r="C54" s="46">
        <f t="shared" si="10"/>
        <v>0</v>
      </c>
      <c r="D54" s="46">
        <f t="shared" si="10"/>
        <v>0</v>
      </c>
      <c r="E54" s="46">
        <f t="shared" si="10"/>
        <v>0</v>
      </c>
      <c r="F54" s="46">
        <f t="shared" si="10"/>
        <v>0</v>
      </c>
      <c r="G54" s="46">
        <f t="shared" si="10"/>
        <v>0</v>
      </c>
    </row>
    <row r="55" spans="1:7" x14ac:dyDescent="0.25">
      <c r="A55" s="80" t="s">
        <v>284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25">
      <c r="A56" s="79" t="s">
        <v>285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11">F56-B56</f>
        <v>0</v>
      </c>
    </row>
    <row r="57" spans="1:7" x14ac:dyDescent="0.25">
      <c r="A57" s="79" t="s">
        <v>286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11"/>
        <v>0</v>
      </c>
    </row>
    <row r="58" spans="1:7" x14ac:dyDescent="0.25">
      <c r="A58" s="80" t="s">
        <v>287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11"/>
        <v>0</v>
      </c>
    </row>
    <row r="59" spans="1:7" x14ac:dyDescent="0.25">
      <c r="A59" s="57" t="s">
        <v>288</v>
      </c>
      <c r="B59" s="46">
        <f t="shared" ref="B59:G59" si="12">SUM(B60:B61)</f>
        <v>0</v>
      </c>
      <c r="C59" s="46">
        <f t="shared" si="12"/>
        <v>0</v>
      </c>
      <c r="D59" s="46">
        <f t="shared" si="12"/>
        <v>0</v>
      </c>
      <c r="E59" s="46">
        <f t="shared" si="12"/>
        <v>0</v>
      </c>
      <c r="F59" s="46">
        <f t="shared" si="12"/>
        <v>0</v>
      </c>
      <c r="G59" s="46">
        <f t="shared" si="12"/>
        <v>0</v>
      </c>
    </row>
    <row r="60" spans="1:7" x14ac:dyDescent="0.25">
      <c r="A60" s="79" t="s">
        <v>289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25">
      <c r="A61" s="79" t="s">
        <v>290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13">F61-B61</f>
        <v>0</v>
      </c>
    </row>
    <row r="62" spans="1:7" x14ac:dyDescent="0.25">
      <c r="A62" s="57" t="s">
        <v>291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13"/>
        <v>0</v>
      </c>
    </row>
    <row r="63" spans="1:7" x14ac:dyDescent="0.25">
      <c r="A63" s="57" t="s">
        <v>292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13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293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294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7" t="s">
        <v>295</v>
      </c>
      <c r="B68" s="46">
        <v>0</v>
      </c>
      <c r="C68" s="46">
        <v>0</v>
      </c>
      <c r="D68" s="46">
        <v>0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296</v>
      </c>
      <c r="B70" s="4">
        <f t="shared" ref="B70:G70" si="16">B41+B65+B67</f>
        <v>7503400</v>
      </c>
      <c r="C70" s="4">
        <f t="shared" si="16"/>
        <v>0</v>
      </c>
      <c r="D70" s="4">
        <f t="shared" si="16"/>
        <v>7503400</v>
      </c>
      <c r="E70" s="4">
        <f t="shared" si="16"/>
        <v>3752674.23</v>
      </c>
      <c r="F70" s="4">
        <f t="shared" si="16"/>
        <v>3752674.23</v>
      </c>
      <c r="G70" s="4">
        <f t="shared" si="16"/>
        <v>-3750725.77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297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298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299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8" t="s">
        <v>300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4"/>
      <c r="B76" s="81"/>
      <c r="C76" s="81"/>
      <c r="D76" s="81"/>
      <c r="E76" s="81"/>
      <c r="F76" s="81"/>
      <c r="G76" s="8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 C34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abSelected="1" topLeftCell="A130" zoomScale="75" zoomScaleNormal="75" workbookViewId="0">
      <selection activeCell="A165" sqref="A165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9" t="s">
        <v>301</v>
      </c>
      <c r="B1" s="161"/>
      <c r="C1" s="161"/>
      <c r="D1" s="161"/>
      <c r="E1" s="161"/>
      <c r="F1" s="161"/>
      <c r="G1" s="162"/>
    </row>
    <row r="2" spans="1:7" x14ac:dyDescent="0.25">
      <c r="A2" s="124" t="str">
        <f>'Formato 1'!A2</f>
        <v>INSTITUTO MUNICIPAL DE PLANEACION DEL MUNICIPIO DE SALAMANCA, GUANAJUATO.</v>
      </c>
      <c r="B2" s="124"/>
      <c r="C2" s="124"/>
      <c r="D2" s="124"/>
      <c r="E2" s="124"/>
      <c r="F2" s="124"/>
      <c r="G2" s="124"/>
    </row>
    <row r="3" spans="1:7" x14ac:dyDescent="0.25">
      <c r="A3" s="125" t="s">
        <v>302</v>
      </c>
      <c r="B3" s="125"/>
      <c r="C3" s="125"/>
      <c r="D3" s="125"/>
      <c r="E3" s="125"/>
      <c r="F3" s="125"/>
      <c r="G3" s="125"/>
    </row>
    <row r="4" spans="1:7" x14ac:dyDescent="0.25">
      <c r="A4" s="125" t="s">
        <v>303</v>
      </c>
      <c r="B4" s="125"/>
      <c r="C4" s="125"/>
      <c r="D4" s="125"/>
      <c r="E4" s="125"/>
      <c r="F4" s="125"/>
      <c r="G4" s="125"/>
    </row>
    <row r="5" spans="1:7" x14ac:dyDescent="0.25">
      <c r="A5" s="125" t="str">
        <f>'Formato 3'!A4</f>
        <v>Del 1 de Enero al 30 de  Junio  de 2025 (b)</v>
      </c>
      <c r="B5" s="125"/>
      <c r="C5" s="125"/>
      <c r="D5" s="125"/>
      <c r="E5" s="125"/>
      <c r="F5" s="125"/>
      <c r="G5" s="125"/>
    </row>
    <row r="6" spans="1:7" x14ac:dyDescent="0.25">
      <c r="A6" s="126" t="s">
        <v>2</v>
      </c>
      <c r="B6" s="126"/>
      <c r="C6" s="126"/>
      <c r="D6" s="126"/>
      <c r="E6" s="126"/>
      <c r="F6" s="126"/>
      <c r="G6" s="126"/>
    </row>
    <row r="7" spans="1:7" x14ac:dyDescent="0.25">
      <c r="A7" s="167" t="s">
        <v>6</v>
      </c>
      <c r="B7" s="167" t="s">
        <v>304</v>
      </c>
      <c r="C7" s="167"/>
      <c r="D7" s="167"/>
      <c r="E7" s="167"/>
      <c r="F7" s="167"/>
      <c r="G7" s="168" t="s">
        <v>305</v>
      </c>
    </row>
    <row r="8" spans="1:7" ht="30" x14ac:dyDescent="0.25">
      <c r="A8" s="167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67"/>
    </row>
    <row r="9" spans="1:7" x14ac:dyDescent="0.25">
      <c r="A9" s="27" t="s">
        <v>310</v>
      </c>
      <c r="B9" s="82">
        <f t="shared" ref="B9:G9" si="0">SUM(B10,B18,B28,B38,B48,B58,B62,B71,B75)</f>
        <v>7503400</v>
      </c>
      <c r="C9" s="82">
        <f t="shared" si="0"/>
        <v>0</v>
      </c>
      <c r="D9" s="82">
        <f t="shared" si="0"/>
        <v>7503400</v>
      </c>
      <c r="E9" s="82">
        <f t="shared" si="0"/>
        <v>2195575.4200000004</v>
      </c>
      <c r="F9" s="82">
        <f t="shared" si="0"/>
        <v>2195575.4200000004</v>
      </c>
      <c r="G9" s="82">
        <f t="shared" si="0"/>
        <v>5307824.58</v>
      </c>
    </row>
    <row r="10" spans="1:7" x14ac:dyDescent="0.25">
      <c r="A10" s="83" t="s">
        <v>311</v>
      </c>
      <c r="B10" s="82">
        <f t="shared" ref="B10:G10" si="1">SUM(B11:B17)</f>
        <v>6380773</v>
      </c>
      <c r="C10" s="82">
        <f t="shared" si="1"/>
        <v>0</v>
      </c>
      <c r="D10" s="82">
        <v>6380773</v>
      </c>
      <c r="E10" s="82">
        <f t="shared" si="1"/>
        <v>1948258.1800000002</v>
      </c>
      <c r="F10" s="82">
        <f t="shared" si="1"/>
        <v>1948258.1800000002</v>
      </c>
      <c r="G10" s="82">
        <f t="shared" si="1"/>
        <v>4432514.82</v>
      </c>
    </row>
    <row r="11" spans="1:7" x14ac:dyDescent="0.25">
      <c r="A11" s="84" t="s">
        <v>312</v>
      </c>
      <c r="B11" s="74">
        <v>3920131.91</v>
      </c>
      <c r="C11" s="74">
        <v>0</v>
      </c>
      <c r="D11" s="74">
        <v>3920131.91</v>
      </c>
      <c r="E11" s="74">
        <v>1687860.21</v>
      </c>
      <c r="F11" s="74">
        <v>1687860.21</v>
      </c>
      <c r="G11" s="74">
        <f>D11-E11</f>
        <v>2232271.7000000002</v>
      </c>
    </row>
    <row r="12" spans="1:7" x14ac:dyDescent="0.25">
      <c r="A12" s="84" t="s">
        <v>313</v>
      </c>
      <c r="B12" s="74">
        <v>31031.83</v>
      </c>
      <c r="C12" s="74">
        <v>0</v>
      </c>
      <c r="D12" s="74">
        <v>31031.83</v>
      </c>
      <c r="E12" s="74">
        <v>0</v>
      </c>
      <c r="F12" s="74">
        <v>0</v>
      </c>
      <c r="G12" s="74">
        <f t="shared" ref="G12:G17" si="2">D12-E12</f>
        <v>31031.83</v>
      </c>
    </row>
    <row r="13" spans="1:7" x14ac:dyDescent="0.25">
      <c r="A13" s="84" t="s">
        <v>314</v>
      </c>
      <c r="B13" s="74">
        <v>535254.98</v>
      </c>
      <c r="C13" s="74">
        <v>0</v>
      </c>
      <c r="D13" s="74">
        <v>535254.98</v>
      </c>
      <c r="E13" s="74">
        <v>54026.36</v>
      </c>
      <c r="F13" s="74">
        <v>54026.36</v>
      </c>
      <c r="G13" s="74">
        <f t="shared" si="2"/>
        <v>481228.62</v>
      </c>
    </row>
    <row r="14" spans="1:7" x14ac:dyDescent="0.25">
      <c r="A14" s="84" t="s">
        <v>315</v>
      </c>
      <c r="B14" s="74">
        <v>1555789.51</v>
      </c>
      <c r="C14" s="74">
        <v>0</v>
      </c>
      <c r="D14" s="74">
        <v>1555789.51</v>
      </c>
      <c r="E14" s="74">
        <v>137011.04999999999</v>
      </c>
      <c r="F14" s="74">
        <v>137011.04999999999</v>
      </c>
      <c r="G14" s="74">
        <f t="shared" si="2"/>
        <v>1418778.46</v>
      </c>
    </row>
    <row r="15" spans="1:7" x14ac:dyDescent="0.25">
      <c r="A15" s="84" t="s">
        <v>316</v>
      </c>
      <c r="B15" s="74">
        <v>234564.77</v>
      </c>
      <c r="C15" s="74">
        <v>0</v>
      </c>
      <c r="D15" s="74">
        <v>234564.77</v>
      </c>
      <c r="E15" s="74">
        <v>69360.56</v>
      </c>
      <c r="F15" s="74">
        <v>69360.56</v>
      </c>
      <c r="G15" s="74">
        <f t="shared" si="2"/>
        <v>165204.21</v>
      </c>
    </row>
    <row r="16" spans="1:7" x14ac:dyDescent="0.25">
      <c r="A16" s="84" t="s">
        <v>317</v>
      </c>
      <c r="B16" s="74">
        <v>104000</v>
      </c>
      <c r="C16" s="74">
        <v>0</v>
      </c>
      <c r="D16" s="74">
        <v>104000</v>
      </c>
      <c r="E16" s="74">
        <v>0</v>
      </c>
      <c r="F16" s="74">
        <v>0</v>
      </c>
      <c r="G16" s="74">
        <f t="shared" si="2"/>
        <v>104000</v>
      </c>
    </row>
    <row r="17" spans="1:7" x14ac:dyDescent="0.25">
      <c r="A17" s="84" t="s">
        <v>318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f t="shared" si="2"/>
        <v>0</v>
      </c>
    </row>
    <row r="18" spans="1:7" x14ac:dyDescent="0.25">
      <c r="A18" s="83" t="s">
        <v>319</v>
      </c>
      <c r="B18" s="82">
        <v>66627</v>
      </c>
      <c r="C18" s="82">
        <f t="shared" ref="C18:G18" si="3">SUM(C19:C27)</f>
        <v>0</v>
      </c>
      <c r="D18" s="82">
        <f t="shared" si="3"/>
        <v>66627</v>
      </c>
      <c r="E18" s="82">
        <f t="shared" si="3"/>
        <v>8085.05</v>
      </c>
      <c r="F18" s="82">
        <f t="shared" si="3"/>
        <v>8085.05</v>
      </c>
      <c r="G18" s="82">
        <f t="shared" si="3"/>
        <v>58541.95</v>
      </c>
    </row>
    <row r="19" spans="1:7" x14ac:dyDescent="0.25">
      <c r="A19" s="84" t="s">
        <v>320</v>
      </c>
      <c r="B19" s="74">
        <v>16627</v>
      </c>
      <c r="C19" s="74">
        <v>0</v>
      </c>
      <c r="D19" s="74">
        <v>16627</v>
      </c>
      <c r="E19" s="74">
        <v>3657.8</v>
      </c>
      <c r="F19" s="74">
        <v>3657.8</v>
      </c>
      <c r="G19" s="74">
        <f>D19-E19</f>
        <v>12969.2</v>
      </c>
    </row>
    <row r="20" spans="1:7" x14ac:dyDescent="0.25">
      <c r="A20" s="84" t="s">
        <v>321</v>
      </c>
      <c r="B20" s="74">
        <v>5000</v>
      </c>
      <c r="C20" s="74">
        <v>0</v>
      </c>
      <c r="D20" s="74">
        <v>5000</v>
      </c>
      <c r="E20" s="74">
        <v>0</v>
      </c>
      <c r="F20" s="74">
        <v>0</v>
      </c>
      <c r="G20" s="74">
        <f t="shared" ref="G20:G27" si="4">D20-E20</f>
        <v>5000</v>
      </c>
    </row>
    <row r="21" spans="1:7" x14ac:dyDescent="0.25">
      <c r="A21" s="84" t="s">
        <v>322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f t="shared" si="4"/>
        <v>0</v>
      </c>
    </row>
    <row r="22" spans="1:7" x14ac:dyDescent="0.25">
      <c r="A22" s="84" t="s">
        <v>323</v>
      </c>
      <c r="B22" s="74">
        <v>2000</v>
      </c>
      <c r="C22" s="74">
        <v>0</v>
      </c>
      <c r="D22" s="74">
        <v>2000</v>
      </c>
      <c r="E22" s="74">
        <v>0</v>
      </c>
      <c r="F22" s="74">
        <v>0</v>
      </c>
      <c r="G22" s="74">
        <f t="shared" si="4"/>
        <v>2000</v>
      </c>
    </row>
    <row r="23" spans="1:7" x14ac:dyDescent="0.25">
      <c r="A23" s="84" t="s">
        <v>324</v>
      </c>
      <c r="B23" s="74">
        <v>500</v>
      </c>
      <c r="C23" s="74">
        <v>0</v>
      </c>
      <c r="D23" s="74">
        <v>500</v>
      </c>
      <c r="E23" s="74">
        <v>0</v>
      </c>
      <c r="F23" s="74">
        <v>0</v>
      </c>
      <c r="G23" s="74">
        <f t="shared" si="4"/>
        <v>500</v>
      </c>
    </row>
    <row r="24" spans="1:7" x14ac:dyDescent="0.25">
      <c r="A24" s="84" t="s">
        <v>325</v>
      </c>
      <c r="B24" s="74">
        <v>20000</v>
      </c>
      <c r="C24" s="74">
        <v>0</v>
      </c>
      <c r="D24" s="74">
        <v>20000</v>
      </c>
      <c r="E24" s="74">
        <v>4427.25</v>
      </c>
      <c r="F24" s="74">
        <v>4427.25</v>
      </c>
      <c r="G24" s="74">
        <f t="shared" si="4"/>
        <v>15572.75</v>
      </c>
    </row>
    <row r="25" spans="1:7" x14ac:dyDescent="0.25">
      <c r="A25" s="84" t="s">
        <v>326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f t="shared" si="4"/>
        <v>0</v>
      </c>
    </row>
    <row r="26" spans="1:7" x14ac:dyDescent="0.25">
      <c r="A26" s="84" t="s">
        <v>327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f t="shared" si="4"/>
        <v>0</v>
      </c>
    </row>
    <row r="27" spans="1:7" x14ac:dyDescent="0.25">
      <c r="A27" s="84" t="s">
        <v>328</v>
      </c>
      <c r="B27" s="74">
        <v>22500</v>
      </c>
      <c r="C27" s="74">
        <v>0</v>
      </c>
      <c r="D27" s="74">
        <v>22500</v>
      </c>
      <c r="E27" s="74">
        <v>0</v>
      </c>
      <c r="F27" s="74">
        <v>0</v>
      </c>
      <c r="G27" s="74">
        <f t="shared" si="4"/>
        <v>22500</v>
      </c>
    </row>
    <row r="28" spans="1:7" x14ac:dyDescent="0.25">
      <c r="A28" s="83" t="s">
        <v>329</v>
      </c>
      <c r="B28" s="82">
        <v>964000</v>
      </c>
      <c r="C28" s="82">
        <f t="shared" ref="C28:G28" si="5">SUM(C29:C37)</f>
        <v>-35000</v>
      </c>
      <c r="D28" s="82">
        <f t="shared" si="5"/>
        <v>929000</v>
      </c>
      <c r="E28" s="82">
        <f t="shared" si="5"/>
        <v>156892</v>
      </c>
      <c r="F28" s="82">
        <f t="shared" si="5"/>
        <v>156892</v>
      </c>
      <c r="G28" s="82">
        <f t="shared" si="5"/>
        <v>772108</v>
      </c>
    </row>
    <row r="29" spans="1:7" x14ac:dyDescent="0.25">
      <c r="A29" s="84" t="s">
        <v>330</v>
      </c>
      <c r="B29" s="74">
        <v>149000</v>
      </c>
      <c r="C29" s="74">
        <v>0</v>
      </c>
      <c r="D29" s="74">
        <v>149000</v>
      </c>
      <c r="E29" s="74">
        <v>33677</v>
      </c>
      <c r="F29" s="74">
        <v>33677</v>
      </c>
      <c r="G29" s="74">
        <f>D29-E29</f>
        <v>115323</v>
      </c>
    </row>
    <row r="30" spans="1:7" x14ac:dyDescent="0.25">
      <c r="A30" s="84" t="s">
        <v>331</v>
      </c>
      <c r="B30" s="74">
        <v>25000</v>
      </c>
      <c r="C30" s="74">
        <v>0</v>
      </c>
      <c r="D30" s="74">
        <v>25000</v>
      </c>
      <c r="E30" s="74">
        <v>0</v>
      </c>
      <c r="F30" s="74">
        <v>0</v>
      </c>
      <c r="G30" s="74">
        <f t="shared" ref="G30:G37" si="6">D30-E30</f>
        <v>25000</v>
      </c>
    </row>
    <row r="31" spans="1:7" x14ac:dyDescent="0.25">
      <c r="A31" s="84" t="s">
        <v>332</v>
      </c>
      <c r="B31" s="74">
        <v>420000</v>
      </c>
      <c r="C31" s="74">
        <v>0</v>
      </c>
      <c r="D31" s="74">
        <v>420000</v>
      </c>
      <c r="E31" s="74">
        <v>27030.32</v>
      </c>
      <c r="F31" s="74">
        <v>27030.32</v>
      </c>
      <c r="G31" s="74">
        <f t="shared" si="6"/>
        <v>392969.68</v>
      </c>
    </row>
    <row r="32" spans="1:7" x14ac:dyDescent="0.25">
      <c r="A32" s="84" t="s">
        <v>333</v>
      </c>
      <c r="B32" s="74">
        <v>34000</v>
      </c>
      <c r="C32" s="74">
        <v>15000</v>
      </c>
      <c r="D32" s="74">
        <v>49000</v>
      </c>
      <c r="E32" s="74">
        <v>43999.73</v>
      </c>
      <c r="F32" s="74">
        <v>43999.73</v>
      </c>
      <c r="G32" s="74">
        <f t="shared" si="6"/>
        <v>5000.2699999999968</v>
      </c>
    </row>
    <row r="33" spans="1:7" ht="14.45" customHeight="1" x14ac:dyDescent="0.25">
      <c r="A33" s="84" t="s">
        <v>334</v>
      </c>
      <c r="B33" s="74">
        <v>20000</v>
      </c>
      <c r="C33" s="74">
        <v>0</v>
      </c>
      <c r="D33" s="74">
        <v>20000</v>
      </c>
      <c r="E33" s="74">
        <v>696</v>
      </c>
      <c r="F33" s="74">
        <v>696</v>
      </c>
      <c r="G33" s="74">
        <f t="shared" si="6"/>
        <v>19304</v>
      </c>
    </row>
    <row r="34" spans="1:7" ht="14.45" customHeight="1" x14ac:dyDescent="0.25">
      <c r="A34" s="84" t="s">
        <v>335</v>
      </c>
      <c r="B34" s="74">
        <v>5000</v>
      </c>
      <c r="C34" s="74">
        <v>0</v>
      </c>
      <c r="D34" s="74">
        <v>5000</v>
      </c>
      <c r="E34" s="74">
        <v>0</v>
      </c>
      <c r="F34" s="74">
        <v>0</v>
      </c>
      <c r="G34" s="74">
        <f t="shared" si="6"/>
        <v>5000</v>
      </c>
    </row>
    <row r="35" spans="1:7" ht="14.45" customHeight="1" x14ac:dyDescent="0.25">
      <c r="A35" s="84" t="s">
        <v>336</v>
      </c>
      <c r="B35" s="74">
        <v>75000</v>
      </c>
      <c r="C35" s="74">
        <v>-50000</v>
      </c>
      <c r="D35" s="74">
        <v>25000</v>
      </c>
      <c r="E35" s="74">
        <v>1349</v>
      </c>
      <c r="F35" s="74">
        <v>1349</v>
      </c>
      <c r="G35" s="74">
        <f t="shared" si="6"/>
        <v>23651</v>
      </c>
    </row>
    <row r="36" spans="1:7" ht="14.45" customHeight="1" x14ac:dyDescent="0.25">
      <c r="A36" s="84" t="s">
        <v>337</v>
      </c>
      <c r="B36" s="74">
        <v>55000</v>
      </c>
      <c r="C36" s="74">
        <v>0</v>
      </c>
      <c r="D36" s="74">
        <v>55000</v>
      </c>
      <c r="E36" s="74">
        <v>6399.95</v>
      </c>
      <c r="F36" s="74">
        <v>6399.95</v>
      </c>
      <c r="G36" s="74">
        <f t="shared" si="6"/>
        <v>48600.05</v>
      </c>
    </row>
    <row r="37" spans="1:7" ht="14.45" customHeight="1" x14ac:dyDescent="0.25">
      <c r="A37" s="84" t="s">
        <v>338</v>
      </c>
      <c r="B37" s="74">
        <v>181000</v>
      </c>
      <c r="C37" s="74">
        <v>0</v>
      </c>
      <c r="D37" s="74">
        <v>181000</v>
      </c>
      <c r="E37" s="74">
        <v>43740</v>
      </c>
      <c r="F37" s="74">
        <v>43740</v>
      </c>
      <c r="G37" s="74">
        <f t="shared" si="6"/>
        <v>137260</v>
      </c>
    </row>
    <row r="38" spans="1:7" x14ac:dyDescent="0.25">
      <c r="A38" s="83" t="s">
        <v>339</v>
      </c>
      <c r="B38" s="82">
        <f t="shared" ref="B38:G38" si="7">SUM(B39:B47)</f>
        <v>0</v>
      </c>
      <c r="C38" s="82">
        <f t="shared" si="7"/>
        <v>0</v>
      </c>
      <c r="D38" s="82">
        <f t="shared" si="7"/>
        <v>0</v>
      </c>
      <c r="E38" s="82">
        <f t="shared" si="7"/>
        <v>0</v>
      </c>
      <c r="F38" s="82">
        <f t="shared" si="7"/>
        <v>0</v>
      </c>
      <c r="G38" s="82">
        <f t="shared" si="7"/>
        <v>0</v>
      </c>
    </row>
    <row r="39" spans="1:7" x14ac:dyDescent="0.25">
      <c r="A39" s="84" t="s">
        <v>340</v>
      </c>
      <c r="B39" s="74">
        <v>0</v>
      </c>
      <c r="C39" s="74">
        <v>0</v>
      </c>
      <c r="D39" s="74">
        <v>0</v>
      </c>
      <c r="E39" s="74">
        <v>0</v>
      </c>
      <c r="F39" s="74">
        <v>0</v>
      </c>
      <c r="G39" s="74">
        <f>D39-E39</f>
        <v>0</v>
      </c>
    </row>
    <row r="40" spans="1:7" x14ac:dyDescent="0.25">
      <c r="A40" s="84" t="s">
        <v>341</v>
      </c>
      <c r="B40" s="74">
        <v>0</v>
      </c>
      <c r="C40" s="74">
        <v>0</v>
      </c>
      <c r="D40" s="74">
        <v>0</v>
      </c>
      <c r="E40" s="74">
        <v>0</v>
      </c>
      <c r="F40" s="74">
        <v>0</v>
      </c>
      <c r="G40" s="74">
        <f t="shared" ref="G40:G47" si="8">D40-E40</f>
        <v>0</v>
      </c>
    </row>
    <row r="41" spans="1:7" x14ac:dyDescent="0.25">
      <c r="A41" s="84" t="s">
        <v>342</v>
      </c>
      <c r="B41" s="74">
        <v>0</v>
      </c>
      <c r="C41" s="74">
        <v>0</v>
      </c>
      <c r="D41" s="74">
        <v>0</v>
      </c>
      <c r="E41" s="74">
        <v>0</v>
      </c>
      <c r="F41" s="74">
        <v>0</v>
      </c>
      <c r="G41" s="74">
        <f t="shared" si="8"/>
        <v>0</v>
      </c>
    </row>
    <row r="42" spans="1:7" x14ac:dyDescent="0.25">
      <c r="A42" s="84" t="s">
        <v>343</v>
      </c>
      <c r="B42" s="74">
        <v>0</v>
      </c>
      <c r="C42" s="74">
        <v>0</v>
      </c>
      <c r="D42" s="74">
        <v>0</v>
      </c>
      <c r="E42" s="74">
        <v>0</v>
      </c>
      <c r="F42" s="74">
        <v>0</v>
      </c>
      <c r="G42" s="74">
        <f t="shared" si="8"/>
        <v>0</v>
      </c>
    </row>
    <row r="43" spans="1:7" x14ac:dyDescent="0.25">
      <c r="A43" s="84" t="s">
        <v>344</v>
      </c>
      <c r="B43" s="74">
        <v>0</v>
      </c>
      <c r="C43" s="74">
        <v>0</v>
      </c>
      <c r="D43" s="74">
        <v>0</v>
      </c>
      <c r="E43" s="74">
        <v>0</v>
      </c>
      <c r="F43" s="74">
        <v>0</v>
      </c>
      <c r="G43" s="74">
        <f t="shared" si="8"/>
        <v>0</v>
      </c>
    </row>
    <row r="44" spans="1:7" x14ac:dyDescent="0.25">
      <c r="A44" s="84" t="s">
        <v>345</v>
      </c>
      <c r="B44" s="74">
        <v>0</v>
      </c>
      <c r="C44" s="74">
        <v>0</v>
      </c>
      <c r="D44" s="74">
        <v>0</v>
      </c>
      <c r="E44" s="74">
        <v>0</v>
      </c>
      <c r="F44" s="74">
        <v>0</v>
      </c>
      <c r="G44" s="74">
        <f t="shared" si="8"/>
        <v>0</v>
      </c>
    </row>
    <row r="45" spans="1:7" x14ac:dyDescent="0.25">
      <c r="A45" s="84" t="s">
        <v>346</v>
      </c>
      <c r="B45" s="74">
        <v>0</v>
      </c>
      <c r="C45" s="74">
        <v>0</v>
      </c>
      <c r="D45" s="74">
        <v>0</v>
      </c>
      <c r="E45" s="74">
        <v>0</v>
      </c>
      <c r="F45" s="74">
        <v>0</v>
      </c>
      <c r="G45" s="74">
        <f t="shared" si="8"/>
        <v>0</v>
      </c>
    </row>
    <row r="46" spans="1:7" x14ac:dyDescent="0.25">
      <c r="A46" s="84" t="s">
        <v>347</v>
      </c>
      <c r="B46" s="74">
        <v>0</v>
      </c>
      <c r="C46" s="74">
        <v>0</v>
      </c>
      <c r="D46" s="74">
        <v>0</v>
      </c>
      <c r="E46" s="74">
        <v>0</v>
      </c>
      <c r="F46" s="74">
        <v>0</v>
      </c>
      <c r="G46" s="74">
        <f t="shared" si="8"/>
        <v>0</v>
      </c>
    </row>
    <row r="47" spans="1:7" x14ac:dyDescent="0.25">
      <c r="A47" s="84" t="s">
        <v>348</v>
      </c>
      <c r="B47" s="74">
        <v>0</v>
      </c>
      <c r="C47" s="74">
        <v>0</v>
      </c>
      <c r="D47" s="74">
        <v>0</v>
      </c>
      <c r="E47" s="74">
        <v>0</v>
      </c>
      <c r="F47" s="74">
        <v>0</v>
      </c>
      <c r="G47" s="74">
        <f t="shared" si="8"/>
        <v>0</v>
      </c>
    </row>
    <row r="48" spans="1:7" x14ac:dyDescent="0.25">
      <c r="A48" s="83" t="s">
        <v>349</v>
      </c>
      <c r="B48" s="82">
        <f t="shared" ref="B48:G48" si="9">SUM(B49:B57)</f>
        <v>82000</v>
      </c>
      <c r="C48" s="82">
        <f t="shared" si="9"/>
        <v>35000</v>
      </c>
      <c r="D48" s="82">
        <f t="shared" si="9"/>
        <v>117000</v>
      </c>
      <c r="E48" s="82">
        <f t="shared" si="9"/>
        <v>82340.19</v>
      </c>
      <c r="F48" s="82">
        <f t="shared" si="9"/>
        <v>82340.19</v>
      </c>
      <c r="G48" s="82">
        <f t="shared" si="9"/>
        <v>34659.81</v>
      </c>
    </row>
    <row r="49" spans="1:7" x14ac:dyDescent="0.25">
      <c r="A49" s="84" t="s">
        <v>350</v>
      </c>
      <c r="B49" s="74">
        <v>12000</v>
      </c>
      <c r="C49" s="74">
        <v>-4000</v>
      </c>
      <c r="D49" s="74">
        <v>8000</v>
      </c>
      <c r="E49" s="74">
        <v>6940.19</v>
      </c>
      <c r="F49" s="74">
        <v>6940.19</v>
      </c>
      <c r="G49" s="74">
        <f>D49-E49</f>
        <v>1059.8100000000004</v>
      </c>
    </row>
    <row r="50" spans="1:7" x14ac:dyDescent="0.25">
      <c r="A50" s="84" t="s">
        <v>351</v>
      </c>
      <c r="B50" s="74">
        <v>0</v>
      </c>
      <c r="C50" s="74">
        <v>0</v>
      </c>
      <c r="D50" s="74">
        <v>0</v>
      </c>
      <c r="E50" s="74">
        <v>0</v>
      </c>
      <c r="F50" s="74">
        <v>0</v>
      </c>
      <c r="G50" s="74">
        <f t="shared" ref="G50:G57" si="10">D50-E50</f>
        <v>0</v>
      </c>
    </row>
    <row r="51" spans="1:7" x14ac:dyDescent="0.25">
      <c r="A51" s="84" t="s">
        <v>352</v>
      </c>
      <c r="B51" s="74">
        <v>0</v>
      </c>
      <c r="C51" s="74">
        <v>0</v>
      </c>
      <c r="D51" s="74">
        <v>0</v>
      </c>
      <c r="E51" s="74">
        <v>0</v>
      </c>
      <c r="F51" s="74">
        <v>0</v>
      </c>
      <c r="G51" s="74">
        <f t="shared" si="10"/>
        <v>0</v>
      </c>
    </row>
    <row r="52" spans="1:7" x14ac:dyDescent="0.25">
      <c r="A52" s="84" t="s">
        <v>353</v>
      </c>
      <c r="B52" s="74">
        <v>0</v>
      </c>
      <c r="C52" s="74">
        <v>0</v>
      </c>
      <c r="D52" s="74">
        <v>0</v>
      </c>
      <c r="E52" s="74">
        <v>0</v>
      </c>
      <c r="F52" s="74">
        <v>0</v>
      </c>
      <c r="G52" s="74">
        <f t="shared" si="10"/>
        <v>0</v>
      </c>
    </row>
    <row r="53" spans="1:7" x14ac:dyDescent="0.25">
      <c r="A53" s="84" t="s">
        <v>354</v>
      </c>
      <c r="B53" s="74">
        <v>0</v>
      </c>
      <c r="C53" s="74">
        <v>0</v>
      </c>
      <c r="D53" s="74">
        <v>0</v>
      </c>
      <c r="E53" s="74">
        <v>0</v>
      </c>
      <c r="F53" s="74">
        <v>0</v>
      </c>
      <c r="G53" s="74">
        <f t="shared" si="10"/>
        <v>0</v>
      </c>
    </row>
    <row r="54" spans="1:7" x14ac:dyDescent="0.25">
      <c r="A54" s="84" t="s">
        <v>355</v>
      </c>
      <c r="B54" s="74">
        <v>0</v>
      </c>
      <c r="C54" s="74">
        <v>0</v>
      </c>
      <c r="D54" s="74">
        <v>0</v>
      </c>
      <c r="E54" s="74">
        <v>0</v>
      </c>
      <c r="F54" s="74">
        <v>0</v>
      </c>
      <c r="G54" s="74">
        <f t="shared" si="10"/>
        <v>0</v>
      </c>
    </row>
    <row r="55" spans="1:7" x14ac:dyDescent="0.25">
      <c r="A55" s="84" t="s">
        <v>356</v>
      </c>
      <c r="B55" s="74">
        <v>0</v>
      </c>
      <c r="C55" s="74">
        <v>0</v>
      </c>
      <c r="D55" s="74">
        <v>0</v>
      </c>
      <c r="E55" s="74">
        <v>0</v>
      </c>
      <c r="F55" s="74">
        <v>0</v>
      </c>
      <c r="G55" s="74">
        <f t="shared" si="10"/>
        <v>0</v>
      </c>
    </row>
    <row r="56" spans="1:7" x14ac:dyDescent="0.25">
      <c r="A56" s="84" t="s">
        <v>357</v>
      </c>
      <c r="B56" s="74">
        <v>0</v>
      </c>
      <c r="C56" s="74">
        <v>0</v>
      </c>
      <c r="D56" s="74">
        <v>0</v>
      </c>
      <c r="E56" s="74">
        <v>0</v>
      </c>
      <c r="F56" s="74">
        <v>0</v>
      </c>
      <c r="G56" s="74">
        <f t="shared" si="10"/>
        <v>0</v>
      </c>
    </row>
    <row r="57" spans="1:7" x14ac:dyDescent="0.25">
      <c r="A57" s="84" t="s">
        <v>358</v>
      </c>
      <c r="B57" s="74">
        <v>70000</v>
      </c>
      <c r="C57" s="74">
        <v>39000</v>
      </c>
      <c r="D57" s="74">
        <v>109000</v>
      </c>
      <c r="E57" s="74">
        <v>75400</v>
      </c>
      <c r="F57" s="74">
        <v>75400</v>
      </c>
      <c r="G57" s="74">
        <f t="shared" si="10"/>
        <v>33600</v>
      </c>
    </row>
    <row r="58" spans="1:7" x14ac:dyDescent="0.25">
      <c r="A58" s="83" t="s">
        <v>359</v>
      </c>
      <c r="B58" s="82">
        <f t="shared" ref="B58:G58" si="11">SUM(B59:B61)</f>
        <v>0</v>
      </c>
      <c r="C58" s="82">
        <f t="shared" si="11"/>
        <v>0</v>
      </c>
      <c r="D58" s="82">
        <f t="shared" si="11"/>
        <v>0</v>
      </c>
      <c r="E58" s="82">
        <f t="shared" si="11"/>
        <v>0</v>
      </c>
      <c r="F58" s="82">
        <f t="shared" si="11"/>
        <v>0</v>
      </c>
      <c r="G58" s="82">
        <f t="shared" si="11"/>
        <v>0</v>
      </c>
    </row>
    <row r="59" spans="1:7" x14ac:dyDescent="0.25">
      <c r="A59" s="84" t="s">
        <v>360</v>
      </c>
      <c r="B59" s="74">
        <v>0</v>
      </c>
      <c r="C59" s="74">
        <v>0</v>
      </c>
      <c r="D59" s="74">
        <v>0</v>
      </c>
      <c r="E59" s="74">
        <v>0</v>
      </c>
      <c r="F59" s="74">
        <v>0</v>
      </c>
      <c r="G59" s="74">
        <f>D59-E59</f>
        <v>0</v>
      </c>
    </row>
    <row r="60" spans="1:7" x14ac:dyDescent="0.25">
      <c r="A60" s="84" t="s">
        <v>361</v>
      </c>
      <c r="B60" s="74">
        <v>0</v>
      </c>
      <c r="C60" s="74">
        <v>0</v>
      </c>
      <c r="D60" s="74">
        <v>0</v>
      </c>
      <c r="E60" s="74">
        <v>0</v>
      </c>
      <c r="F60" s="74">
        <v>0</v>
      </c>
      <c r="G60" s="74">
        <f t="shared" ref="G60:G61" si="12">D60-E60</f>
        <v>0</v>
      </c>
    </row>
    <row r="61" spans="1:7" x14ac:dyDescent="0.25">
      <c r="A61" s="84" t="s">
        <v>362</v>
      </c>
      <c r="B61" s="74">
        <v>0</v>
      </c>
      <c r="C61" s="74">
        <v>0</v>
      </c>
      <c r="D61" s="74">
        <v>0</v>
      </c>
      <c r="E61" s="74">
        <v>0</v>
      </c>
      <c r="F61" s="74">
        <v>0</v>
      </c>
      <c r="G61" s="74">
        <f t="shared" si="12"/>
        <v>0</v>
      </c>
    </row>
    <row r="62" spans="1:7" x14ac:dyDescent="0.25">
      <c r="A62" s="83" t="s">
        <v>363</v>
      </c>
      <c r="B62" s="82">
        <f t="shared" ref="B62:G62" si="13">SUM(B63:B67,B69:B70)</f>
        <v>10000</v>
      </c>
      <c r="C62" s="82">
        <f t="shared" si="13"/>
        <v>0</v>
      </c>
      <c r="D62" s="82">
        <f t="shared" si="13"/>
        <v>10000</v>
      </c>
      <c r="E62" s="82">
        <f t="shared" si="13"/>
        <v>0</v>
      </c>
      <c r="F62" s="82">
        <f t="shared" si="13"/>
        <v>0</v>
      </c>
      <c r="G62" s="82">
        <f t="shared" si="13"/>
        <v>10000</v>
      </c>
    </row>
    <row r="63" spans="1:7" x14ac:dyDescent="0.25">
      <c r="A63" s="84" t="s">
        <v>364</v>
      </c>
      <c r="B63" s="74">
        <v>0</v>
      </c>
      <c r="C63" s="74">
        <v>0</v>
      </c>
      <c r="D63" s="74">
        <v>0</v>
      </c>
      <c r="E63" s="74">
        <v>0</v>
      </c>
      <c r="F63" s="74">
        <v>0</v>
      </c>
      <c r="G63" s="74">
        <f>D63-E63</f>
        <v>0</v>
      </c>
    </row>
    <row r="64" spans="1:7" x14ac:dyDescent="0.25">
      <c r="A64" s="84" t="s">
        <v>365</v>
      </c>
      <c r="B64" s="74">
        <v>0</v>
      </c>
      <c r="C64" s="74">
        <v>0</v>
      </c>
      <c r="D64" s="74">
        <v>0</v>
      </c>
      <c r="E64" s="74">
        <v>0</v>
      </c>
      <c r="F64" s="74">
        <v>0</v>
      </c>
      <c r="G64" s="74">
        <f t="shared" ref="G64:G70" si="14">D64-E64</f>
        <v>0</v>
      </c>
    </row>
    <row r="65" spans="1:7" x14ac:dyDescent="0.25">
      <c r="A65" s="84" t="s">
        <v>366</v>
      </c>
      <c r="B65" s="74">
        <v>0</v>
      </c>
      <c r="C65" s="74">
        <v>0</v>
      </c>
      <c r="D65" s="74">
        <v>0</v>
      </c>
      <c r="E65" s="74">
        <v>0</v>
      </c>
      <c r="F65" s="74">
        <v>0</v>
      </c>
      <c r="G65" s="74">
        <f t="shared" si="14"/>
        <v>0</v>
      </c>
    </row>
    <row r="66" spans="1:7" x14ac:dyDescent="0.25">
      <c r="A66" s="84" t="s">
        <v>367</v>
      </c>
      <c r="B66" s="74">
        <v>0</v>
      </c>
      <c r="C66" s="74">
        <v>0</v>
      </c>
      <c r="D66" s="74">
        <v>0</v>
      </c>
      <c r="E66" s="74">
        <v>0</v>
      </c>
      <c r="F66" s="74">
        <v>0</v>
      </c>
      <c r="G66" s="74">
        <f t="shared" si="14"/>
        <v>0</v>
      </c>
    </row>
    <row r="67" spans="1:7" x14ac:dyDescent="0.25">
      <c r="A67" s="84" t="s">
        <v>368</v>
      </c>
      <c r="B67" s="74">
        <v>0</v>
      </c>
      <c r="C67" s="74">
        <v>0</v>
      </c>
      <c r="D67" s="74">
        <v>0</v>
      </c>
      <c r="E67" s="74">
        <v>0</v>
      </c>
      <c r="F67" s="74">
        <v>0</v>
      </c>
      <c r="G67" s="74">
        <f t="shared" si="14"/>
        <v>0</v>
      </c>
    </row>
    <row r="68" spans="1:7" x14ac:dyDescent="0.25">
      <c r="A68" s="84" t="s">
        <v>369</v>
      </c>
      <c r="B68" s="74">
        <v>0</v>
      </c>
      <c r="C68" s="74">
        <v>0</v>
      </c>
      <c r="D68" s="74">
        <v>0</v>
      </c>
      <c r="E68" s="74">
        <v>0</v>
      </c>
      <c r="F68" s="74">
        <v>0</v>
      </c>
      <c r="G68" s="74">
        <f t="shared" si="14"/>
        <v>0</v>
      </c>
    </row>
    <row r="69" spans="1:7" x14ac:dyDescent="0.25">
      <c r="A69" s="84" t="s">
        <v>370</v>
      </c>
      <c r="B69" s="74">
        <v>0</v>
      </c>
      <c r="C69" s="74">
        <v>0</v>
      </c>
      <c r="D69" s="74">
        <v>0</v>
      </c>
      <c r="E69" s="74">
        <v>0</v>
      </c>
      <c r="F69" s="74">
        <v>0</v>
      </c>
      <c r="G69" s="74">
        <f t="shared" si="14"/>
        <v>0</v>
      </c>
    </row>
    <row r="70" spans="1:7" x14ac:dyDescent="0.25">
      <c r="A70" s="84" t="s">
        <v>371</v>
      </c>
      <c r="B70" s="74">
        <v>10000</v>
      </c>
      <c r="C70" s="74">
        <v>0</v>
      </c>
      <c r="D70" s="74">
        <v>10000</v>
      </c>
      <c r="E70" s="74">
        <v>0</v>
      </c>
      <c r="F70" s="74">
        <v>0</v>
      </c>
      <c r="G70" s="74">
        <f t="shared" si="14"/>
        <v>10000</v>
      </c>
    </row>
    <row r="71" spans="1:7" x14ac:dyDescent="0.25">
      <c r="A71" s="83" t="s">
        <v>372</v>
      </c>
      <c r="B71" s="82">
        <f t="shared" ref="B71:G71" si="15">SUM(B72:B74)</f>
        <v>0</v>
      </c>
      <c r="C71" s="82">
        <f t="shared" si="15"/>
        <v>0</v>
      </c>
      <c r="D71" s="82">
        <f t="shared" si="15"/>
        <v>0</v>
      </c>
      <c r="E71" s="82">
        <f t="shared" si="15"/>
        <v>0</v>
      </c>
      <c r="F71" s="82">
        <f t="shared" si="15"/>
        <v>0</v>
      </c>
      <c r="G71" s="82">
        <f t="shared" si="15"/>
        <v>0</v>
      </c>
    </row>
    <row r="72" spans="1:7" x14ac:dyDescent="0.25">
      <c r="A72" s="84" t="s">
        <v>373</v>
      </c>
      <c r="B72" s="74">
        <v>0</v>
      </c>
      <c r="C72" s="74">
        <v>0</v>
      </c>
      <c r="D72" s="74">
        <v>0</v>
      </c>
      <c r="E72" s="74">
        <v>0</v>
      </c>
      <c r="F72" s="74">
        <v>0</v>
      </c>
      <c r="G72" s="74">
        <f>D72-E72</f>
        <v>0</v>
      </c>
    </row>
    <row r="73" spans="1:7" x14ac:dyDescent="0.25">
      <c r="A73" s="84" t="s">
        <v>374</v>
      </c>
      <c r="B73" s="74">
        <v>0</v>
      </c>
      <c r="C73" s="74">
        <v>0</v>
      </c>
      <c r="D73" s="74">
        <v>0</v>
      </c>
      <c r="E73" s="74">
        <v>0</v>
      </c>
      <c r="F73" s="74">
        <v>0</v>
      </c>
      <c r="G73" s="74">
        <f t="shared" ref="G73:G74" si="16">D73-E73</f>
        <v>0</v>
      </c>
    </row>
    <row r="74" spans="1:7" x14ac:dyDescent="0.25">
      <c r="A74" s="84" t="s">
        <v>375</v>
      </c>
      <c r="B74" s="74">
        <v>0</v>
      </c>
      <c r="C74" s="74">
        <v>0</v>
      </c>
      <c r="D74" s="74">
        <v>0</v>
      </c>
      <c r="E74" s="74">
        <v>0</v>
      </c>
      <c r="F74" s="74">
        <v>0</v>
      </c>
      <c r="G74" s="74">
        <f t="shared" si="16"/>
        <v>0</v>
      </c>
    </row>
    <row r="75" spans="1:7" x14ac:dyDescent="0.25">
      <c r="A75" s="83" t="s">
        <v>376</v>
      </c>
      <c r="B75" s="82">
        <f t="shared" ref="B75:G75" si="17">SUM(B76:B82)</f>
        <v>0</v>
      </c>
      <c r="C75" s="82">
        <f t="shared" si="17"/>
        <v>0</v>
      </c>
      <c r="D75" s="82">
        <f t="shared" si="17"/>
        <v>0</v>
      </c>
      <c r="E75" s="82">
        <f t="shared" si="17"/>
        <v>0</v>
      </c>
      <c r="F75" s="82">
        <f t="shared" si="17"/>
        <v>0</v>
      </c>
      <c r="G75" s="82">
        <f t="shared" si="17"/>
        <v>0</v>
      </c>
    </row>
    <row r="76" spans="1:7" x14ac:dyDescent="0.25">
      <c r="A76" s="84" t="s">
        <v>377</v>
      </c>
      <c r="B76" s="74">
        <v>0</v>
      </c>
      <c r="C76" s="74">
        <v>0</v>
      </c>
      <c r="D76" s="74">
        <v>0</v>
      </c>
      <c r="E76" s="74">
        <v>0</v>
      </c>
      <c r="F76" s="74">
        <v>0</v>
      </c>
      <c r="G76" s="74">
        <f>D76-E76</f>
        <v>0</v>
      </c>
    </row>
    <row r="77" spans="1:7" x14ac:dyDescent="0.25">
      <c r="A77" s="84" t="s">
        <v>378</v>
      </c>
      <c r="B77" s="74">
        <v>0</v>
      </c>
      <c r="C77" s="74">
        <v>0</v>
      </c>
      <c r="D77" s="74">
        <v>0</v>
      </c>
      <c r="E77" s="74">
        <v>0</v>
      </c>
      <c r="F77" s="74">
        <v>0</v>
      </c>
      <c r="G77" s="74">
        <f t="shared" ref="G77:G82" si="18">D77-E77</f>
        <v>0</v>
      </c>
    </row>
    <row r="78" spans="1:7" x14ac:dyDescent="0.25">
      <c r="A78" s="84" t="s">
        <v>379</v>
      </c>
      <c r="B78" s="74">
        <v>0</v>
      </c>
      <c r="C78" s="74">
        <v>0</v>
      </c>
      <c r="D78" s="74">
        <v>0</v>
      </c>
      <c r="E78" s="74">
        <v>0</v>
      </c>
      <c r="F78" s="74">
        <v>0</v>
      </c>
      <c r="G78" s="74">
        <f t="shared" si="18"/>
        <v>0</v>
      </c>
    </row>
    <row r="79" spans="1:7" x14ac:dyDescent="0.25">
      <c r="A79" s="84" t="s">
        <v>380</v>
      </c>
      <c r="B79" s="74">
        <v>0</v>
      </c>
      <c r="C79" s="74">
        <v>0</v>
      </c>
      <c r="D79" s="74">
        <v>0</v>
      </c>
      <c r="E79" s="74">
        <v>0</v>
      </c>
      <c r="F79" s="74">
        <v>0</v>
      </c>
      <c r="G79" s="74">
        <f t="shared" si="18"/>
        <v>0</v>
      </c>
    </row>
    <row r="80" spans="1:7" x14ac:dyDescent="0.25">
      <c r="A80" s="84" t="s">
        <v>381</v>
      </c>
      <c r="B80" s="74">
        <v>0</v>
      </c>
      <c r="C80" s="74">
        <v>0</v>
      </c>
      <c r="D80" s="74">
        <v>0</v>
      </c>
      <c r="E80" s="74">
        <v>0</v>
      </c>
      <c r="F80" s="74">
        <v>0</v>
      </c>
      <c r="G80" s="74">
        <f t="shared" si="18"/>
        <v>0</v>
      </c>
    </row>
    <row r="81" spans="1:7" x14ac:dyDescent="0.25">
      <c r="A81" s="84" t="s">
        <v>382</v>
      </c>
      <c r="B81" s="74">
        <v>0</v>
      </c>
      <c r="C81" s="74">
        <v>0</v>
      </c>
      <c r="D81" s="74">
        <v>0</v>
      </c>
      <c r="E81" s="74">
        <v>0</v>
      </c>
      <c r="F81" s="74">
        <v>0</v>
      </c>
      <c r="G81" s="74">
        <f t="shared" si="18"/>
        <v>0</v>
      </c>
    </row>
    <row r="82" spans="1:7" x14ac:dyDescent="0.25">
      <c r="A82" s="84" t="s">
        <v>383</v>
      </c>
      <c r="B82" s="74">
        <v>0</v>
      </c>
      <c r="C82" s="74">
        <v>0</v>
      </c>
      <c r="D82" s="74">
        <v>0</v>
      </c>
      <c r="E82" s="74">
        <v>0</v>
      </c>
      <c r="F82" s="74">
        <v>0</v>
      </c>
      <c r="G82" s="74">
        <f t="shared" si="18"/>
        <v>0</v>
      </c>
    </row>
    <row r="83" spans="1:7" x14ac:dyDescent="0.25">
      <c r="A83" s="85"/>
      <c r="B83" s="74"/>
      <c r="C83" s="74"/>
      <c r="D83" s="74"/>
      <c r="E83" s="74"/>
      <c r="F83" s="74"/>
      <c r="G83" s="74"/>
    </row>
    <row r="84" spans="1:7" x14ac:dyDescent="0.25">
      <c r="A84" s="28" t="s">
        <v>384</v>
      </c>
      <c r="B84" s="82">
        <f t="shared" ref="B84:G84" si="19">SUM(B85,B93,B103,B113,B123,B133,B137,B146,B150)</f>
        <v>0</v>
      </c>
      <c r="C84" s="82">
        <f t="shared" si="19"/>
        <v>0</v>
      </c>
      <c r="D84" s="82">
        <f t="shared" si="19"/>
        <v>0</v>
      </c>
      <c r="E84" s="82">
        <f t="shared" si="19"/>
        <v>0</v>
      </c>
      <c r="F84" s="82">
        <f t="shared" si="19"/>
        <v>0</v>
      </c>
      <c r="G84" s="82">
        <f t="shared" si="19"/>
        <v>0</v>
      </c>
    </row>
    <row r="85" spans="1:7" x14ac:dyDescent="0.25">
      <c r="A85" s="83" t="s">
        <v>311</v>
      </c>
      <c r="B85" s="82">
        <f t="shared" ref="B85:G85" si="20">SUM(B86:B92)</f>
        <v>0</v>
      </c>
      <c r="C85" s="82">
        <f t="shared" si="20"/>
        <v>0</v>
      </c>
      <c r="D85" s="82">
        <f t="shared" si="20"/>
        <v>0</v>
      </c>
      <c r="E85" s="82">
        <f t="shared" si="20"/>
        <v>0</v>
      </c>
      <c r="F85" s="82">
        <f t="shared" si="20"/>
        <v>0</v>
      </c>
      <c r="G85" s="82">
        <f t="shared" si="20"/>
        <v>0</v>
      </c>
    </row>
    <row r="86" spans="1:7" x14ac:dyDescent="0.25">
      <c r="A86" s="84" t="s">
        <v>312</v>
      </c>
      <c r="B86" s="74">
        <v>0</v>
      </c>
      <c r="C86" s="74">
        <v>0</v>
      </c>
      <c r="D86" s="74">
        <v>0</v>
      </c>
      <c r="E86" s="74">
        <v>0</v>
      </c>
      <c r="F86" s="74">
        <v>0</v>
      </c>
      <c r="G86" s="74">
        <f>D86-E86</f>
        <v>0</v>
      </c>
    </row>
    <row r="87" spans="1:7" x14ac:dyDescent="0.25">
      <c r="A87" s="84" t="s">
        <v>313</v>
      </c>
      <c r="B87" s="74">
        <v>0</v>
      </c>
      <c r="C87" s="74">
        <v>0</v>
      </c>
      <c r="D87" s="74">
        <v>0</v>
      </c>
      <c r="E87" s="74">
        <v>0</v>
      </c>
      <c r="F87" s="74">
        <v>0</v>
      </c>
      <c r="G87" s="74">
        <f t="shared" ref="G87:G92" si="21">D87-E87</f>
        <v>0</v>
      </c>
    </row>
    <row r="88" spans="1:7" x14ac:dyDescent="0.25">
      <c r="A88" s="84" t="s">
        <v>314</v>
      </c>
      <c r="B88" s="74">
        <v>0</v>
      </c>
      <c r="C88" s="74">
        <v>0</v>
      </c>
      <c r="D88" s="74">
        <v>0</v>
      </c>
      <c r="E88" s="74">
        <v>0</v>
      </c>
      <c r="F88" s="74">
        <v>0</v>
      </c>
      <c r="G88" s="74">
        <f t="shared" si="21"/>
        <v>0</v>
      </c>
    </row>
    <row r="89" spans="1:7" x14ac:dyDescent="0.25">
      <c r="A89" s="84" t="s">
        <v>315</v>
      </c>
      <c r="B89" s="74">
        <v>0</v>
      </c>
      <c r="C89" s="74">
        <v>0</v>
      </c>
      <c r="D89" s="74">
        <v>0</v>
      </c>
      <c r="E89" s="74">
        <v>0</v>
      </c>
      <c r="F89" s="74">
        <v>0</v>
      </c>
      <c r="G89" s="74">
        <f t="shared" si="21"/>
        <v>0</v>
      </c>
    </row>
    <row r="90" spans="1:7" x14ac:dyDescent="0.25">
      <c r="A90" s="84" t="s">
        <v>316</v>
      </c>
      <c r="B90" s="74">
        <v>0</v>
      </c>
      <c r="C90" s="74">
        <v>0</v>
      </c>
      <c r="D90" s="74">
        <v>0</v>
      </c>
      <c r="E90" s="74">
        <v>0</v>
      </c>
      <c r="F90" s="74">
        <v>0</v>
      </c>
      <c r="G90" s="74">
        <f t="shared" si="21"/>
        <v>0</v>
      </c>
    </row>
    <row r="91" spans="1:7" x14ac:dyDescent="0.25">
      <c r="A91" s="84" t="s">
        <v>317</v>
      </c>
      <c r="B91" s="74">
        <v>0</v>
      </c>
      <c r="C91" s="74">
        <v>0</v>
      </c>
      <c r="D91" s="74">
        <v>0</v>
      </c>
      <c r="E91" s="74">
        <v>0</v>
      </c>
      <c r="F91" s="74">
        <v>0</v>
      </c>
      <c r="G91" s="74">
        <f t="shared" si="21"/>
        <v>0</v>
      </c>
    </row>
    <row r="92" spans="1:7" x14ac:dyDescent="0.25">
      <c r="A92" s="84" t="s">
        <v>318</v>
      </c>
      <c r="B92" s="74">
        <v>0</v>
      </c>
      <c r="C92" s="74">
        <v>0</v>
      </c>
      <c r="D92" s="74">
        <v>0</v>
      </c>
      <c r="E92" s="74">
        <v>0</v>
      </c>
      <c r="F92" s="74">
        <v>0</v>
      </c>
      <c r="G92" s="74">
        <f t="shared" si="21"/>
        <v>0</v>
      </c>
    </row>
    <row r="93" spans="1:7" x14ac:dyDescent="0.25">
      <c r="A93" s="83" t="s">
        <v>319</v>
      </c>
      <c r="B93" s="82">
        <f t="shared" ref="B93:G93" si="22">SUM(B94:B102)</f>
        <v>0</v>
      </c>
      <c r="C93" s="82">
        <f t="shared" si="22"/>
        <v>0</v>
      </c>
      <c r="D93" s="82">
        <f t="shared" si="22"/>
        <v>0</v>
      </c>
      <c r="E93" s="82">
        <f t="shared" si="22"/>
        <v>0</v>
      </c>
      <c r="F93" s="82">
        <f t="shared" si="22"/>
        <v>0</v>
      </c>
      <c r="G93" s="82">
        <f t="shared" si="22"/>
        <v>0</v>
      </c>
    </row>
    <row r="94" spans="1:7" x14ac:dyDescent="0.25">
      <c r="A94" s="84" t="s">
        <v>320</v>
      </c>
      <c r="B94" s="74">
        <v>0</v>
      </c>
      <c r="C94" s="74">
        <v>0</v>
      </c>
      <c r="D94" s="74">
        <v>0</v>
      </c>
      <c r="E94" s="74">
        <v>0</v>
      </c>
      <c r="F94" s="74">
        <v>0</v>
      </c>
      <c r="G94" s="74">
        <f>D94-E94</f>
        <v>0</v>
      </c>
    </row>
    <row r="95" spans="1:7" x14ac:dyDescent="0.25">
      <c r="A95" s="84" t="s">
        <v>321</v>
      </c>
      <c r="B95" s="74">
        <v>0</v>
      </c>
      <c r="C95" s="74">
        <v>0</v>
      </c>
      <c r="D95" s="74">
        <v>0</v>
      </c>
      <c r="E95" s="74">
        <v>0</v>
      </c>
      <c r="F95" s="74">
        <v>0</v>
      </c>
      <c r="G95" s="74">
        <f t="shared" ref="G95:G102" si="23">D95-E95</f>
        <v>0</v>
      </c>
    </row>
    <row r="96" spans="1:7" x14ac:dyDescent="0.25">
      <c r="A96" s="84" t="s">
        <v>322</v>
      </c>
      <c r="B96" s="74">
        <v>0</v>
      </c>
      <c r="C96" s="74">
        <v>0</v>
      </c>
      <c r="D96" s="74">
        <v>0</v>
      </c>
      <c r="E96" s="74">
        <v>0</v>
      </c>
      <c r="F96" s="74">
        <v>0</v>
      </c>
      <c r="G96" s="74">
        <f t="shared" si="23"/>
        <v>0</v>
      </c>
    </row>
    <row r="97" spans="1:7" x14ac:dyDescent="0.25">
      <c r="A97" s="84" t="s">
        <v>323</v>
      </c>
      <c r="B97" s="74">
        <v>0</v>
      </c>
      <c r="C97" s="74">
        <v>0</v>
      </c>
      <c r="D97" s="74">
        <v>0</v>
      </c>
      <c r="E97" s="74">
        <v>0</v>
      </c>
      <c r="F97" s="74">
        <v>0</v>
      </c>
      <c r="G97" s="74">
        <f t="shared" si="23"/>
        <v>0</v>
      </c>
    </row>
    <row r="98" spans="1:7" x14ac:dyDescent="0.25">
      <c r="A98" s="86" t="s">
        <v>324</v>
      </c>
      <c r="B98" s="74">
        <v>0</v>
      </c>
      <c r="C98" s="74">
        <v>0</v>
      </c>
      <c r="D98" s="74">
        <v>0</v>
      </c>
      <c r="E98" s="74">
        <v>0</v>
      </c>
      <c r="F98" s="74">
        <v>0</v>
      </c>
      <c r="G98" s="74">
        <f t="shared" si="23"/>
        <v>0</v>
      </c>
    </row>
    <row r="99" spans="1:7" x14ac:dyDescent="0.25">
      <c r="A99" s="84" t="s">
        <v>325</v>
      </c>
      <c r="B99" s="74">
        <v>0</v>
      </c>
      <c r="C99" s="74">
        <v>0</v>
      </c>
      <c r="D99" s="74">
        <v>0</v>
      </c>
      <c r="E99" s="74">
        <v>0</v>
      </c>
      <c r="F99" s="74">
        <v>0</v>
      </c>
      <c r="G99" s="74">
        <f t="shared" si="23"/>
        <v>0</v>
      </c>
    </row>
    <row r="100" spans="1:7" x14ac:dyDescent="0.25">
      <c r="A100" s="84" t="s">
        <v>326</v>
      </c>
      <c r="B100" s="74">
        <v>0</v>
      </c>
      <c r="C100" s="74">
        <v>0</v>
      </c>
      <c r="D100" s="74">
        <v>0</v>
      </c>
      <c r="E100" s="74">
        <v>0</v>
      </c>
      <c r="F100" s="74">
        <v>0</v>
      </c>
      <c r="G100" s="74">
        <f t="shared" si="23"/>
        <v>0</v>
      </c>
    </row>
    <row r="101" spans="1:7" x14ac:dyDescent="0.25">
      <c r="A101" s="84" t="s">
        <v>327</v>
      </c>
      <c r="B101" s="74">
        <v>0</v>
      </c>
      <c r="C101" s="74">
        <v>0</v>
      </c>
      <c r="D101" s="74">
        <v>0</v>
      </c>
      <c r="E101" s="74">
        <v>0</v>
      </c>
      <c r="F101" s="74">
        <v>0</v>
      </c>
      <c r="G101" s="74">
        <f t="shared" si="23"/>
        <v>0</v>
      </c>
    </row>
    <row r="102" spans="1:7" x14ac:dyDescent="0.25">
      <c r="A102" s="84" t="s">
        <v>328</v>
      </c>
      <c r="B102" s="74">
        <v>0</v>
      </c>
      <c r="C102" s="74">
        <v>0</v>
      </c>
      <c r="D102" s="74">
        <v>0</v>
      </c>
      <c r="E102" s="74">
        <v>0</v>
      </c>
      <c r="F102" s="74">
        <v>0</v>
      </c>
      <c r="G102" s="74">
        <f t="shared" si="23"/>
        <v>0</v>
      </c>
    </row>
    <row r="103" spans="1:7" x14ac:dyDescent="0.25">
      <c r="A103" s="83" t="s">
        <v>329</v>
      </c>
      <c r="B103" s="82">
        <f>SUM(B104:B112)</f>
        <v>0</v>
      </c>
      <c r="C103" s="82">
        <f>SUM(C104:C112)</f>
        <v>0</v>
      </c>
      <c r="D103" s="82">
        <v>0</v>
      </c>
      <c r="E103" s="82">
        <f>SUM(E104:E112)</f>
        <v>0</v>
      </c>
      <c r="F103" s="82">
        <f>SUM(F104:F112)</f>
        <v>0</v>
      </c>
      <c r="G103" s="82">
        <f>SUM(G104:G112)</f>
        <v>0</v>
      </c>
    </row>
    <row r="104" spans="1:7" x14ac:dyDescent="0.25">
      <c r="A104" s="84" t="s">
        <v>330</v>
      </c>
      <c r="B104" s="74">
        <v>0</v>
      </c>
      <c r="C104" s="74">
        <v>0</v>
      </c>
      <c r="D104" s="74">
        <v>0</v>
      </c>
      <c r="E104" s="74">
        <v>0</v>
      </c>
      <c r="F104" s="74">
        <v>0</v>
      </c>
      <c r="G104" s="74">
        <f>D104-E104</f>
        <v>0</v>
      </c>
    </row>
    <row r="105" spans="1:7" x14ac:dyDescent="0.25">
      <c r="A105" s="84" t="s">
        <v>331</v>
      </c>
      <c r="B105" s="74">
        <v>0</v>
      </c>
      <c r="C105" s="74">
        <v>0</v>
      </c>
      <c r="D105" s="74">
        <v>0</v>
      </c>
      <c r="E105" s="74">
        <v>0</v>
      </c>
      <c r="F105" s="74">
        <v>0</v>
      </c>
      <c r="G105" s="74">
        <f t="shared" ref="G105:G112" si="24">D105-E105</f>
        <v>0</v>
      </c>
    </row>
    <row r="106" spans="1:7" x14ac:dyDescent="0.25">
      <c r="A106" s="84" t="s">
        <v>332</v>
      </c>
      <c r="B106" s="74">
        <v>0</v>
      </c>
      <c r="C106" s="74">
        <v>0</v>
      </c>
      <c r="D106" s="74">
        <v>0</v>
      </c>
      <c r="E106" s="74">
        <v>0</v>
      </c>
      <c r="F106" s="74">
        <v>0</v>
      </c>
      <c r="G106" s="74">
        <f t="shared" si="24"/>
        <v>0</v>
      </c>
    </row>
    <row r="107" spans="1:7" x14ac:dyDescent="0.25">
      <c r="A107" s="84" t="s">
        <v>333</v>
      </c>
      <c r="B107" s="74">
        <v>0</v>
      </c>
      <c r="C107" s="74">
        <v>0</v>
      </c>
      <c r="D107" s="74">
        <v>0</v>
      </c>
      <c r="E107" s="74">
        <v>0</v>
      </c>
      <c r="F107" s="74">
        <v>0</v>
      </c>
      <c r="G107" s="74">
        <f t="shared" si="24"/>
        <v>0</v>
      </c>
    </row>
    <row r="108" spans="1:7" x14ac:dyDescent="0.25">
      <c r="A108" s="84" t="s">
        <v>334</v>
      </c>
      <c r="B108" s="74">
        <v>0</v>
      </c>
      <c r="C108" s="74">
        <v>0</v>
      </c>
      <c r="D108" s="74">
        <v>0</v>
      </c>
      <c r="E108" s="74">
        <v>0</v>
      </c>
      <c r="F108" s="74">
        <v>0</v>
      </c>
      <c r="G108" s="74">
        <f t="shared" si="24"/>
        <v>0</v>
      </c>
    </row>
    <row r="109" spans="1:7" x14ac:dyDescent="0.25">
      <c r="A109" s="84" t="s">
        <v>335</v>
      </c>
      <c r="B109" s="74">
        <v>0</v>
      </c>
      <c r="C109" s="74">
        <v>0</v>
      </c>
      <c r="D109" s="74">
        <v>0</v>
      </c>
      <c r="E109" s="74">
        <v>0</v>
      </c>
      <c r="F109" s="74">
        <v>0</v>
      </c>
      <c r="G109" s="74">
        <f t="shared" si="24"/>
        <v>0</v>
      </c>
    </row>
    <row r="110" spans="1:7" x14ac:dyDescent="0.25">
      <c r="A110" s="84" t="s">
        <v>336</v>
      </c>
      <c r="B110" s="74">
        <v>0</v>
      </c>
      <c r="C110" s="74">
        <v>0</v>
      </c>
      <c r="D110" s="74">
        <v>0</v>
      </c>
      <c r="E110" s="74">
        <v>0</v>
      </c>
      <c r="F110" s="74">
        <v>0</v>
      </c>
      <c r="G110" s="74">
        <f t="shared" si="24"/>
        <v>0</v>
      </c>
    </row>
    <row r="111" spans="1:7" x14ac:dyDescent="0.25">
      <c r="A111" s="84" t="s">
        <v>337</v>
      </c>
      <c r="B111" s="74">
        <v>0</v>
      </c>
      <c r="C111" s="74">
        <v>0</v>
      </c>
      <c r="D111" s="74">
        <v>0</v>
      </c>
      <c r="E111" s="74">
        <v>0</v>
      </c>
      <c r="F111" s="74">
        <v>0</v>
      </c>
      <c r="G111" s="74">
        <f t="shared" si="24"/>
        <v>0</v>
      </c>
    </row>
    <row r="112" spans="1:7" x14ac:dyDescent="0.25">
      <c r="A112" s="84" t="s">
        <v>338</v>
      </c>
      <c r="B112" s="74">
        <v>0</v>
      </c>
      <c r="C112" s="74">
        <v>0</v>
      </c>
      <c r="D112" s="74">
        <v>0</v>
      </c>
      <c r="E112" s="74">
        <v>0</v>
      </c>
      <c r="F112" s="74">
        <v>0</v>
      </c>
      <c r="G112" s="74">
        <f t="shared" si="24"/>
        <v>0</v>
      </c>
    </row>
    <row r="113" spans="1:7" x14ac:dyDescent="0.25">
      <c r="A113" s="83" t="s">
        <v>339</v>
      </c>
      <c r="B113" s="82">
        <f t="shared" ref="B113:G113" si="25">SUM(B114:B122)</f>
        <v>0</v>
      </c>
      <c r="C113" s="82">
        <f t="shared" si="25"/>
        <v>0</v>
      </c>
      <c r="D113" s="82">
        <f t="shared" si="25"/>
        <v>0</v>
      </c>
      <c r="E113" s="82">
        <f t="shared" si="25"/>
        <v>0</v>
      </c>
      <c r="F113" s="82">
        <f t="shared" si="25"/>
        <v>0</v>
      </c>
      <c r="G113" s="82">
        <f t="shared" si="25"/>
        <v>0</v>
      </c>
    </row>
    <row r="114" spans="1:7" x14ac:dyDescent="0.25">
      <c r="A114" s="84" t="s">
        <v>340</v>
      </c>
      <c r="B114" s="74">
        <v>0</v>
      </c>
      <c r="C114" s="74">
        <v>0</v>
      </c>
      <c r="D114" s="74">
        <v>0</v>
      </c>
      <c r="E114" s="74">
        <v>0</v>
      </c>
      <c r="F114" s="74">
        <v>0</v>
      </c>
      <c r="G114" s="74">
        <f>D114-E114</f>
        <v>0</v>
      </c>
    </row>
    <row r="115" spans="1:7" x14ac:dyDescent="0.25">
      <c r="A115" s="84" t="s">
        <v>341</v>
      </c>
      <c r="B115" s="74">
        <v>0</v>
      </c>
      <c r="C115" s="74">
        <v>0</v>
      </c>
      <c r="D115" s="74">
        <v>0</v>
      </c>
      <c r="E115" s="74">
        <v>0</v>
      </c>
      <c r="F115" s="74">
        <v>0</v>
      </c>
      <c r="G115" s="74">
        <f t="shared" ref="G115:G122" si="26">D115-E115</f>
        <v>0</v>
      </c>
    </row>
    <row r="116" spans="1:7" x14ac:dyDescent="0.25">
      <c r="A116" s="84" t="s">
        <v>342</v>
      </c>
      <c r="B116" s="74">
        <v>0</v>
      </c>
      <c r="C116" s="74">
        <v>0</v>
      </c>
      <c r="D116" s="74">
        <v>0</v>
      </c>
      <c r="E116" s="74">
        <v>0</v>
      </c>
      <c r="F116" s="74">
        <v>0</v>
      </c>
      <c r="G116" s="74">
        <f t="shared" si="26"/>
        <v>0</v>
      </c>
    </row>
    <row r="117" spans="1:7" x14ac:dyDescent="0.25">
      <c r="A117" s="84" t="s">
        <v>343</v>
      </c>
      <c r="B117" s="74">
        <v>0</v>
      </c>
      <c r="C117" s="74">
        <v>0</v>
      </c>
      <c r="D117" s="74">
        <v>0</v>
      </c>
      <c r="E117" s="74">
        <v>0</v>
      </c>
      <c r="F117" s="74">
        <v>0</v>
      </c>
      <c r="G117" s="74">
        <f t="shared" si="26"/>
        <v>0</v>
      </c>
    </row>
    <row r="118" spans="1:7" x14ac:dyDescent="0.25">
      <c r="A118" s="84" t="s">
        <v>344</v>
      </c>
      <c r="B118" s="74">
        <v>0</v>
      </c>
      <c r="C118" s="74">
        <v>0</v>
      </c>
      <c r="D118" s="74">
        <v>0</v>
      </c>
      <c r="E118" s="74">
        <v>0</v>
      </c>
      <c r="F118" s="74">
        <v>0</v>
      </c>
      <c r="G118" s="74">
        <f t="shared" si="26"/>
        <v>0</v>
      </c>
    </row>
    <row r="119" spans="1:7" x14ac:dyDescent="0.25">
      <c r="A119" s="84" t="s">
        <v>345</v>
      </c>
      <c r="B119" s="74">
        <v>0</v>
      </c>
      <c r="C119" s="74">
        <v>0</v>
      </c>
      <c r="D119" s="74">
        <v>0</v>
      </c>
      <c r="E119" s="74">
        <v>0</v>
      </c>
      <c r="F119" s="74">
        <v>0</v>
      </c>
      <c r="G119" s="74">
        <f t="shared" si="26"/>
        <v>0</v>
      </c>
    </row>
    <row r="120" spans="1:7" x14ac:dyDescent="0.25">
      <c r="A120" s="84" t="s">
        <v>346</v>
      </c>
      <c r="B120" s="74">
        <v>0</v>
      </c>
      <c r="C120" s="74">
        <v>0</v>
      </c>
      <c r="D120" s="74">
        <v>0</v>
      </c>
      <c r="E120" s="74">
        <v>0</v>
      </c>
      <c r="F120" s="74">
        <v>0</v>
      </c>
      <c r="G120" s="74">
        <f t="shared" si="26"/>
        <v>0</v>
      </c>
    </row>
    <row r="121" spans="1:7" x14ac:dyDescent="0.25">
      <c r="A121" s="84" t="s">
        <v>347</v>
      </c>
      <c r="B121" s="74">
        <v>0</v>
      </c>
      <c r="C121" s="74">
        <v>0</v>
      </c>
      <c r="D121" s="74">
        <v>0</v>
      </c>
      <c r="E121" s="74">
        <v>0</v>
      </c>
      <c r="F121" s="74">
        <v>0</v>
      </c>
      <c r="G121" s="74">
        <f t="shared" si="26"/>
        <v>0</v>
      </c>
    </row>
    <row r="122" spans="1:7" x14ac:dyDescent="0.25">
      <c r="A122" s="84" t="s">
        <v>348</v>
      </c>
      <c r="B122" s="74">
        <v>0</v>
      </c>
      <c r="C122" s="74">
        <v>0</v>
      </c>
      <c r="D122" s="74">
        <v>0</v>
      </c>
      <c r="E122" s="74">
        <v>0</v>
      </c>
      <c r="F122" s="74">
        <v>0</v>
      </c>
      <c r="G122" s="74">
        <f t="shared" si="26"/>
        <v>0</v>
      </c>
    </row>
    <row r="123" spans="1:7" x14ac:dyDescent="0.25">
      <c r="A123" s="83" t="s">
        <v>349</v>
      </c>
      <c r="B123" s="82">
        <f t="shared" ref="B123:G123" si="27">SUM(B124:B132)</f>
        <v>0</v>
      </c>
      <c r="C123" s="82">
        <f t="shared" si="27"/>
        <v>0</v>
      </c>
      <c r="D123" s="82">
        <f t="shared" si="27"/>
        <v>0</v>
      </c>
      <c r="E123" s="82">
        <f t="shared" si="27"/>
        <v>0</v>
      </c>
      <c r="F123" s="82">
        <f t="shared" si="27"/>
        <v>0</v>
      </c>
      <c r="G123" s="82">
        <f t="shared" si="27"/>
        <v>0</v>
      </c>
    </row>
    <row r="124" spans="1:7" x14ac:dyDescent="0.25">
      <c r="A124" s="84" t="s">
        <v>350</v>
      </c>
      <c r="B124" s="74">
        <v>0</v>
      </c>
      <c r="C124" s="74">
        <v>0</v>
      </c>
      <c r="D124" s="74">
        <v>0</v>
      </c>
      <c r="E124" s="74">
        <v>0</v>
      </c>
      <c r="F124" s="74">
        <v>0</v>
      </c>
      <c r="G124" s="74">
        <f>D124-E124</f>
        <v>0</v>
      </c>
    </row>
    <row r="125" spans="1:7" x14ac:dyDescent="0.25">
      <c r="A125" s="84" t="s">
        <v>351</v>
      </c>
      <c r="B125" s="74">
        <v>0</v>
      </c>
      <c r="C125" s="74">
        <v>0</v>
      </c>
      <c r="D125" s="74">
        <v>0</v>
      </c>
      <c r="E125" s="74">
        <v>0</v>
      </c>
      <c r="F125" s="74">
        <v>0</v>
      </c>
      <c r="G125" s="74">
        <f t="shared" ref="G125:G132" si="28">D125-E125</f>
        <v>0</v>
      </c>
    </row>
    <row r="126" spans="1:7" x14ac:dyDescent="0.25">
      <c r="A126" s="84" t="s">
        <v>352</v>
      </c>
      <c r="B126" s="74">
        <v>0</v>
      </c>
      <c r="C126" s="74">
        <v>0</v>
      </c>
      <c r="D126" s="74">
        <v>0</v>
      </c>
      <c r="E126" s="74">
        <v>0</v>
      </c>
      <c r="F126" s="74">
        <v>0</v>
      </c>
      <c r="G126" s="74">
        <f t="shared" si="28"/>
        <v>0</v>
      </c>
    </row>
    <row r="127" spans="1:7" x14ac:dyDescent="0.25">
      <c r="A127" s="84" t="s">
        <v>353</v>
      </c>
      <c r="B127" s="74">
        <v>0</v>
      </c>
      <c r="C127" s="74">
        <v>0</v>
      </c>
      <c r="D127" s="74">
        <v>0</v>
      </c>
      <c r="E127" s="74">
        <v>0</v>
      </c>
      <c r="F127" s="74">
        <v>0</v>
      </c>
      <c r="G127" s="74">
        <f t="shared" si="28"/>
        <v>0</v>
      </c>
    </row>
    <row r="128" spans="1:7" x14ac:dyDescent="0.25">
      <c r="A128" s="84" t="s">
        <v>354</v>
      </c>
      <c r="B128" s="74">
        <v>0</v>
      </c>
      <c r="C128" s="74">
        <v>0</v>
      </c>
      <c r="D128" s="74">
        <v>0</v>
      </c>
      <c r="E128" s="74">
        <v>0</v>
      </c>
      <c r="F128" s="74">
        <v>0</v>
      </c>
      <c r="G128" s="74">
        <f t="shared" si="28"/>
        <v>0</v>
      </c>
    </row>
    <row r="129" spans="1:7" x14ac:dyDescent="0.25">
      <c r="A129" s="84" t="s">
        <v>355</v>
      </c>
      <c r="B129" s="74">
        <v>0</v>
      </c>
      <c r="C129" s="74">
        <v>0</v>
      </c>
      <c r="D129" s="74">
        <v>0</v>
      </c>
      <c r="E129" s="74">
        <v>0</v>
      </c>
      <c r="F129" s="74">
        <v>0</v>
      </c>
      <c r="G129" s="74">
        <f t="shared" si="28"/>
        <v>0</v>
      </c>
    </row>
    <row r="130" spans="1:7" x14ac:dyDescent="0.25">
      <c r="A130" s="84" t="s">
        <v>356</v>
      </c>
      <c r="B130" s="74">
        <v>0</v>
      </c>
      <c r="C130" s="74">
        <v>0</v>
      </c>
      <c r="D130" s="74">
        <v>0</v>
      </c>
      <c r="E130" s="74">
        <v>0</v>
      </c>
      <c r="F130" s="74">
        <v>0</v>
      </c>
      <c r="G130" s="74">
        <f t="shared" si="28"/>
        <v>0</v>
      </c>
    </row>
    <row r="131" spans="1:7" x14ac:dyDescent="0.25">
      <c r="A131" s="84" t="s">
        <v>357</v>
      </c>
      <c r="B131" s="74">
        <v>0</v>
      </c>
      <c r="C131" s="74">
        <v>0</v>
      </c>
      <c r="D131" s="74">
        <v>0</v>
      </c>
      <c r="E131" s="74">
        <v>0</v>
      </c>
      <c r="F131" s="74">
        <v>0</v>
      </c>
      <c r="G131" s="74">
        <f t="shared" si="28"/>
        <v>0</v>
      </c>
    </row>
    <row r="132" spans="1:7" x14ac:dyDescent="0.25">
      <c r="A132" s="84" t="s">
        <v>358</v>
      </c>
      <c r="B132" s="74">
        <v>0</v>
      </c>
      <c r="C132" s="74">
        <v>0</v>
      </c>
      <c r="D132" s="74">
        <v>0</v>
      </c>
      <c r="E132" s="74">
        <v>0</v>
      </c>
      <c r="F132" s="74">
        <v>0</v>
      </c>
      <c r="G132" s="74">
        <f t="shared" si="28"/>
        <v>0</v>
      </c>
    </row>
    <row r="133" spans="1:7" x14ac:dyDescent="0.25">
      <c r="A133" s="83" t="s">
        <v>359</v>
      </c>
      <c r="B133" s="82">
        <f t="shared" ref="B133:G133" si="29">SUM(B134:B136)</f>
        <v>0</v>
      </c>
      <c r="C133" s="82">
        <f t="shared" si="29"/>
        <v>0</v>
      </c>
      <c r="D133" s="82">
        <f t="shared" si="29"/>
        <v>0</v>
      </c>
      <c r="E133" s="82">
        <f t="shared" si="29"/>
        <v>0</v>
      </c>
      <c r="F133" s="82">
        <f t="shared" si="29"/>
        <v>0</v>
      </c>
      <c r="G133" s="82">
        <f t="shared" si="29"/>
        <v>0</v>
      </c>
    </row>
    <row r="134" spans="1:7" x14ac:dyDescent="0.25">
      <c r="A134" s="84" t="s">
        <v>360</v>
      </c>
      <c r="B134" s="74">
        <v>0</v>
      </c>
      <c r="C134" s="74">
        <v>0</v>
      </c>
      <c r="D134" s="74">
        <v>0</v>
      </c>
      <c r="E134" s="74">
        <v>0</v>
      </c>
      <c r="F134" s="74">
        <v>0</v>
      </c>
      <c r="G134" s="74">
        <f>D134-E134</f>
        <v>0</v>
      </c>
    </row>
    <row r="135" spans="1:7" x14ac:dyDescent="0.25">
      <c r="A135" s="84" t="s">
        <v>361</v>
      </c>
      <c r="B135" s="74">
        <v>0</v>
      </c>
      <c r="C135" s="74">
        <v>0</v>
      </c>
      <c r="D135" s="74">
        <v>0</v>
      </c>
      <c r="E135" s="74">
        <v>0</v>
      </c>
      <c r="F135" s="74">
        <v>0</v>
      </c>
      <c r="G135" s="74">
        <f t="shared" ref="G135:G136" si="30">D135-E135</f>
        <v>0</v>
      </c>
    </row>
    <row r="136" spans="1:7" x14ac:dyDescent="0.25">
      <c r="A136" s="84" t="s">
        <v>362</v>
      </c>
      <c r="B136" s="74">
        <v>0</v>
      </c>
      <c r="C136" s="74">
        <v>0</v>
      </c>
      <c r="D136" s="74">
        <v>0</v>
      </c>
      <c r="E136" s="74">
        <v>0</v>
      </c>
      <c r="F136" s="74">
        <v>0</v>
      </c>
      <c r="G136" s="74">
        <f t="shared" si="30"/>
        <v>0</v>
      </c>
    </row>
    <row r="137" spans="1:7" x14ac:dyDescent="0.25">
      <c r="A137" s="83" t="s">
        <v>363</v>
      </c>
      <c r="B137" s="82">
        <f t="shared" ref="B137:G137" si="31">SUM(B138:B142,B144:B145)</f>
        <v>0</v>
      </c>
      <c r="C137" s="82">
        <f t="shared" si="31"/>
        <v>0</v>
      </c>
      <c r="D137" s="82">
        <f t="shared" si="31"/>
        <v>0</v>
      </c>
      <c r="E137" s="82">
        <f t="shared" si="31"/>
        <v>0</v>
      </c>
      <c r="F137" s="82">
        <f t="shared" si="31"/>
        <v>0</v>
      </c>
      <c r="G137" s="82">
        <f t="shared" si="31"/>
        <v>0</v>
      </c>
    </row>
    <row r="138" spans="1:7" x14ac:dyDescent="0.25">
      <c r="A138" s="84" t="s">
        <v>364</v>
      </c>
      <c r="B138" s="74">
        <v>0</v>
      </c>
      <c r="C138" s="74">
        <v>0</v>
      </c>
      <c r="D138" s="74">
        <v>0</v>
      </c>
      <c r="E138" s="74">
        <v>0</v>
      </c>
      <c r="F138" s="74">
        <v>0</v>
      </c>
      <c r="G138" s="74">
        <f>D138-E138</f>
        <v>0</v>
      </c>
    </row>
    <row r="139" spans="1:7" x14ac:dyDescent="0.25">
      <c r="A139" s="84" t="s">
        <v>365</v>
      </c>
      <c r="B139" s="74">
        <v>0</v>
      </c>
      <c r="C139" s="74">
        <v>0</v>
      </c>
      <c r="D139" s="74">
        <v>0</v>
      </c>
      <c r="E139" s="74">
        <v>0</v>
      </c>
      <c r="F139" s="74">
        <v>0</v>
      </c>
      <c r="G139" s="74">
        <f t="shared" ref="G139:G145" si="32">D139-E139</f>
        <v>0</v>
      </c>
    </row>
    <row r="140" spans="1:7" x14ac:dyDescent="0.25">
      <c r="A140" s="84" t="s">
        <v>366</v>
      </c>
      <c r="B140" s="74">
        <v>0</v>
      </c>
      <c r="C140" s="74">
        <v>0</v>
      </c>
      <c r="D140" s="74">
        <v>0</v>
      </c>
      <c r="E140" s="74">
        <v>0</v>
      </c>
      <c r="F140" s="74">
        <v>0</v>
      </c>
      <c r="G140" s="74">
        <f t="shared" si="32"/>
        <v>0</v>
      </c>
    </row>
    <row r="141" spans="1:7" x14ac:dyDescent="0.25">
      <c r="A141" s="84" t="s">
        <v>367</v>
      </c>
      <c r="B141" s="74">
        <v>0</v>
      </c>
      <c r="C141" s="74">
        <v>0</v>
      </c>
      <c r="D141" s="74">
        <v>0</v>
      </c>
      <c r="E141" s="74">
        <v>0</v>
      </c>
      <c r="F141" s="74">
        <v>0</v>
      </c>
      <c r="G141" s="74">
        <f t="shared" si="32"/>
        <v>0</v>
      </c>
    </row>
    <row r="142" spans="1:7" x14ac:dyDescent="0.25">
      <c r="A142" s="84" t="s">
        <v>368</v>
      </c>
      <c r="B142" s="74">
        <v>0</v>
      </c>
      <c r="C142" s="74">
        <v>0</v>
      </c>
      <c r="D142" s="74">
        <v>0</v>
      </c>
      <c r="E142" s="74">
        <v>0</v>
      </c>
      <c r="F142" s="74">
        <v>0</v>
      </c>
      <c r="G142" s="74">
        <f t="shared" si="32"/>
        <v>0</v>
      </c>
    </row>
    <row r="143" spans="1:7" x14ac:dyDescent="0.25">
      <c r="A143" s="84" t="s">
        <v>369</v>
      </c>
      <c r="B143" s="74">
        <v>0</v>
      </c>
      <c r="C143" s="74">
        <v>0</v>
      </c>
      <c r="D143" s="74">
        <v>0</v>
      </c>
      <c r="E143" s="74">
        <v>0</v>
      </c>
      <c r="F143" s="74">
        <v>0</v>
      </c>
      <c r="G143" s="74">
        <f t="shared" si="32"/>
        <v>0</v>
      </c>
    </row>
    <row r="144" spans="1:7" x14ac:dyDescent="0.25">
      <c r="A144" s="84" t="s">
        <v>370</v>
      </c>
      <c r="B144" s="74">
        <v>0</v>
      </c>
      <c r="C144" s="74">
        <v>0</v>
      </c>
      <c r="D144" s="74">
        <v>0</v>
      </c>
      <c r="E144" s="74">
        <v>0</v>
      </c>
      <c r="F144" s="74">
        <v>0</v>
      </c>
      <c r="G144" s="74">
        <f t="shared" si="32"/>
        <v>0</v>
      </c>
    </row>
    <row r="145" spans="1:7" x14ac:dyDescent="0.25">
      <c r="A145" s="84" t="s">
        <v>371</v>
      </c>
      <c r="B145" s="74">
        <v>0</v>
      </c>
      <c r="C145" s="74">
        <v>0</v>
      </c>
      <c r="D145" s="74">
        <v>0</v>
      </c>
      <c r="E145" s="74">
        <v>0</v>
      </c>
      <c r="F145" s="74">
        <v>0</v>
      </c>
      <c r="G145" s="74">
        <f t="shared" si="32"/>
        <v>0</v>
      </c>
    </row>
    <row r="146" spans="1:7" x14ac:dyDescent="0.25">
      <c r="A146" s="83" t="s">
        <v>372</v>
      </c>
      <c r="B146" s="82">
        <f t="shared" ref="B146:G146" si="33">SUM(B147:B149)</f>
        <v>0</v>
      </c>
      <c r="C146" s="82">
        <f t="shared" si="33"/>
        <v>0</v>
      </c>
      <c r="D146" s="82">
        <f t="shared" si="33"/>
        <v>0</v>
      </c>
      <c r="E146" s="82">
        <f t="shared" si="33"/>
        <v>0</v>
      </c>
      <c r="F146" s="82">
        <f t="shared" si="33"/>
        <v>0</v>
      </c>
      <c r="G146" s="82">
        <f t="shared" si="33"/>
        <v>0</v>
      </c>
    </row>
    <row r="147" spans="1:7" x14ac:dyDescent="0.25">
      <c r="A147" s="84" t="s">
        <v>373</v>
      </c>
      <c r="B147" s="74">
        <v>0</v>
      </c>
      <c r="C147" s="74">
        <v>0</v>
      </c>
      <c r="D147" s="74">
        <v>0</v>
      </c>
      <c r="E147" s="74">
        <v>0</v>
      </c>
      <c r="F147" s="74">
        <v>0</v>
      </c>
      <c r="G147" s="74">
        <f>D147-E147</f>
        <v>0</v>
      </c>
    </row>
    <row r="148" spans="1:7" x14ac:dyDescent="0.25">
      <c r="A148" s="84" t="s">
        <v>374</v>
      </c>
      <c r="B148" s="74">
        <v>0</v>
      </c>
      <c r="C148" s="74">
        <v>0</v>
      </c>
      <c r="D148" s="74">
        <v>0</v>
      </c>
      <c r="E148" s="74">
        <v>0</v>
      </c>
      <c r="F148" s="74">
        <v>0</v>
      </c>
      <c r="G148" s="74">
        <f t="shared" ref="G148:G149" si="34">D148-E148</f>
        <v>0</v>
      </c>
    </row>
    <row r="149" spans="1:7" x14ac:dyDescent="0.25">
      <c r="A149" s="84" t="s">
        <v>375</v>
      </c>
      <c r="B149" s="74">
        <v>0</v>
      </c>
      <c r="C149" s="74">
        <v>0</v>
      </c>
      <c r="D149" s="74">
        <v>0</v>
      </c>
      <c r="E149" s="74">
        <v>0</v>
      </c>
      <c r="F149" s="74">
        <v>0</v>
      </c>
      <c r="G149" s="74">
        <f t="shared" si="34"/>
        <v>0</v>
      </c>
    </row>
    <row r="150" spans="1:7" x14ac:dyDescent="0.25">
      <c r="A150" s="83" t="s">
        <v>376</v>
      </c>
      <c r="B150" s="82">
        <f t="shared" ref="B150:G150" si="35">SUM(B151:B157)</f>
        <v>0</v>
      </c>
      <c r="C150" s="82">
        <f t="shared" si="35"/>
        <v>0</v>
      </c>
      <c r="D150" s="82">
        <f t="shared" si="35"/>
        <v>0</v>
      </c>
      <c r="E150" s="82">
        <f t="shared" si="35"/>
        <v>0</v>
      </c>
      <c r="F150" s="82">
        <f t="shared" si="35"/>
        <v>0</v>
      </c>
      <c r="G150" s="82">
        <f t="shared" si="35"/>
        <v>0</v>
      </c>
    </row>
    <row r="151" spans="1:7" x14ac:dyDescent="0.25">
      <c r="A151" s="84" t="s">
        <v>377</v>
      </c>
      <c r="B151" s="74">
        <v>0</v>
      </c>
      <c r="C151" s="74">
        <v>0</v>
      </c>
      <c r="D151" s="74">
        <v>0</v>
      </c>
      <c r="E151" s="74">
        <v>0</v>
      </c>
      <c r="F151" s="74">
        <v>0</v>
      </c>
      <c r="G151" s="74">
        <f>D151-E151</f>
        <v>0</v>
      </c>
    </row>
    <row r="152" spans="1:7" x14ac:dyDescent="0.25">
      <c r="A152" s="84" t="s">
        <v>378</v>
      </c>
      <c r="B152" s="74">
        <v>0</v>
      </c>
      <c r="C152" s="74">
        <v>0</v>
      </c>
      <c r="D152" s="74">
        <v>0</v>
      </c>
      <c r="E152" s="74">
        <v>0</v>
      </c>
      <c r="F152" s="74">
        <v>0</v>
      </c>
      <c r="G152" s="74">
        <f t="shared" ref="G152:G157" si="36">D152-E152</f>
        <v>0</v>
      </c>
    </row>
    <row r="153" spans="1:7" x14ac:dyDescent="0.25">
      <c r="A153" s="84" t="s">
        <v>379</v>
      </c>
      <c r="B153" s="74">
        <v>0</v>
      </c>
      <c r="C153" s="74">
        <v>0</v>
      </c>
      <c r="D153" s="74">
        <v>0</v>
      </c>
      <c r="E153" s="74">
        <v>0</v>
      </c>
      <c r="F153" s="74">
        <v>0</v>
      </c>
      <c r="G153" s="74">
        <f t="shared" si="36"/>
        <v>0</v>
      </c>
    </row>
    <row r="154" spans="1:7" x14ac:dyDescent="0.25">
      <c r="A154" s="86" t="s">
        <v>380</v>
      </c>
      <c r="B154" s="74">
        <v>0</v>
      </c>
      <c r="C154" s="74">
        <v>0</v>
      </c>
      <c r="D154" s="74">
        <v>0</v>
      </c>
      <c r="E154" s="74">
        <v>0</v>
      </c>
      <c r="F154" s="74">
        <v>0</v>
      </c>
      <c r="G154" s="74">
        <f t="shared" si="36"/>
        <v>0</v>
      </c>
    </row>
    <row r="155" spans="1:7" x14ac:dyDescent="0.25">
      <c r="A155" s="84" t="s">
        <v>381</v>
      </c>
      <c r="B155" s="74">
        <v>0</v>
      </c>
      <c r="C155" s="74">
        <v>0</v>
      </c>
      <c r="D155" s="74">
        <v>0</v>
      </c>
      <c r="E155" s="74">
        <v>0</v>
      </c>
      <c r="F155" s="74">
        <v>0</v>
      </c>
      <c r="G155" s="74">
        <f t="shared" si="36"/>
        <v>0</v>
      </c>
    </row>
    <row r="156" spans="1:7" x14ac:dyDescent="0.25">
      <c r="A156" s="84" t="s">
        <v>382</v>
      </c>
      <c r="B156" s="74">
        <v>0</v>
      </c>
      <c r="C156" s="74">
        <v>0</v>
      </c>
      <c r="D156" s="74">
        <v>0</v>
      </c>
      <c r="E156" s="74">
        <v>0</v>
      </c>
      <c r="F156" s="74">
        <v>0</v>
      </c>
      <c r="G156" s="74">
        <f t="shared" si="36"/>
        <v>0</v>
      </c>
    </row>
    <row r="157" spans="1:7" x14ac:dyDescent="0.25">
      <c r="A157" s="84" t="s">
        <v>383</v>
      </c>
      <c r="B157" s="74">
        <v>0</v>
      </c>
      <c r="C157" s="74">
        <v>0</v>
      </c>
      <c r="D157" s="74">
        <v>0</v>
      </c>
      <c r="E157" s="74">
        <v>0</v>
      </c>
      <c r="F157" s="74">
        <v>0</v>
      </c>
      <c r="G157" s="74">
        <f t="shared" si="36"/>
        <v>0</v>
      </c>
    </row>
    <row r="158" spans="1:7" x14ac:dyDescent="0.25">
      <c r="A158" s="87"/>
      <c r="B158" s="88"/>
      <c r="C158" s="88"/>
      <c r="D158" s="88"/>
      <c r="E158" s="88"/>
      <c r="F158" s="88"/>
      <c r="G158" s="88"/>
    </row>
    <row r="159" spans="1:7" x14ac:dyDescent="0.25">
      <c r="A159" s="29" t="s">
        <v>385</v>
      </c>
      <c r="B159" s="89">
        <f t="shared" ref="B159:G159" si="37">B9+B84</f>
        <v>7503400</v>
      </c>
      <c r="C159" s="89">
        <f t="shared" si="37"/>
        <v>0</v>
      </c>
      <c r="D159" s="89">
        <f t="shared" si="37"/>
        <v>7503400</v>
      </c>
      <c r="E159" s="89">
        <f t="shared" si="37"/>
        <v>2195575.4200000004</v>
      </c>
      <c r="F159" s="89">
        <f t="shared" si="37"/>
        <v>2195575.4200000004</v>
      </c>
      <c r="G159" s="89">
        <f t="shared" si="37"/>
        <v>5307824.58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9 B21:G21 C18:F18 C37 C28:F28 B39:G47 B38:F38 B50:G56 B48:F48 B59:G61 B58:F58 B63:G69 B62:F62 B71:F92 B94:F159 B93:C93 E93:F93 C17:G17 C11 C12 C13 C14 C15 C16 C19 C20 B25:G26 C22 C23 C24 C27 C29 C30 C31 G32 C33 C34 G35 C36 G49 G57 C70 B10:C10 E10:G10 G11 E12:G12 G13 G14 G15 E16:G16 G19 E20:G20 E22:G22 E23:G23 G24 E27:G27 G29 E30:G30 G31 G33 E34:G34 G36 G37 E70:G70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5" zoomScaleNormal="75" workbookViewId="0">
      <selection activeCell="A35" sqref="A35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9" t="s">
        <v>386</v>
      </c>
      <c r="B1" s="170"/>
      <c r="C1" s="170"/>
      <c r="D1" s="170"/>
      <c r="E1" s="170"/>
      <c r="F1" s="170"/>
      <c r="G1" s="171"/>
    </row>
    <row r="2" spans="1:7" ht="15" customHeight="1" x14ac:dyDescent="0.25">
      <c r="A2" s="109" t="str">
        <f>'Formato 1'!A2</f>
        <v>INSTITUTO MUNICIPAL DE PLANEACION DEL MUNICIPIO DE SALAMANCA, GUANAJUATO.</v>
      </c>
      <c r="B2" s="110"/>
      <c r="C2" s="110"/>
      <c r="D2" s="110"/>
      <c r="E2" s="110"/>
      <c r="F2" s="110"/>
      <c r="G2" s="111"/>
    </row>
    <row r="3" spans="1:7" ht="15" customHeight="1" x14ac:dyDescent="0.25">
      <c r="A3" s="112" t="s">
        <v>302</v>
      </c>
      <c r="B3" s="113"/>
      <c r="C3" s="113"/>
      <c r="D3" s="113"/>
      <c r="E3" s="113"/>
      <c r="F3" s="113"/>
      <c r="G3" s="114"/>
    </row>
    <row r="4" spans="1:7" ht="15" customHeight="1" x14ac:dyDescent="0.25">
      <c r="A4" s="112" t="s">
        <v>387</v>
      </c>
      <c r="B4" s="113"/>
      <c r="C4" s="113"/>
      <c r="D4" s="113"/>
      <c r="E4" s="113"/>
      <c r="F4" s="113"/>
      <c r="G4" s="114"/>
    </row>
    <row r="5" spans="1:7" ht="15" customHeight="1" x14ac:dyDescent="0.25">
      <c r="A5" s="112" t="str">
        <f>'Formato 3'!A4</f>
        <v>Del 1 de Enero al 30 de  Junio  de 2025 (b)</v>
      </c>
      <c r="B5" s="113"/>
      <c r="C5" s="113"/>
      <c r="D5" s="113"/>
      <c r="E5" s="113"/>
      <c r="F5" s="113"/>
      <c r="G5" s="114"/>
    </row>
    <row r="6" spans="1:7" x14ac:dyDescent="0.25">
      <c r="A6" s="115" t="s">
        <v>2</v>
      </c>
      <c r="B6" s="116"/>
      <c r="C6" s="116"/>
      <c r="D6" s="116"/>
      <c r="E6" s="116"/>
      <c r="F6" s="116"/>
      <c r="G6" s="117"/>
    </row>
    <row r="7" spans="1:7" ht="15" customHeight="1" x14ac:dyDescent="0.25">
      <c r="A7" s="164" t="s">
        <v>6</v>
      </c>
      <c r="B7" s="166" t="s">
        <v>304</v>
      </c>
      <c r="C7" s="166"/>
      <c r="D7" s="166"/>
      <c r="E7" s="166"/>
      <c r="F7" s="166"/>
      <c r="G7" s="168" t="s">
        <v>305</v>
      </c>
    </row>
    <row r="8" spans="1:7" ht="30" x14ac:dyDescent="0.25">
      <c r="A8" s="165"/>
      <c r="B8" s="25" t="s">
        <v>306</v>
      </c>
      <c r="C8" s="7" t="s">
        <v>236</v>
      </c>
      <c r="D8" s="25" t="s">
        <v>237</v>
      </c>
      <c r="E8" s="25" t="s">
        <v>192</v>
      </c>
      <c r="F8" s="25" t="s">
        <v>209</v>
      </c>
      <c r="G8" s="167"/>
    </row>
    <row r="9" spans="1:7" ht="15.75" customHeight="1" x14ac:dyDescent="0.25">
      <c r="A9" s="26" t="s">
        <v>388</v>
      </c>
      <c r="B9" s="30">
        <f>SUM(B10:B18)</f>
        <v>7503399.9999999991</v>
      </c>
      <c r="C9" s="30">
        <f t="shared" ref="C9:F9" si="0">SUM(C10:C17)</f>
        <v>4000</v>
      </c>
      <c r="D9" s="30">
        <f>SUM(D10:D18)</f>
        <v>7503399.9999999991</v>
      </c>
      <c r="E9" s="30">
        <f>SUM(E10:E18)</f>
        <v>2195575.42</v>
      </c>
      <c r="F9" s="30">
        <f t="shared" si="0"/>
        <v>1845582.4</v>
      </c>
      <c r="G9" s="30">
        <f>SUM(G10:G18)</f>
        <v>5307824.580000001</v>
      </c>
    </row>
    <row r="10" spans="1:7" x14ac:dyDescent="0.25">
      <c r="A10" s="159" t="s">
        <v>586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159" t="s">
        <v>585</v>
      </c>
      <c r="B11" s="74">
        <v>3593631.06</v>
      </c>
      <c r="C11" s="74">
        <v>4000</v>
      </c>
      <c r="D11" s="74">
        <v>3597631.06</v>
      </c>
      <c r="E11" s="74">
        <v>730597.65</v>
      </c>
      <c r="F11" s="74">
        <v>730597.65</v>
      </c>
      <c r="G11" s="74">
        <v>2867033.41</v>
      </c>
    </row>
    <row r="12" spans="1:7" x14ac:dyDescent="0.25">
      <c r="A12" s="159" t="s">
        <v>587</v>
      </c>
      <c r="B12" s="74">
        <v>823175.33</v>
      </c>
      <c r="C12" s="74">
        <v>0</v>
      </c>
      <c r="D12" s="74">
        <v>823175.33</v>
      </c>
      <c r="E12" s="74">
        <v>338117.13</v>
      </c>
      <c r="F12" s="74">
        <v>338117.13</v>
      </c>
      <c r="G12" s="74">
        <v>485058.2</v>
      </c>
    </row>
    <row r="13" spans="1:7" x14ac:dyDescent="0.25">
      <c r="A13" s="159" t="s">
        <v>588</v>
      </c>
      <c r="B13" s="74">
        <v>1203793.74</v>
      </c>
      <c r="C13" s="74">
        <v>0</v>
      </c>
      <c r="D13" s="74">
        <v>1203793.74</v>
      </c>
      <c r="E13" s="74">
        <v>335242.84000000003</v>
      </c>
      <c r="F13" s="74">
        <v>335242.84000000003</v>
      </c>
      <c r="G13" s="74">
        <v>868550.9</v>
      </c>
    </row>
    <row r="14" spans="1:7" x14ac:dyDescent="0.25">
      <c r="A14" s="159" t="s">
        <v>589</v>
      </c>
      <c r="B14" s="74">
        <v>378660.26</v>
      </c>
      <c r="C14" s="74">
        <v>0</v>
      </c>
      <c r="D14" s="74">
        <v>378660.26</v>
      </c>
      <c r="E14" s="74">
        <v>155925.10999999999</v>
      </c>
      <c r="F14" s="74">
        <v>155925.10999999999</v>
      </c>
      <c r="G14" s="74">
        <v>222735.15</v>
      </c>
    </row>
    <row r="15" spans="1:7" x14ac:dyDescent="0.25">
      <c r="A15" s="159" t="s">
        <v>591</v>
      </c>
      <c r="B15" s="74">
        <v>379257.98</v>
      </c>
      <c r="C15" s="74">
        <v>0</v>
      </c>
      <c r="D15" s="74">
        <v>379257.98</v>
      </c>
      <c r="E15" s="74">
        <v>160646.18</v>
      </c>
      <c r="F15" s="74">
        <v>160646.18</v>
      </c>
      <c r="G15" s="74">
        <v>218611.8</v>
      </c>
    </row>
    <row r="16" spans="1:7" x14ac:dyDescent="0.25">
      <c r="A16" s="159" t="s">
        <v>592</v>
      </c>
      <c r="B16" s="74">
        <v>257081.54</v>
      </c>
      <c r="C16" s="74">
        <v>0</v>
      </c>
      <c r="D16" s="74">
        <v>257081.54</v>
      </c>
      <c r="E16" s="74">
        <v>125053.49</v>
      </c>
      <c r="F16" s="74">
        <v>125053.49</v>
      </c>
      <c r="G16" s="74">
        <v>132028.04999999999</v>
      </c>
    </row>
    <row r="17" spans="1:7" x14ac:dyDescent="0.25">
      <c r="A17" s="159" t="s">
        <v>593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</row>
    <row r="18" spans="1:7" x14ac:dyDescent="0.25">
      <c r="A18" s="159" t="s">
        <v>590</v>
      </c>
      <c r="B18" s="48">
        <v>867800.09</v>
      </c>
      <c r="C18" s="48">
        <v>-4000</v>
      </c>
      <c r="D18" s="48">
        <v>863800.09</v>
      </c>
      <c r="E18" s="48">
        <v>349993.02</v>
      </c>
      <c r="F18" s="48">
        <v>349993.02</v>
      </c>
      <c r="G18" s="48">
        <v>513807.07</v>
      </c>
    </row>
    <row r="19" spans="1:7" x14ac:dyDescent="0.25">
      <c r="A19" s="3" t="s">
        <v>389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159" t="s">
        <v>586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</row>
    <row r="21" spans="1:7" x14ac:dyDescent="0.25">
      <c r="A21" s="159" t="s">
        <v>585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</row>
    <row r="22" spans="1:7" x14ac:dyDescent="0.25">
      <c r="A22" s="159" t="s">
        <v>587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</row>
    <row r="23" spans="1:7" x14ac:dyDescent="0.25">
      <c r="A23" s="159" t="s">
        <v>588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</row>
    <row r="24" spans="1:7" x14ac:dyDescent="0.25">
      <c r="A24" s="159" t="s">
        <v>589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</row>
    <row r="25" spans="1:7" x14ac:dyDescent="0.25">
      <c r="A25" s="159" t="s">
        <v>591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</row>
    <row r="26" spans="1:7" x14ac:dyDescent="0.25">
      <c r="A26" s="159" t="s">
        <v>592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</row>
    <row r="27" spans="1:7" x14ac:dyDescent="0.25">
      <c r="A27" s="159" t="s">
        <v>593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</row>
    <row r="28" spans="1:7" ht="18.75" customHeight="1" x14ac:dyDescent="0.25">
      <c r="A28" s="159" t="s">
        <v>590</v>
      </c>
      <c r="B28" s="48"/>
      <c r="C28" s="48"/>
      <c r="D28" s="48"/>
      <c r="E28" s="48"/>
      <c r="F28" s="48"/>
      <c r="G28" s="48"/>
    </row>
    <row r="29" spans="1:7" x14ac:dyDescent="0.25">
      <c r="A29" s="3" t="s">
        <v>385</v>
      </c>
      <c r="B29" s="4">
        <f>SUM(B19,B9)</f>
        <v>7503399.9999999991</v>
      </c>
      <c r="C29" s="4">
        <f t="shared" ref="C29:G29" si="2">SUM(C19,C9)</f>
        <v>4000</v>
      </c>
      <c r="D29" s="4">
        <f t="shared" si="2"/>
        <v>7503399.9999999991</v>
      </c>
      <c r="E29" s="4">
        <f t="shared" si="2"/>
        <v>2195575.42</v>
      </c>
      <c r="F29" s="4">
        <f t="shared" si="2"/>
        <v>1845582.4</v>
      </c>
      <c r="G29" s="4">
        <f t="shared" si="2"/>
        <v>5307824.580000001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0:G10 B17:G17 C12 C13 C14 C15 C16 B19:G29 F9 C9 B9 D9:E9 G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G53" sqref="G53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5" t="s">
        <v>390</v>
      </c>
      <c r="B1" s="176"/>
      <c r="C1" s="176"/>
      <c r="D1" s="176"/>
      <c r="E1" s="176"/>
      <c r="F1" s="176"/>
      <c r="G1" s="176"/>
    </row>
    <row r="2" spans="1:7" x14ac:dyDescent="0.25">
      <c r="A2" s="109" t="str">
        <f>'Formato 1'!A2</f>
        <v>INSTITUTO MUNICIPAL DE PLANEACION DEL MUNICIPIO DE SALAMANCA, GUANAJUATO.</v>
      </c>
      <c r="B2" s="110"/>
      <c r="C2" s="110"/>
      <c r="D2" s="110"/>
      <c r="E2" s="110"/>
      <c r="F2" s="110"/>
      <c r="G2" s="111"/>
    </row>
    <row r="3" spans="1:7" x14ac:dyDescent="0.25">
      <c r="A3" s="112" t="s">
        <v>391</v>
      </c>
      <c r="B3" s="113"/>
      <c r="C3" s="113"/>
      <c r="D3" s="113"/>
      <c r="E3" s="113"/>
      <c r="F3" s="113"/>
      <c r="G3" s="114"/>
    </row>
    <row r="4" spans="1:7" x14ac:dyDescent="0.25">
      <c r="A4" s="112" t="s">
        <v>392</v>
      </c>
      <c r="B4" s="113"/>
      <c r="C4" s="113"/>
      <c r="D4" s="113"/>
      <c r="E4" s="113"/>
      <c r="F4" s="113"/>
      <c r="G4" s="114"/>
    </row>
    <row r="5" spans="1:7" x14ac:dyDescent="0.25">
      <c r="A5" s="112" t="str">
        <f>'Formato 3'!A4</f>
        <v>Del 1 de Enero al 30 de  Junio  de 2025 (b)</v>
      </c>
      <c r="B5" s="113"/>
      <c r="C5" s="113"/>
      <c r="D5" s="113"/>
      <c r="E5" s="113"/>
      <c r="F5" s="113"/>
      <c r="G5" s="114"/>
    </row>
    <row r="6" spans="1:7" x14ac:dyDescent="0.25">
      <c r="A6" s="115" t="s">
        <v>2</v>
      </c>
      <c r="B6" s="116"/>
      <c r="C6" s="116"/>
      <c r="D6" s="116"/>
      <c r="E6" s="116"/>
      <c r="F6" s="116"/>
      <c r="G6" s="117"/>
    </row>
    <row r="7" spans="1:7" ht="15.75" customHeight="1" x14ac:dyDescent="0.25">
      <c r="A7" s="164" t="s">
        <v>6</v>
      </c>
      <c r="B7" s="172" t="s">
        <v>304</v>
      </c>
      <c r="C7" s="173"/>
      <c r="D7" s="173"/>
      <c r="E7" s="173"/>
      <c r="F7" s="174"/>
      <c r="G7" s="168" t="s">
        <v>393</v>
      </c>
    </row>
    <row r="8" spans="1:7" ht="30" x14ac:dyDescent="0.25">
      <c r="A8" s="165"/>
      <c r="B8" s="25" t="s">
        <v>306</v>
      </c>
      <c r="C8" s="7" t="s">
        <v>394</v>
      </c>
      <c r="D8" s="25" t="s">
        <v>308</v>
      </c>
      <c r="E8" s="25" t="s">
        <v>192</v>
      </c>
      <c r="F8" s="31" t="s">
        <v>209</v>
      </c>
      <c r="G8" s="167"/>
    </row>
    <row r="9" spans="1:7" ht="16.5" customHeight="1" x14ac:dyDescent="0.25">
      <c r="A9" s="26" t="s">
        <v>395</v>
      </c>
      <c r="B9" s="30">
        <f>SUM(B10,B19,B27,B37)</f>
        <v>7503400</v>
      </c>
      <c r="C9" s="30">
        <f t="shared" ref="C9:G9" si="0">SUM(C10,C19,C27,C37)</f>
        <v>0</v>
      </c>
      <c r="D9" s="30">
        <f t="shared" si="0"/>
        <v>7503400</v>
      </c>
      <c r="E9" s="30">
        <f t="shared" si="0"/>
        <v>2195575.42</v>
      </c>
      <c r="F9" s="30">
        <f t="shared" si="0"/>
        <v>2195575.42</v>
      </c>
      <c r="G9" s="30">
        <f t="shared" si="0"/>
        <v>5307824.58</v>
      </c>
    </row>
    <row r="10" spans="1:7" ht="15" customHeight="1" x14ac:dyDescent="0.25">
      <c r="A10" s="57" t="s">
        <v>396</v>
      </c>
      <c r="B10" s="46">
        <f>SUM(B11:B18)</f>
        <v>7503400</v>
      </c>
      <c r="C10" s="46">
        <f t="shared" ref="C10" si="1">SUM(C11:C18)</f>
        <v>0</v>
      </c>
      <c r="D10" s="46">
        <v>7503400</v>
      </c>
      <c r="E10" s="46">
        <v>2195575.42</v>
      </c>
      <c r="F10" s="46">
        <v>2195575.42</v>
      </c>
      <c r="G10" s="46">
        <v>5307824.58</v>
      </c>
    </row>
    <row r="11" spans="1:7" x14ac:dyDescent="0.25">
      <c r="A11" s="76" t="s">
        <v>397</v>
      </c>
      <c r="B11" s="46">
        <v>0</v>
      </c>
      <c r="C11" s="46">
        <v>0</v>
      </c>
      <c r="D11" s="46">
        <v>0</v>
      </c>
      <c r="E11" s="46">
        <v>0</v>
      </c>
      <c r="F11" s="46">
        <v>0</v>
      </c>
      <c r="G11" s="46">
        <v>0</v>
      </c>
    </row>
    <row r="12" spans="1:7" x14ac:dyDescent="0.25">
      <c r="A12" s="76" t="s">
        <v>398</v>
      </c>
      <c r="B12" s="46">
        <v>0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</row>
    <row r="13" spans="1:7" x14ac:dyDescent="0.25">
      <c r="A13" s="76" t="s">
        <v>399</v>
      </c>
      <c r="B13" s="46">
        <v>7503400</v>
      </c>
      <c r="C13" s="46">
        <v>0</v>
      </c>
      <c r="D13" s="46">
        <v>7503400</v>
      </c>
      <c r="E13" s="46">
        <v>2195575.42</v>
      </c>
      <c r="F13" s="46">
        <v>2195575.42</v>
      </c>
      <c r="G13" s="46">
        <v>5307824.58</v>
      </c>
    </row>
    <row r="14" spans="1:7" x14ac:dyDescent="0.25">
      <c r="A14" s="76" t="s">
        <v>400</v>
      </c>
      <c r="B14" s="46">
        <v>0</v>
      </c>
      <c r="C14" s="46">
        <v>0</v>
      </c>
      <c r="D14" s="46">
        <v>0</v>
      </c>
      <c r="E14" s="46">
        <v>0</v>
      </c>
      <c r="F14" s="46">
        <v>0</v>
      </c>
      <c r="G14" s="46">
        <v>0</v>
      </c>
    </row>
    <row r="15" spans="1:7" x14ac:dyDescent="0.25">
      <c r="A15" s="76" t="s">
        <v>401</v>
      </c>
      <c r="B15" s="46">
        <v>0</v>
      </c>
      <c r="C15" s="46">
        <v>0</v>
      </c>
      <c r="D15" s="46">
        <v>0</v>
      </c>
      <c r="E15" s="46">
        <v>0</v>
      </c>
      <c r="F15" s="46">
        <v>0</v>
      </c>
      <c r="G15" s="46">
        <v>0</v>
      </c>
    </row>
    <row r="16" spans="1:7" x14ac:dyDescent="0.25">
      <c r="A16" s="76" t="s">
        <v>402</v>
      </c>
      <c r="B16" s="46">
        <v>0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7" spans="1:7" x14ac:dyDescent="0.25">
      <c r="A17" s="76" t="s">
        <v>403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</row>
    <row r="18" spans="1:7" x14ac:dyDescent="0.25">
      <c r="A18" s="76" t="s">
        <v>404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</row>
    <row r="19" spans="1:7" x14ac:dyDescent="0.25">
      <c r="A19" s="57" t="s">
        <v>405</v>
      </c>
      <c r="B19" s="46">
        <f>SUM(B20:B26)</f>
        <v>0</v>
      </c>
      <c r="C19" s="46">
        <f t="shared" ref="C19:G19" si="2">SUM(C20:C26)</f>
        <v>0</v>
      </c>
      <c r="D19" s="46">
        <f t="shared" si="2"/>
        <v>0</v>
      </c>
      <c r="E19" s="46">
        <f t="shared" si="2"/>
        <v>0</v>
      </c>
      <c r="F19" s="46">
        <f t="shared" si="2"/>
        <v>0</v>
      </c>
      <c r="G19" s="46">
        <f t="shared" si="2"/>
        <v>0</v>
      </c>
    </row>
    <row r="20" spans="1:7" x14ac:dyDescent="0.25">
      <c r="A20" s="76" t="s">
        <v>406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</row>
    <row r="21" spans="1:7" x14ac:dyDescent="0.25">
      <c r="A21" s="76" t="s">
        <v>407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</row>
    <row r="22" spans="1:7" x14ac:dyDescent="0.25">
      <c r="A22" s="76" t="s">
        <v>408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7" x14ac:dyDescent="0.25">
      <c r="A23" s="76" t="s">
        <v>409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7" x14ac:dyDescent="0.25">
      <c r="A24" s="76" t="s">
        <v>410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7" x14ac:dyDescent="0.25">
      <c r="A25" s="76" t="s">
        <v>411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7" x14ac:dyDescent="0.25">
      <c r="A26" s="76" t="s">
        <v>412</v>
      </c>
      <c r="B26" s="46">
        <v>0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7" x14ac:dyDescent="0.25">
      <c r="A27" s="57" t="s">
        <v>413</v>
      </c>
      <c r="B27" s="46">
        <f>SUM(B28:B36)</f>
        <v>0</v>
      </c>
      <c r="C27" s="46">
        <f t="shared" ref="C27:G27" si="3">SUM(C28:C36)</f>
        <v>0</v>
      </c>
      <c r="D27" s="46">
        <f t="shared" si="3"/>
        <v>0</v>
      </c>
      <c r="E27" s="46">
        <f t="shared" si="3"/>
        <v>0</v>
      </c>
      <c r="F27" s="46">
        <f t="shared" si="3"/>
        <v>0</v>
      </c>
      <c r="G27" s="46">
        <f t="shared" si="3"/>
        <v>0</v>
      </c>
    </row>
    <row r="28" spans="1:7" x14ac:dyDescent="0.25">
      <c r="A28" s="79" t="s">
        <v>414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29" spans="1:7" x14ac:dyDescent="0.25">
      <c r="A29" s="76" t="s">
        <v>415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</row>
    <row r="30" spans="1:7" x14ac:dyDescent="0.25">
      <c r="A30" s="76" t="s">
        <v>416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</row>
    <row r="31" spans="1:7" x14ac:dyDescent="0.25">
      <c r="A31" s="76" t="s">
        <v>417</v>
      </c>
      <c r="B31" s="46">
        <v>0</v>
      </c>
      <c r="C31" s="46">
        <v>0</v>
      </c>
      <c r="D31" s="46">
        <v>0</v>
      </c>
      <c r="E31" s="46">
        <v>0</v>
      </c>
      <c r="F31" s="46">
        <v>0</v>
      </c>
      <c r="G31" s="46">
        <v>0</v>
      </c>
    </row>
    <row r="32" spans="1:7" x14ac:dyDescent="0.25">
      <c r="A32" s="76" t="s">
        <v>418</v>
      </c>
      <c r="B32" s="46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</row>
    <row r="33" spans="1:7" ht="14.45" customHeight="1" x14ac:dyDescent="0.25">
      <c r="A33" s="76" t="s">
        <v>419</v>
      </c>
      <c r="B33" s="46">
        <v>0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</row>
    <row r="34" spans="1:7" ht="14.45" customHeight="1" x14ac:dyDescent="0.25">
      <c r="A34" s="76" t="s">
        <v>420</v>
      </c>
      <c r="B34" s="46">
        <v>0</v>
      </c>
      <c r="C34" s="46">
        <v>0</v>
      </c>
      <c r="D34" s="46">
        <v>0</v>
      </c>
      <c r="E34" s="46">
        <v>0</v>
      </c>
      <c r="F34" s="46">
        <v>0</v>
      </c>
      <c r="G34" s="46">
        <v>0</v>
      </c>
    </row>
    <row r="35" spans="1:7" ht="14.45" customHeight="1" x14ac:dyDescent="0.25">
      <c r="A35" s="76" t="s">
        <v>421</v>
      </c>
      <c r="B35" s="46">
        <v>0</v>
      </c>
      <c r="C35" s="46">
        <v>0</v>
      </c>
      <c r="D35" s="46">
        <v>0</v>
      </c>
      <c r="E35" s="46">
        <v>0</v>
      </c>
      <c r="F35" s="46">
        <v>0</v>
      </c>
      <c r="G35" s="46">
        <v>0</v>
      </c>
    </row>
    <row r="36" spans="1:7" ht="14.45" customHeight="1" x14ac:dyDescent="0.25">
      <c r="A36" s="76" t="s">
        <v>422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v>0</v>
      </c>
    </row>
    <row r="37" spans="1:7" ht="14.45" customHeight="1" x14ac:dyDescent="0.25">
      <c r="A37" s="58" t="s">
        <v>423</v>
      </c>
      <c r="B37" s="46">
        <f>SUM(B38:B41)</f>
        <v>0</v>
      </c>
      <c r="C37" s="46">
        <f t="shared" ref="C37:G37" si="4">SUM(C38:C41)</f>
        <v>0</v>
      </c>
      <c r="D37" s="46">
        <f t="shared" si="4"/>
        <v>0</v>
      </c>
      <c r="E37" s="46">
        <f t="shared" si="4"/>
        <v>0</v>
      </c>
      <c r="F37" s="46">
        <f t="shared" si="4"/>
        <v>0</v>
      </c>
      <c r="G37" s="46">
        <f t="shared" si="4"/>
        <v>0</v>
      </c>
    </row>
    <row r="38" spans="1:7" x14ac:dyDescent="0.25">
      <c r="A38" s="79" t="s">
        <v>424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</row>
    <row r="39" spans="1:7" ht="30" x14ac:dyDescent="0.25">
      <c r="A39" s="79" t="s">
        <v>425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v>0</v>
      </c>
    </row>
    <row r="40" spans="1:7" x14ac:dyDescent="0.25">
      <c r="A40" s="79" t="s">
        <v>426</v>
      </c>
      <c r="B40" s="46">
        <v>0</v>
      </c>
      <c r="C40" s="46">
        <v>0</v>
      </c>
      <c r="D40" s="46">
        <v>0</v>
      </c>
      <c r="E40" s="46">
        <v>0</v>
      </c>
      <c r="F40" s="46">
        <v>0</v>
      </c>
      <c r="G40" s="46">
        <v>0</v>
      </c>
    </row>
    <row r="41" spans="1:7" x14ac:dyDescent="0.25">
      <c r="A41" s="79" t="s">
        <v>427</v>
      </c>
      <c r="B41" s="46">
        <v>0</v>
      </c>
      <c r="C41" s="46">
        <v>0</v>
      </c>
      <c r="D41" s="46">
        <v>0</v>
      </c>
      <c r="E41" s="46">
        <v>0</v>
      </c>
      <c r="F41" s="46">
        <v>0</v>
      </c>
      <c r="G41" s="46">
        <v>0</v>
      </c>
    </row>
    <row r="42" spans="1:7" x14ac:dyDescent="0.25">
      <c r="A42" s="79"/>
      <c r="B42" s="52"/>
      <c r="C42" s="52"/>
      <c r="D42" s="52"/>
      <c r="E42" s="52"/>
      <c r="F42" s="52"/>
      <c r="G42" s="52"/>
    </row>
    <row r="43" spans="1:7" x14ac:dyDescent="0.25">
      <c r="A43" s="3" t="s">
        <v>428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7" t="s">
        <v>396</v>
      </c>
      <c r="B44" s="46">
        <f>SUM(B45:B52)</f>
        <v>0</v>
      </c>
      <c r="C44" s="46">
        <f t="shared" ref="C44:G44" si="6">SUM(C45:C52)</f>
        <v>0</v>
      </c>
      <c r="D44" s="46">
        <f t="shared" si="6"/>
        <v>0</v>
      </c>
      <c r="E44" s="46">
        <f t="shared" si="6"/>
        <v>0</v>
      </c>
      <c r="F44" s="46">
        <f t="shared" si="6"/>
        <v>0</v>
      </c>
      <c r="G44" s="46">
        <f t="shared" si="6"/>
        <v>0</v>
      </c>
    </row>
    <row r="45" spans="1:7" x14ac:dyDescent="0.25">
      <c r="A45" s="79" t="s">
        <v>397</v>
      </c>
      <c r="B45" s="46">
        <v>0</v>
      </c>
      <c r="C45" s="46">
        <v>0</v>
      </c>
      <c r="D45" s="46">
        <v>0</v>
      </c>
      <c r="E45" s="46">
        <v>0</v>
      </c>
      <c r="F45" s="46">
        <v>0</v>
      </c>
      <c r="G45" s="46">
        <v>0</v>
      </c>
    </row>
    <row r="46" spans="1:7" x14ac:dyDescent="0.25">
      <c r="A46" s="79" t="s">
        <v>398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v>0</v>
      </c>
    </row>
    <row r="47" spans="1:7" x14ac:dyDescent="0.25">
      <c r="A47" s="79" t="s">
        <v>399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v>0</v>
      </c>
    </row>
    <row r="48" spans="1:7" x14ac:dyDescent="0.25">
      <c r="A48" s="79" t="s">
        <v>400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v>0</v>
      </c>
    </row>
    <row r="49" spans="1:7" x14ac:dyDescent="0.25">
      <c r="A49" s="79" t="s">
        <v>401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v>0</v>
      </c>
    </row>
    <row r="50" spans="1:7" x14ac:dyDescent="0.25">
      <c r="A50" s="79" t="s">
        <v>402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v>0</v>
      </c>
    </row>
    <row r="51" spans="1:7" x14ac:dyDescent="0.25">
      <c r="A51" s="79" t="s">
        <v>403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v>0</v>
      </c>
    </row>
    <row r="52" spans="1:7" x14ac:dyDescent="0.25">
      <c r="A52" s="79" t="s">
        <v>404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v>0</v>
      </c>
    </row>
    <row r="53" spans="1:7" x14ac:dyDescent="0.25">
      <c r="A53" s="57" t="s">
        <v>405</v>
      </c>
      <c r="B53" s="46">
        <f>SUM(B54:B60)</f>
        <v>0</v>
      </c>
      <c r="C53" s="46">
        <f t="shared" ref="C53:G53" si="7">SUM(C54:C60)</f>
        <v>0</v>
      </c>
      <c r="D53" s="46">
        <f t="shared" si="7"/>
        <v>0</v>
      </c>
      <c r="E53" s="46">
        <f t="shared" si="7"/>
        <v>0</v>
      </c>
      <c r="F53" s="46">
        <f t="shared" si="7"/>
        <v>0</v>
      </c>
      <c r="G53" s="46">
        <f t="shared" si="7"/>
        <v>0</v>
      </c>
    </row>
    <row r="54" spans="1:7" x14ac:dyDescent="0.25">
      <c r="A54" s="79" t="s">
        <v>406</v>
      </c>
      <c r="B54" s="46">
        <v>0</v>
      </c>
      <c r="C54" s="46">
        <v>0</v>
      </c>
      <c r="D54" s="46">
        <v>0</v>
      </c>
      <c r="E54" s="46">
        <v>0</v>
      </c>
      <c r="F54" s="46">
        <v>0</v>
      </c>
      <c r="G54" s="46">
        <v>0</v>
      </c>
    </row>
    <row r="55" spans="1:7" x14ac:dyDescent="0.25">
      <c r="A55" s="79" t="s">
        <v>407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v>0</v>
      </c>
    </row>
    <row r="56" spans="1:7" x14ac:dyDescent="0.25">
      <c r="A56" s="79" t="s">
        <v>408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v>0</v>
      </c>
    </row>
    <row r="57" spans="1:7" x14ac:dyDescent="0.25">
      <c r="A57" s="80" t="s">
        <v>409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v>0</v>
      </c>
    </row>
    <row r="58" spans="1:7" x14ac:dyDescent="0.25">
      <c r="A58" s="79" t="s">
        <v>410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v>0</v>
      </c>
    </row>
    <row r="59" spans="1:7" x14ac:dyDescent="0.25">
      <c r="A59" s="79" t="s">
        <v>411</v>
      </c>
      <c r="B59" s="46">
        <v>0</v>
      </c>
      <c r="C59" s="46">
        <v>0</v>
      </c>
      <c r="D59" s="46">
        <v>0</v>
      </c>
      <c r="E59" s="46">
        <v>0</v>
      </c>
      <c r="F59" s="46">
        <v>0</v>
      </c>
      <c r="G59" s="46">
        <v>0</v>
      </c>
    </row>
    <row r="60" spans="1:7" x14ac:dyDescent="0.25">
      <c r="A60" s="79" t="s">
        <v>412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v>0</v>
      </c>
    </row>
    <row r="61" spans="1:7" x14ac:dyDescent="0.25">
      <c r="A61" s="57" t="s">
        <v>413</v>
      </c>
      <c r="B61" s="46">
        <f>SUM(B62:B70)</f>
        <v>0</v>
      </c>
      <c r="C61" s="46">
        <f t="shared" ref="C61:G61" si="8">SUM(C62:C70)</f>
        <v>0</v>
      </c>
      <c r="D61" s="46">
        <f t="shared" si="8"/>
        <v>0</v>
      </c>
      <c r="E61" s="46">
        <f t="shared" si="8"/>
        <v>0</v>
      </c>
      <c r="F61" s="46">
        <f t="shared" si="8"/>
        <v>0</v>
      </c>
      <c r="G61" s="46">
        <f t="shared" si="8"/>
        <v>0</v>
      </c>
    </row>
    <row r="62" spans="1:7" x14ac:dyDescent="0.25">
      <c r="A62" s="79" t="s">
        <v>414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v>0</v>
      </c>
    </row>
    <row r="63" spans="1:7" x14ac:dyDescent="0.25">
      <c r="A63" s="79" t="s">
        <v>415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v>0</v>
      </c>
    </row>
    <row r="64" spans="1:7" x14ac:dyDescent="0.25">
      <c r="A64" s="79" t="s">
        <v>416</v>
      </c>
      <c r="B64" s="46">
        <v>0</v>
      </c>
      <c r="C64" s="46">
        <v>0</v>
      </c>
      <c r="D64" s="46">
        <v>0</v>
      </c>
      <c r="E64" s="46">
        <v>0</v>
      </c>
      <c r="F64" s="46">
        <v>0</v>
      </c>
      <c r="G64" s="46">
        <v>0</v>
      </c>
    </row>
    <row r="65" spans="1:7" x14ac:dyDescent="0.25">
      <c r="A65" s="79" t="s">
        <v>417</v>
      </c>
      <c r="B65" s="46">
        <v>0</v>
      </c>
      <c r="C65" s="46">
        <v>0</v>
      </c>
      <c r="D65" s="46">
        <v>0</v>
      </c>
      <c r="E65" s="46">
        <v>0</v>
      </c>
      <c r="F65" s="46">
        <v>0</v>
      </c>
      <c r="G65" s="46">
        <v>0</v>
      </c>
    </row>
    <row r="66" spans="1:7" x14ac:dyDescent="0.25">
      <c r="A66" s="79" t="s">
        <v>418</v>
      </c>
      <c r="B66" s="46">
        <v>0</v>
      </c>
      <c r="C66" s="46">
        <v>0</v>
      </c>
      <c r="D66" s="46">
        <v>0</v>
      </c>
      <c r="E66" s="46">
        <v>0</v>
      </c>
      <c r="F66" s="46">
        <v>0</v>
      </c>
      <c r="G66" s="46">
        <v>0</v>
      </c>
    </row>
    <row r="67" spans="1:7" x14ac:dyDescent="0.25">
      <c r="A67" s="79" t="s">
        <v>419</v>
      </c>
      <c r="B67" s="46">
        <v>0</v>
      </c>
      <c r="C67" s="46">
        <v>0</v>
      </c>
      <c r="D67" s="46">
        <v>0</v>
      </c>
      <c r="E67" s="46">
        <v>0</v>
      </c>
      <c r="F67" s="46">
        <v>0</v>
      </c>
      <c r="G67" s="46">
        <v>0</v>
      </c>
    </row>
    <row r="68" spans="1:7" x14ac:dyDescent="0.25">
      <c r="A68" s="79" t="s">
        <v>420</v>
      </c>
      <c r="B68" s="46">
        <v>0</v>
      </c>
      <c r="C68" s="46">
        <v>0</v>
      </c>
      <c r="D68" s="46">
        <v>0</v>
      </c>
      <c r="E68" s="46">
        <v>0</v>
      </c>
      <c r="F68" s="46">
        <v>0</v>
      </c>
      <c r="G68" s="46">
        <v>0</v>
      </c>
    </row>
    <row r="69" spans="1:7" x14ac:dyDescent="0.25">
      <c r="A69" s="79" t="s">
        <v>421</v>
      </c>
      <c r="B69" s="46">
        <v>0</v>
      </c>
      <c r="C69" s="46">
        <v>0</v>
      </c>
      <c r="D69" s="46">
        <v>0</v>
      </c>
      <c r="E69" s="46">
        <v>0</v>
      </c>
      <c r="F69" s="46">
        <v>0</v>
      </c>
      <c r="G69" s="46">
        <v>0</v>
      </c>
    </row>
    <row r="70" spans="1:7" x14ac:dyDescent="0.25">
      <c r="A70" s="79" t="s">
        <v>422</v>
      </c>
      <c r="B70" s="46">
        <v>0</v>
      </c>
      <c r="C70" s="46">
        <v>0</v>
      </c>
      <c r="D70" s="46">
        <v>0</v>
      </c>
      <c r="E70" s="46">
        <v>0</v>
      </c>
      <c r="F70" s="46">
        <v>0</v>
      </c>
      <c r="G70" s="46">
        <v>0</v>
      </c>
    </row>
    <row r="71" spans="1:7" x14ac:dyDescent="0.25">
      <c r="A71" s="58" t="s">
        <v>423</v>
      </c>
      <c r="B71" s="46">
        <f>SUM(B72:B75)</f>
        <v>0</v>
      </c>
      <c r="C71" s="46">
        <f t="shared" ref="C71:G71" si="9">SUM(C72:C75)</f>
        <v>0</v>
      </c>
      <c r="D71" s="46">
        <f t="shared" si="9"/>
        <v>0</v>
      </c>
      <c r="E71" s="46">
        <f t="shared" si="9"/>
        <v>0</v>
      </c>
      <c r="F71" s="46">
        <f t="shared" si="9"/>
        <v>0</v>
      </c>
      <c r="G71" s="46">
        <f t="shared" si="9"/>
        <v>0</v>
      </c>
    </row>
    <row r="72" spans="1:7" x14ac:dyDescent="0.25">
      <c r="A72" s="79" t="s">
        <v>424</v>
      </c>
      <c r="B72" s="46">
        <v>0</v>
      </c>
      <c r="C72" s="46">
        <v>0</v>
      </c>
      <c r="D72" s="46">
        <v>0</v>
      </c>
      <c r="E72" s="46">
        <v>0</v>
      </c>
      <c r="F72" s="46">
        <v>0</v>
      </c>
      <c r="G72" s="46">
        <v>0</v>
      </c>
    </row>
    <row r="73" spans="1:7" ht="30" x14ac:dyDescent="0.25">
      <c r="A73" s="79" t="s">
        <v>425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v>0</v>
      </c>
    </row>
    <row r="74" spans="1:7" x14ac:dyDescent="0.25">
      <c r="A74" s="79" t="s">
        <v>426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v>0</v>
      </c>
    </row>
    <row r="75" spans="1:7" x14ac:dyDescent="0.25">
      <c r="A75" s="79" t="s">
        <v>427</v>
      </c>
      <c r="B75" s="46">
        <v>0</v>
      </c>
      <c r="C75" s="46">
        <v>0</v>
      </c>
      <c r="D75" s="46">
        <v>0</v>
      </c>
      <c r="E75" s="46">
        <v>0</v>
      </c>
      <c r="F75" s="46">
        <v>0</v>
      </c>
      <c r="G75" s="46">
        <v>0</v>
      </c>
    </row>
    <row r="76" spans="1:7" x14ac:dyDescent="0.25">
      <c r="A76" s="44"/>
      <c r="B76" s="48"/>
      <c r="C76" s="48"/>
      <c r="D76" s="48"/>
      <c r="E76" s="48"/>
      <c r="F76" s="48"/>
      <c r="G76" s="48"/>
    </row>
    <row r="77" spans="1:7" x14ac:dyDescent="0.25">
      <c r="A77" s="3" t="s">
        <v>385</v>
      </c>
      <c r="B77" s="4">
        <f>B43+B9</f>
        <v>7503400</v>
      </c>
      <c r="C77" s="4">
        <f t="shared" ref="C77:G77" si="10">C43+C9</f>
        <v>0</v>
      </c>
      <c r="D77" s="4">
        <f t="shared" si="10"/>
        <v>7503400</v>
      </c>
      <c r="E77" s="4">
        <f t="shared" si="10"/>
        <v>2195575.42</v>
      </c>
      <c r="F77" s="4">
        <f t="shared" si="10"/>
        <v>2195575.42</v>
      </c>
      <c r="G77" s="4">
        <f t="shared" si="10"/>
        <v>5307824.58</v>
      </c>
    </row>
    <row r="78" spans="1:7" x14ac:dyDescent="0.25">
      <c r="A78" s="54"/>
      <c r="B78" s="81"/>
      <c r="C78" s="81"/>
      <c r="D78" s="81"/>
      <c r="E78" s="81"/>
      <c r="F78" s="81"/>
      <c r="G78" s="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4:G77 C13 B11:G12 B10:C10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A22" sqref="A2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9" t="s">
        <v>429</v>
      </c>
      <c r="B1" s="161"/>
      <c r="C1" s="161"/>
      <c r="D1" s="161"/>
      <c r="E1" s="161"/>
      <c r="F1" s="161"/>
      <c r="G1" s="162"/>
    </row>
    <row r="2" spans="1:7" x14ac:dyDescent="0.25">
      <c r="A2" s="109" t="str">
        <f>'Formato 1'!A2</f>
        <v>INSTITUTO MUNICIPAL DE PLANEACION DEL MUNICIPIO DE SALAMANCA, GUANAJUATO.</v>
      </c>
      <c r="B2" s="110"/>
      <c r="C2" s="110"/>
      <c r="D2" s="110"/>
      <c r="E2" s="110"/>
      <c r="F2" s="110"/>
      <c r="G2" s="111"/>
    </row>
    <row r="3" spans="1:7" x14ac:dyDescent="0.25">
      <c r="A3" s="112" t="s">
        <v>302</v>
      </c>
      <c r="B3" s="113"/>
      <c r="C3" s="113"/>
      <c r="D3" s="113"/>
      <c r="E3" s="113"/>
      <c r="F3" s="113"/>
      <c r="G3" s="114"/>
    </row>
    <row r="4" spans="1:7" x14ac:dyDescent="0.25">
      <c r="A4" s="112" t="s">
        <v>430</v>
      </c>
      <c r="B4" s="113"/>
      <c r="C4" s="113"/>
      <c r="D4" s="113"/>
      <c r="E4" s="113"/>
      <c r="F4" s="113"/>
      <c r="G4" s="114"/>
    </row>
    <row r="5" spans="1:7" x14ac:dyDescent="0.25">
      <c r="A5" s="112" t="str">
        <f>'Formato 3'!A4</f>
        <v>Del 1 de Enero al 30 de  Junio  de 2025 (b)</v>
      </c>
      <c r="B5" s="113"/>
      <c r="C5" s="113"/>
      <c r="D5" s="113"/>
      <c r="E5" s="113"/>
      <c r="F5" s="113"/>
      <c r="G5" s="114"/>
    </row>
    <row r="6" spans="1:7" x14ac:dyDescent="0.25">
      <c r="A6" s="115" t="s">
        <v>2</v>
      </c>
      <c r="B6" s="116"/>
      <c r="C6" s="116"/>
      <c r="D6" s="116"/>
      <c r="E6" s="116"/>
      <c r="F6" s="116"/>
      <c r="G6" s="117"/>
    </row>
    <row r="7" spans="1:7" x14ac:dyDescent="0.25">
      <c r="A7" s="164" t="s">
        <v>431</v>
      </c>
      <c r="B7" s="167" t="s">
        <v>304</v>
      </c>
      <c r="C7" s="167"/>
      <c r="D7" s="167"/>
      <c r="E7" s="167"/>
      <c r="F7" s="167"/>
      <c r="G7" s="167" t="s">
        <v>305</v>
      </c>
    </row>
    <row r="8" spans="1:7" ht="30" x14ac:dyDescent="0.25">
      <c r="A8" s="165"/>
      <c r="B8" s="7" t="s">
        <v>306</v>
      </c>
      <c r="C8" s="32" t="s">
        <v>394</v>
      </c>
      <c r="D8" s="32" t="s">
        <v>237</v>
      </c>
      <c r="E8" s="32" t="s">
        <v>192</v>
      </c>
      <c r="F8" s="32" t="s">
        <v>209</v>
      </c>
      <c r="G8" s="177"/>
    </row>
    <row r="9" spans="1:7" ht="15.75" customHeight="1" x14ac:dyDescent="0.25">
      <c r="A9" s="26" t="s">
        <v>432</v>
      </c>
      <c r="B9" s="118">
        <f>SUM(B10,B11,B12,B15,B16,B19)</f>
        <v>6380773</v>
      </c>
      <c r="C9" s="118">
        <f t="shared" ref="C9:G9" si="0">SUM(C10,C11,C12,C15,C16,C19)</f>
        <v>0</v>
      </c>
      <c r="D9" s="118">
        <f t="shared" si="0"/>
        <v>6380773</v>
      </c>
      <c r="E9" s="118">
        <f t="shared" si="0"/>
        <v>1948258.18</v>
      </c>
      <c r="F9" s="118">
        <f t="shared" si="0"/>
        <v>1948258.18</v>
      </c>
      <c r="G9" s="118">
        <f t="shared" si="0"/>
        <v>4432514.82</v>
      </c>
    </row>
    <row r="10" spans="1:7" x14ac:dyDescent="0.25">
      <c r="A10" s="57" t="s">
        <v>433</v>
      </c>
      <c r="B10" s="74">
        <v>6380773</v>
      </c>
      <c r="C10" s="74">
        <v>0</v>
      </c>
      <c r="D10" s="74">
        <v>6380773</v>
      </c>
      <c r="E10" s="74">
        <v>1948258.18</v>
      </c>
      <c r="F10" s="74">
        <v>1948258.18</v>
      </c>
      <c r="G10" s="75">
        <f>D10-E10</f>
        <v>4432514.82</v>
      </c>
    </row>
    <row r="11" spans="1:7" ht="15.75" customHeight="1" x14ac:dyDescent="0.25">
      <c r="A11" s="57" t="s">
        <v>434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f t="shared" ref="G11:G19" si="1">D11-E11</f>
        <v>0</v>
      </c>
    </row>
    <row r="12" spans="1:7" x14ac:dyDescent="0.25">
      <c r="A12" s="57" t="s">
        <v>435</v>
      </c>
      <c r="B12" s="75">
        <f>B13+B14</f>
        <v>0</v>
      </c>
      <c r="C12" s="75">
        <f t="shared" ref="C12:G12" si="2">C13+C14</f>
        <v>0</v>
      </c>
      <c r="D12" s="75">
        <f t="shared" si="2"/>
        <v>0</v>
      </c>
      <c r="E12" s="75">
        <f t="shared" si="2"/>
        <v>0</v>
      </c>
      <c r="F12" s="75">
        <f t="shared" si="2"/>
        <v>0</v>
      </c>
      <c r="G12" s="75">
        <f t="shared" si="2"/>
        <v>0</v>
      </c>
    </row>
    <row r="13" spans="1:7" x14ac:dyDescent="0.25">
      <c r="A13" s="76" t="s">
        <v>436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f t="shared" si="1"/>
        <v>0</v>
      </c>
    </row>
    <row r="14" spans="1:7" x14ac:dyDescent="0.25">
      <c r="A14" s="76" t="s">
        <v>437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f t="shared" si="1"/>
        <v>0</v>
      </c>
    </row>
    <row r="15" spans="1:7" x14ac:dyDescent="0.25">
      <c r="A15" s="57" t="s">
        <v>438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f t="shared" si="1"/>
        <v>0</v>
      </c>
    </row>
    <row r="16" spans="1:7" ht="30" x14ac:dyDescent="0.25">
      <c r="A16" s="58" t="s">
        <v>439</v>
      </c>
      <c r="B16" s="75">
        <f>B17+B18</f>
        <v>0</v>
      </c>
      <c r="C16" s="75">
        <f t="shared" ref="C16:G16" si="3">C17+C18</f>
        <v>0</v>
      </c>
      <c r="D16" s="75">
        <f t="shared" si="3"/>
        <v>0</v>
      </c>
      <c r="E16" s="75">
        <f t="shared" si="3"/>
        <v>0</v>
      </c>
      <c r="F16" s="75">
        <f t="shared" si="3"/>
        <v>0</v>
      </c>
      <c r="G16" s="75">
        <f t="shared" si="3"/>
        <v>0</v>
      </c>
    </row>
    <row r="17" spans="1:7" x14ac:dyDescent="0.25">
      <c r="A17" s="76" t="s">
        <v>440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1"/>
        <v>0</v>
      </c>
    </row>
    <row r="18" spans="1:7" x14ac:dyDescent="0.25">
      <c r="A18" s="76" t="s">
        <v>441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f t="shared" si="1"/>
        <v>0</v>
      </c>
    </row>
    <row r="19" spans="1:7" x14ac:dyDescent="0.25">
      <c r="A19" s="57" t="s">
        <v>442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f t="shared" si="1"/>
        <v>0</v>
      </c>
    </row>
    <row r="20" spans="1:7" x14ac:dyDescent="0.25">
      <c r="A20" s="44"/>
      <c r="B20" s="77"/>
      <c r="C20" s="77"/>
      <c r="D20" s="77"/>
      <c r="E20" s="77"/>
      <c r="F20" s="77"/>
      <c r="G20" s="77"/>
    </row>
    <row r="21" spans="1:7" x14ac:dyDescent="0.25">
      <c r="A21" s="33" t="s">
        <v>443</v>
      </c>
      <c r="B21" s="118">
        <f>SUM(B22,B23,B24,B27,B28,B31)</f>
        <v>0</v>
      </c>
      <c r="C21" s="118">
        <f t="shared" ref="C21:F21" si="4">SUM(C22,C23,C24,C27,C28,C31)</f>
        <v>0</v>
      </c>
      <c r="D21" s="118">
        <f t="shared" si="4"/>
        <v>0</v>
      </c>
      <c r="E21" s="118">
        <f t="shared" si="4"/>
        <v>0</v>
      </c>
      <c r="F21" s="118">
        <f t="shared" si="4"/>
        <v>0</v>
      </c>
      <c r="G21" s="118">
        <f>SUM(G22,G23,G24,G27,G28,G31)</f>
        <v>0</v>
      </c>
    </row>
    <row r="22" spans="1:7" x14ac:dyDescent="0.25">
      <c r="A22" s="57" t="s">
        <v>433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5">
        <f t="shared" ref="G22:G31" si="5">D22-E22</f>
        <v>0</v>
      </c>
    </row>
    <row r="23" spans="1:7" x14ac:dyDescent="0.25">
      <c r="A23" s="57" t="s">
        <v>434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f t="shared" si="5"/>
        <v>0</v>
      </c>
    </row>
    <row r="24" spans="1:7" x14ac:dyDescent="0.25">
      <c r="A24" s="57" t="s">
        <v>435</v>
      </c>
      <c r="B24" s="75">
        <f t="shared" ref="B24:G24" si="6">B25+B26</f>
        <v>0</v>
      </c>
      <c r="C24" s="75">
        <f t="shared" si="6"/>
        <v>0</v>
      </c>
      <c r="D24" s="75">
        <f t="shared" si="6"/>
        <v>0</v>
      </c>
      <c r="E24" s="75">
        <f t="shared" si="6"/>
        <v>0</v>
      </c>
      <c r="F24" s="75">
        <f t="shared" si="6"/>
        <v>0</v>
      </c>
      <c r="G24" s="75">
        <f t="shared" si="6"/>
        <v>0</v>
      </c>
    </row>
    <row r="25" spans="1:7" x14ac:dyDescent="0.25">
      <c r="A25" s="76" t="s">
        <v>436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f t="shared" si="5"/>
        <v>0</v>
      </c>
    </row>
    <row r="26" spans="1:7" x14ac:dyDescent="0.25">
      <c r="A26" s="76" t="s">
        <v>437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5"/>
        <v>0</v>
      </c>
    </row>
    <row r="27" spans="1:7" x14ac:dyDescent="0.25">
      <c r="A27" s="57" t="s">
        <v>438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f t="shared" si="5"/>
        <v>0</v>
      </c>
    </row>
    <row r="28" spans="1:7" ht="30" x14ac:dyDescent="0.25">
      <c r="A28" s="58" t="s">
        <v>439</v>
      </c>
      <c r="B28" s="75">
        <f t="shared" ref="B28:G28" si="7">B29+B30</f>
        <v>0</v>
      </c>
      <c r="C28" s="75">
        <f t="shared" si="7"/>
        <v>0</v>
      </c>
      <c r="D28" s="75">
        <f t="shared" si="7"/>
        <v>0</v>
      </c>
      <c r="E28" s="75">
        <f t="shared" si="7"/>
        <v>0</v>
      </c>
      <c r="F28" s="75">
        <f t="shared" si="7"/>
        <v>0</v>
      </c>
      <c r="G28" s="75">
        <f t="shared" si="7"/>
        <v>0</v>
      </c>
    </row>
    <row r="29" spans="1:7" x14ac:dyDescent="0.25">
      <c r="A29" s="76" t="s">
        <v>440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f t="shared" si="5"/>
        <v>0</v>
      </c>
    </row>
    <row r="30" spans="1:7" x14ac:dyDescent="0.25">
      <c r="A30" s="76" t="s">
        <v>441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f t="shared" si="5"/>
        <v>0</v>
      </c>
    </row>
    <row r="31" spans="1:7" x14ac:dyDescent="0.25">
      <c r="A31" s="57" t="s">
        <v>442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f t="shared" si="5"/>
        <v>0</v>
      </c>
    </row>
    <row r="32" spans="1:7" x14ac:dyDescent="0.25">
      <c r="A32" s="44"/>
      <c r="B32" s="77"/>
      <c r="C32" s="77"/>
      <c r="D32" s="77"/>
      <c r="E32" s="77"/>
      <c r="F32" s="77"/>
      <c r="G32" s="77"/>
    </row>
    <row r="33" spans="1:7" ht="14.45" customHeight="1" x14ac:dyDescent="0.25">
      <c r="A33" s="3" t="s">
        <v>444</v>
      </c>
      <c r="B33" s="118">
        <f>B21+B9</f>
        <v>6380773</v>
      </c>
      <c r="C33" s="118">
        <f t="shared" ref="C33:G33" si="8">C21+C9</f>
        <v>0</v>
      </c>
      <c r="D33" s="118">
        <f t="shared" si="8"/>
        <v>6380773</v>
      </c>
      <c r="E33" s="118">
        <f t="shared" si="8"/>
        <v>1948258.18</v>
      </c>
      <c r="F33" s="118">
        <f t="shared" si="8"/>
        <v>1948258.18</v>
      </c>
      <c r="G33" s="118">
        <f t="shared" si="8"/>
        <v>4432514.82</v>
      </c>
    </row>
    <row r="34" spans="1:7" ht="14.45" customHeight="1" x14ac:dyDescent="0.25">
      <c r="A34" s="54"/>
      <c r="B34" s="78"/>
      <c r="C34" s="78"/>
      <c r="D34" s="78"/>
      <c r="E34" s="78"/>
      <c r="F34" s="78"/>
      <c r="G34" s="7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C10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Instituto Municipal de Planeación Del Municipio de Sal</cp:lastModifiedBy>
  <cp:revision/>
  <dcterms:created xsi:type="dcterms:W3CDTF">2023-03-16T22:14:51Z</dcterms:created>
  <dcterms:modified xsi:type="dcterms:W3CDTF">2025-07-29T21:04:01Z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