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Tercer trimestre\"/>
    </mc:Choice>
  </mc:AlternateContent>
  <xr:revisionPtr revIDLastSave="0" documentId="13_ncr:1_{CA50973F-6FFE-4449-A5B3-6F69667717B8}" xr6:coauthVersionLast="47" xr6:coauthVersionMax="47" xr10:uidLastSave="{00000000-0000-0000-0000-000000000000}"/>
  <bookViews>
    <workbookView xWindow="-120" yWindow="-120" windowWidth="29040" windowHeight="1584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H13" i="1"/>
  <c r="H52" i="1"/>
  <c r="H32" i="1"/>
  <c r="H22" i="1"/>
  <c r="H14" i="1"/>
  <c r="H61" i="1"/>
  <c r="H60" i="1"/>
  <c r="H59" i="1"/>
  <c r="H58" i="1"/>
  <c r="H57" i="1"/>
  <c r="H56" i="1"/>
  <c r="H55" i="1"/>
  <c r="H54" i="1"/>
  <c r="H53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I52" i="1"/>
  <c r="I22" i="1"/>
  <c r="I66" i="1"/>
  <c r="I32" i="1"/>
  <c r="I14" i="1"/>
  <c r="C87" i="1"/>
  <c r="C66" i="1"/>
  <c r="C52" i="1"/>
  <c r="C32" i="1"/>
  <c r="C13" i="1" s="1"/>
  <c r="C161" i="1" s="1"/>
  <c r="C22" i="1"/>
  <c r="C14" i="1"/>
  <c r="G22" i="1"/>
  <c r="G32" i="1"/>
  <c r="F32" i="1"/>
  <c r="F22" i="1"/>
  <c r="F161" i="1" s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I13" i="1" l="1"/>
  <c r="I161" i="1" s="1"/>
  <c r="G161" i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<sst xmlns="http://schemas.openxmlformats.org/spreadsheetml/2006/main" count="259" uniqueCount="147">
  <si>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</si>
  <si>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</si>
  <si>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</si>
  <si>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</si>
  <si>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</si>
  <si>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</si>
  <si>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</si>
  <si>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</si>
  <si>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</si>
  <si>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</si>
  <si>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</si>
  <si>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</si>
  <si>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</si>
  <si>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</si>
  <si>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</si>
  <si>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</si>
  <si>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</si>
  <si>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</si>
  <si>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</si>
  <si>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</si>
  <si>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</si>
  <si>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</si>
  <si>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</si>
  <si>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</si>
  <si>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</si>
  <si>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</si>
  <si>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</si>
  <si>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</si>
  <si>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</si>
  <si>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</si>
  <si>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</si>
  <si>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</si>
  <si>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</si>
  <si>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</si>
  <si>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</si>
  <si>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</si>
  <si>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</si>
  <si>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</si>
  <si>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</si>
  <si>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</si>
  <si>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</si>
  <si>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</si>
  <si>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</si>
  <si>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</si>
  <si>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</si>
  <si>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</si>
  <si>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</si>
  <si>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</si>
  <si>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</si>
  <si>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</si>
  <si>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</si>
  <si>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</si>
  <si>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</si>
  <si>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</si>
  <si>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</si>
  <si>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</si>
  <si>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</si>
  <si>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</si>
  <si>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</si>
  <si>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</si>
  <si>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</si>
  <si>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</si>
  <si>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</si>
  <si>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</si>
  <si>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</si>
  <si>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</si>
  <si>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</si>
  <si>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</si>
  <si>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</si>
  <si>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</si>
  <si>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</si>
  <si>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</si>
  <si>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</si>
  <si>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</si>
  <si>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</si>
  <si>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</si>
  <si>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</si>
  <si>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</si>
  <si>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</si>
  <si>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</si>
  <si>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</si>
  <si>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</si>
  <si>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</si>
  <si>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</si>
  <si>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</si>
  <si>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</si>
  <si>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</si>
  <si>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</si>
  <si>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</si>
  <si>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</si>
  <si>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</si>
  <si>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</si>
  <si>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</si>
  <si>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</si>
  <si>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</si>
  <si>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</si>
  <si>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</si>
  <si>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</si>
  <si>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</si>
  <si>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</si>
  <si>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</si>
  <si>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</si>
  <si>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</si>
  <si>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</si>
  <si>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</si>
  <si>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</si>
  <si>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</si>
  <si>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</si>
  <si>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</si>
  <si>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</si>
  <si>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</si>
  <si>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</si>
  <si>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</si>
  <si>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</si>
  <si>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</si>
  <si>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</si>
  <si>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</si>
  <si>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</si>
  <si>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</si>
  <si>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</si>
  <si>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</si>
  <si>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</si>
  <si>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</si>
  <si>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</si>
  <si>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</si>
  <si>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</si>
  <si>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</si>
  <si>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</si>
  <si>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</si>
  <si>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</si>
  <si>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</si>
  <si>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</si>
  <si>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</si>
  <si>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</si>
  <si>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</si>
  <si>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</si>
  <si>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</si>
  <si>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</si>
  <si>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</si>
  <si>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</si>
  <si>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PLANEACION DEL MUNICIPIO DE SALAMANCA GUANAJUATO</t>
  </si>
  <si>
    <t>Correspondiente del 01 de enero  al  30 de septiembre de 2024</t>
  </si>
  <si>
    <t>EN EL PERIIODO QUE SE REPORTA , ESTE INSTITUTO  CUENTA CON UN BALANCE PRESUPUESTARIO SOSTENIBLE.</t>
  </si>
  <si>
    <t>DURANTE EL PERIODO QUE SE PRESENTA, ESTE INSTITUTO NO CUENTA CON OBLIGACIONES CONTRAIDAS</t>
  </si>
  <si>
    <t xml:space="preserve">ESTE INSTITUTO  NO CUENTA CON OBLIGACIONES  A CORTO PLAZO EN EL PERIODO QUE SE  REPORTA </t>
  </si>
  <si>
    <t>ESTE INSTITUTO NO CUENTA CON INFORMACIÓN QUE REVELAR   EN RELACION A  CONVENIOS DE DEUDA GARANTIZADA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</si>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</sst>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 applyProtection="1">
      <alignment horizontal="right" vertical="top"/>
      <protection locked="0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4" fontId="1" fillId="0" borderId="2" xfId="0" applyNumberFormat="1" applyFont="1" applyFill="1" applyBorder="1" applyAlignment="1" applyProtection="1">
      <alignment horizontal="right" vertical="top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opLeftCell="A13" workbookViewId="0">
      <selection activeCell="B18" sqref="B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141</v>
      </c>
      <c r="B3" s="24"/>
      <c r="C3" s="25" t="s">
        <v>4</v>
      </c>
      <c r="D3" s="27">
        <v>3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40" sqref="C4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INSTITUTO MUNICIPAL DE PLANEACION DEL MUNICIPIO DE SALAMANCA GUANAJUATO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30 de septiembre de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43" t="s">
        <v>142</v>
      </c>
    </row>
    <row r="16" spans="1:6" x14ac:dyDescent="0.2">
      <c r="C16" s="70"/>
    </row>
    <row r="17" spans="3:3" x14ac:dyDescent="0.2">
      <c r="C17" s="69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8"/>
  <sheetViews>
    <sheetView showGridLines="0" topLeftCell="A4" zoomScaleNormal="100" workbookViewId="0">
      <selection activeCell="F172" sqref="F172"/>
    </sheetView>
  </sheetViews>
  <sheetFormatPr baseColWidth="10" defaultColWidth="12" defaultRowHeight="11.25" x14ac:dyDescent="0.2"/>
  <cols>
    <col min="1" max="1" width="2.6640625" style="1" customWidth="1"/>
    <col min="2" max="2" width="85.8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INSTITUTO MUNICIPAL DE PLANEACION DEL MUNICIPIO DE SALAMANCA GUANAJUATO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 al  30 de septiembre de 2024</v>
      </c>
      <c r="C3" s="74"/>
      <c r="D3" s="74"/>
      <c r="E3" s="40" t="s">
        <v>4</v>
      </c>
      <c r="F3" s="41">
        <f>'Notas de Disciplina Financiera'!D3</f>
        <v>3</v>
      </c>
    </row>
    <row r="5" spans="1:9" x14ac:dyDescent="0.2">
      <c r="B5" s="43" t="s">
        <v>23</v>
      </c>
    </row>
    <row r="6" spans="1:9" x14ac:dyDescent="0.2">
      <c r="B6" s="80" t="str">
        <f>B1</f>
        <v>INSTITUTO MUNICIPAL DE PLANEACION DEL MUNICIPIO DE SALAMANCA GUANAJUATO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24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25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 al  30 de septiembre de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26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27</v>
      </c>
      <c r="E11" s="78"/>
      <c r="F11" s="78"/>
      <c r="G11" s="78"/>
      <c r="H11" s="79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+C14+C22+C32+C52+C62+C42+C66+C74+C78</f>
        <v>7213000</v>
      </c>
      <c r="D13" s="3">
        <v>0</v>
      </c>
      <c r="E13" s="3">
        <v>0</v>
      </c>
      <c r="F13" s="3">
        <v>55000</v>
      </c>
      <c r="G13" s="3">
        <v>55000</v>
      </c>
      <c r="H13" s="3">
        <f>+H14+H22+H32+H42+H52+H62+H66+H74+H78</f>
        <v>0</v>
      </c>
      <c r="I13" s="3">
        <f>+I14+I22+I32+I42+I52+I62+I66+I74+I78</f>
        <v>7213000</v>
      </c>
    </row>
    <row r="14" spans="1:9" x14ac:dyDescent="0.2">
      <c r="B14" s="17" t="s">
        <v>37</v>
      </c>
      <c r="C14" s="3">
        <f>SUM(C15:C21)</f>
        <v>6135358.2000000002</v>
      </c>
      <c r="D14" s="3">
        <v>0</v>
      </c>
      <c r="E14" s="3">
        <v>0</v>
      </c>
      <c r="F14" s="3">
        <v>0</v>
      </c>
      <c r="G14" s="3">
        <v>0</v>
      </c>
      <c r="H14" s="3">
        <f>SUM(H15:H21)</f>
        <v>0</v>
      </c>
      <c r="I14" s="3">
        <f>SUM(I15:I21)</f>
        <v>6135358.2000000002</v>
      </c>
    </row>
    <row r="15" spans="1:9" x14ac:dyDescent="0.2">
      <c r="B15" s="16" t="s">
        <v>38</v>
      </c>
      <c r="C15" s="4">
        <v>3679339.3</v>
      </c>
      <c r="D15" s="4">
        <v>0</v>
      </c>
      <c r="E15" s="4">
        <v>0</v>
      </c>
      <c r="F15" s="92">
        <v>50000</v>
      </c>
      <c r="G15" s="92">
        <v>0</v>
      </c>
      <c r="H15" s="4">
        <f>+F15-G15</f>
        <v>50000</v>
      </c>
      <c r="I15" s="4">
        <v>3729339.3</v>
      </c>
    </row>
    <row r="16" spans="1:9" x14ac:dyDescent="0.2">
      <c r="B16" s="16" t="s">
        <v>39</v>
      </c>
      <c r="C16" s="4">
        <v>124856.6</v>
      </c>
      <c r="D16" s="4">
        <v>0</v>
      </c>
      <c r="E16" s="4">
        <v>0</v>
      </c>
      <c r="F16" s="92">
        <v>0</v>
      </c>
      <c r="G16" s="92">
        <v>55000</v>
      </c>
      <c r="H16" s="4">
        <f t="shared" ref="H16:H41" si="0">+F16-G16</f>
        <v>-55000</v>
      </c>
      <c r="I16" s="4">
        <v>69856.600000000006</v>
      </c>
    </row>
    <row r="17" spans="2:9" x14ac:dyDescent="0.2">
      <c r="B17" s="16" t="s">
        <v>40</v>
      </c>
      <c r="C17" s="4">
        <v>514668.25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v>514668.25</v>
      </c>
    </row>
    <row r="18" spans="2:9" x14ac:dyDescent="0.2">
      <c r="B18" s="16" t="s">
        <v>41</v>
      </c>
      <c r="C18" s="4">
        <v>1495951.45</v>
      </c>
      <c r="D18" s="4">
        <v>0</v>
      </c>
      <c r="E18" s="4">
        <v>0</v>
      </c>
      <c r="F18" s="4">
        <v>0</v>
      </c>
      <c r="G18" s="4">
        <v>0</v>
      </c>
      <c r="H18" s="4">
        <f t="shared" si="0"/>
        <v>0</v>
      </c>
      <c r="I18" s="4">
        <v>1495951.45</v>
      </c>
    </row>
    <row r="19" spans="2:9" x14ac:dyDescent="0.2">
      <c r="B19" s="16" t="s">
        <v>42</v>
      </c>
      <c r="C19" s="4">
        <v>220542.6</v>
      </c>
      <c r="D19" s="4">
        <v>0</v>
      </c>
      <c r="E19" s="4">
        <v>0</v>
      </c>
      <c r="F19" s="93">
        <v>5000</v>
      </c>
      <c r="G19" s="93">
        <v>0</v>
      </c>
      <c r="H19" s="4">
        <f t="shared" si="0"/>
        <v>5000</v>
      </c>
      <c r="I19" s="4">
        <v>225542.6</v>
      </c>
    </row>
    <row r="20" spans="2:9" x14ac:dyDescent="0.2">
      <c r="B20" s="16" t="s">
        <v>43</v>
      </c>
      <c r="C20" s="4">
        <v>100000</v>
      </c>
      <c r="D20" s="4">
        <v>0</v>
      </c>
      <c r="E20" s="4">
        <v>0</v>
      </c>
      <c r="F20" s="93">
        <v>0</v>
      </c>
      <c r="G20" s="93">
        <v>0</v>
      </c>
      <c r="H20" s="4">
        <f t="shared" si="0"/>
        <v>0</v>
      </c>
      <c r="I20" s="4">
        <v>100000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93">
        <v>0</v>
      </c>
      <c r="G21" s="93">
        <v>0</v>
      </c>
      <c r="H21" s="4">
        <f t="shared" si="0"/>
        <v>0</v>
      </c>
      <c r="I21" s="4">
        <v>0</v>
      </c>
    </row>
    <row r="22" spans="2:9" x14ac:dyDescent="0.2">
      <c r="B22" s="17" t="s">
        <v>45</v>
      </c>
      <c r="C22" s="3">
        <f>SUM(C23:C31)</f>
        <v>132000</v>
      </c>
      <c r="D22" s="3">
        <v>0</v>
      </c>
      <c r="E22" s="3">
        <v>0</v>
      </c>
      <c r="F22" s="94">
        <f>SUM(F23:F31)</f>
        <v>4500</v>
      </c>
      <c r="G22" s="94">
        <f>SUM(G23:G31)</f>
        <v>38849.99</v>
      </c>
      <c r="H22" s="3">
        <f>SUM(H23:H31)</f>
        <v>-34349.99</v>
      </c>
      <c r="I22" s="3">
        <f>SUM(I23:I31)</f>
        <v>97650.01</v>
      </c>
    </row>
    <row r="23" spans="2:9" x14ac:dyDescent="0.2">
      <c r="B23" s="16" t="s">
        <v>46</v>
      </c>
      <c r="C23" s="4">
        <v>30000</v>
      </c>
      <c r="D23" s="4">
        <v>0</v>
      </c>
      <c r="E23" s="4">
        <v>0</v>
      </c>
      <c r="F23" s="93">
        <v>3500</v>
      </c>
      <c r="G23" s="93">
        <v>7049.99</v>
      </c>
      <c r="H23" s="4">
        <f t="shared" si="0"/>
        <v>-3549.99</v>
      </c>
      <c r="I23" s="4">
        <v>26450.01</v>
      </c>
    </row>
    <row r="24" spans="2:9" x14ac:dyDescent="0.2">
      <c r="B24" s="16" t="s">
        <v>47</v>
      </c>
      <c r="C24" s="4">
        <v>15000</v>
      </c>
      <c r="D24" s="4">
        <v>0</v>
      </c>
      <c r="E24" s="4">
        <v>0</v>
      </c>
      <c r="F24" s="93">
        <v>1000</v>
      </c>
      <c r="G24" s="93">
        <v>0</v>
      </c>
      <c r="H24" s="4">
        <f t="shared" si="0"/>
        <v>1000</v>
      </c>
      <c r="I24" s="4">
        <v>16000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93">
        <v>0</v>
      </c>
      <c r="G25" s="93">
        <v>0</v>
      </c>
      <c r="H25" s="4">
        <f t="shared" si="0"/>
        <v>0</v>
      </c>
      <c r="I25" s="4">
        <v>0</v>
      </c>
    </row>
    <row r="26" spans="2:9" x14ac:dyDescent="0.2">
      <c r="B26" s="16" t="s">
        <v>49</v>
      </c>
      <c r="C26" s="4">
        <v>2000</v>
      </c>
      <c r="D26" s="4">
        <v>0</v>
      </c>
      <c r="E26" s="4">
        <v>0</v>
      </c>
      <c r="F26" s="93">
        <v>0</v>
      </c>
      <c r="G26" s="93">
        <v>0</v>
      </c>
      <c r="H26" s="4">
        <f t="shared" si="0"/>
        <v>0</v>
      </c>
      <c r="I26" s="4">
        <v>2000</v>
      </c>
    </row>
    <row r="27" spans="2:9" x14ac:dyDescent="0.2">
      <c r="B27" s="16" t="s">
        <v>50</v>
      </c>
      <c r="C27" s="4">
        <v>0</v>
      </c>
      <c r="D27" s="4">
        <v>0</v>
      </c>
      <c r="E27" s="4">
        <v>0</v>
      </c>
      <c r="F27" s="93">
        <v>0</v>
      </c>
      <c r="G27" s="93">
        <v>0</v>
      </c>
      <c r="H27" s="4">
        <f t="shared" si="0"/>
        <v>0</v>
      </c>
      <c r="I27" s="4">
        <v>0</v>
      </c>
    </row>
    <row r="28" spans="2:9" x14ac:dyDescent="0.2">
      <c r="B28" s="16" t="s">
        <v>51</v>
      </c>
      <c r="C28" s="4">
        <v>50000</v>
      </c>
      <c r="D28" s="4">
        <v>0</v>
      </c>
      <c r="E28" s="4">
        <v>0</v>
      </c>
      <c r="F28" s="93">
        <v>0</v>
      </c>
      <c r="G28" s="93">
        <v>26800</v>
      </c>
      <c r="H28" s="4">
        <f t="shared" si="0"/>
        <v>-26800</v>
      </c>
      <c r="I28" s="4">
        <v>23200</v>
      </c>
    </row>
    <row r="29" spans="2:9" x14ac:dyDescent="0.2">
      <c r="B29" s="16" t="s">
        <v>52</v>
      </c>
      <c r="C29" s="4">
        <v>0</v>
      </c>
      <c r="D29" s="4">
        <v>0</v>
      </c>
      <c r="E29" s="4">
        <v>0</v>
      </c>
      <c r="F29" s="93">
        <v>0</v>
      </c>
      <c r="G29" s="93">
        <v>0</v>
      </c>
      <c r="H29" s="4">
        <f t="shared" si="0"/>
        <v>0</v>
      </c>
      <c r="I29" s="4">
        <v>0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93">
        <v>0</v>
      </c>
      <c r="G30" s="93">
        <v>0</v>
      </c>
      <c r="H30" s="4">
        <f t="shared" si="0"/>
        <v>0</v>
      </c>
      <c r="I30" s="4">
        <v>0</v>
      </c>
    </row>
    <row r="31" spans="2:9" x14ac:dyDescent="0.2">
      <c r="B31" s="16" t="s">
        <v>54</v>
      </c>
      <c r="C31" s="4">
        <v>35000</v>
      </c>
      <c r="D31" s="4">
        <v>0</v>
      </c>
      <c r="E31" s="4">
        <v>0</v>
      </c>
      <c r="F31" s="93">
        <v>0</v>
      </c>
      <c r="G31" s="93">
        <v>5000</v>
      </c>
      <c r="H31" s="4">
        <f t="shared" si="0"/>
        <v>-5000</v>
      </c>
      <c r="I31" s="4">
        <v>30000</v>
      </c>
    </row>
    <row r="32" spans="2:9" x14ac:dyDescent="0.2">
      <c r="B32" s="17" t="s">
        <v>55</v>
      </c>
      <c r="C32" s="3">
        <f>SUM(C33:C41)</f>
        <v>854641.8</v>
      </c>
      <c r="D32" s="3">
        <v>0</v>
      </c>
      <c r="E32" s="3">
        <v>0</v>
      </c>
      <c r="F32" s="94">
        <f>SUM(F33:F41)</f>
        <v>77000</v>
      </c>
      <c r="G32" s="94">
        <f>SUM(G33:G41)</f>
        <v>39650.01</v>
      </c>
      <c r="H32" s="3">
        <f>SUM(H33:H40)</f>
        <v>37349.99</v>
      </c>
      <c r="I32" s="3">
        <f>SUM(I33:I41)</f>
        <v>891991.79</v>
      </c>
    </row>
    <row r="33" spans="2:9" x14ac:dyDescent="0.2">
      <c r="B33" s="16" t="s">
        <v>56</v>
      </c>
      <c r="C33" s="4">
        <v>30000</v>
      </c>
      <c r="D33" s="4">
        <v>0</v>
      </c>
      <c r="E33" s="4">
        <v>0</v>
      </c>
      <c r="F33" s="93">
        <v>0</v>
      </c>
      <c r="G33" s="93">
        <v>8650</v>
      </c>
      <c r="H33" s="4">
        <f t="shared" si="0"/>
        <v>-8650</v>
      </c>
      <c r="I33" s="4">
        <v>21350</v>
      </c>
    </row>
    <row r="34" spans="2:9" x14ac:dyDescent="0.2">
      <c r="B34" s="16" t="s">
        <v>57</v>
      </c>
      <c r="C34" s="4">
        <v>0</v>
      </c>
      <c r="D34" s="4">
        <v>0</v>
      </c>
      <c r="E34" s="4">
        <v>0</v>
      </c>
      <c r="F34" s="93">
        <v>0</v>
      </c>
      <c r="G34" s="93">
        <v>0</v>
      </c>
      <c r="H34" s="4">
        <f t="shared" si="0"/>
        <v>0</v>
      </c>
      <c r="I34" s="4">
        <v>0</v>
      </c>
    </row>
    <row r="35" spans="2:9" x14ac:dyDescent="0.2">
      <c r="B35" s="16" t="s">
        <v>58</v>
      </c>
      <c r="C35" s="4">
        <v>395000</v>
      </c>
      <c r="D35" s="4">
        <v>0</v>
      </c>
      <c r="E35" s="4">
        <v>0</v>
      </c>
      <c r="F35" s="93">
        <v>45000</v>
      </c>
      <c r="G35" s="93">
        <v>0</v>
      </c>
      <c r="H35" s="4">
        <f t="shared" si="0"/>
        <v>45000</v>
      </c>
      <c r="I35" s="4">
        <v>440000</v>
      </c>
    </row>
    <row r="36" spans="2:9" x14ac:dyDescent="0.2">
      <c r="B36" s="16" t="s">
        <v>59</v>
      </c>
      <c r="C36" s="4">
        <v>26000</v>
      </c>
      <c r="D36" s="4">
        <v>0</v>
      </c>
      <c r="E36" s="4">
        <v>0</v>
      </c>
      <c r="F36" s="93">
        <v>0</v>
      </c>
      <c r="G36" s="93">
        <v>0</v>
      </c>
      <c r="H36" s="4">
        <f t="shared" si="0"/>
        <v>0</v>
      </c>
      <c r="I36" s="4">
        <v>26000</v>
      </c>
    </row>
    <row r="37" spans="2:9" x14ac:dyDescent="0.2">
      <c r="B37" s="16" t="s">
        <v>60</v>
      </c>
      <c r="C37" s="4">
        <v>38000</v>
      </c>
      <c r="D37" s="4">
        <v>0</v>
      </c>
      <c r="E37" s="4">
        <v>0</v>
      </c>
      <c r="F37" s="93">
        <v>0</v>
      </c>
      <c r="G37" s="93">
        <v>13000</v>
      </c>
      <c r="H37" s="4">
        <f t="shared" si="0"/>
        <v>-13000</v>
      </c>
      <c r="I37" s="4">
        <v>25000</v>
      </c>
    </row>
    <row r="38" spans="2:9" x14ac:dyDescent="0.2">
      <c r="B38" s="16" t="s">
        <v>61</v>
      </c>
      <c r="C38" s="4">
        <v>50000</v>
      </c>
      <c r="D38" s="4">
        <v>0</v>
      </c>
      <c r="E38" s="4">
        <v>0</v>
      </c>
      <c r="F38" s="93">
        <v>15000</v>
      </c>
      <c r="G38" s="93">
        <v>0</v>
      </c>
      <c r="H38" s="4">
        <f t="shared" si="0"/>
        <v>15000</v>
      </c>
      <c r="I38" s="4">
        <v>65000</v>
      </c>
    </row>
    <row r="39" spans="2:9" x14ac:dyDescent="0.2">
      <c r="B39" s="16" t="s">
        <v>62</v>
      </c>
      <c r="C39" s="4">
        <v>35000</v>
      </c>
      <c r="D39" s="4">
        <v>0</v>
      </c>
      <c r="E39" s="4">
        <v>0</v>
      </c>
      <c r="F39" s="93">
        <v>0</v>
      </c>
      <c r="G39" s="93">
        <v>15000</v>
      </c>
      <c r="H39" s="4">
        <f t="shared" si="0"/>
        <v>-15000</v>
      </c>
      <c r="I39" s="4">
        <v>20000</v>
      </c>
    </row>
    <row r="40" spans="2:9" x14ac:dyDescent="0.2">
      <c r="B40" s="16" t="s">
        <v>63</v>
      </c>
      <c r="C40" s="4">
        <v>105000</v>
      </c>
      <c r="D40" s="4">
        <v>0</v>
      </c>
      <c r="E40" s="4">
        <v>0</v>
      </c>
      <c r="F40" s="93">
        <v>17000</v>
      </c>
      <c r="G40" s="93">
        <v>3000.01</v>
      </c>
      <c r="H40" s="4">
        <f t="shared" si="0"/>
        <v>13999.99</v>
      </c>
      <c r="I40" s="4">
        <v>118999.99</v>
      </c>
    </row>
    <row r="41" spans="2:9" x14ac:dyDescent="0.2">
      <c r="B41" s="16" t="s">
        <v>64</v>
      </c>
      <c r="C41" s="4">
        <v>175641.8</v>
      </c>
      <c r="D41" s="4">
        <v>0</v>
      </c>
      <c r="E41" s="4">
        <v>0</v>
      </c>
      <c r="F41" s="93">
        <v>0</v>
      </c>
      <c r="G41" s="93">
        <v>0</v>
      </c>
      <c r="H41" s="4">
        <f t="shared" si="0"/>
        <v>0</v>
      </c>
      <c r="I41" s="4">
        <v>175641.8</v>
      </c>
    </row>
    <row r="42" spans="2:9" x14ac:dyDescent="0.2">
      <c r="B42" s="17" t="s">
        <v>65</v>
      </c>
      <c r="C42" s="3">
        <v>0</v>
      </c>
      <c r="D42" s="3">
        <v>0</v>
      </c>
      <c r="E42" s="3">
        <v>0</v>
      </c>
      <c r="F42" s="94">
        <v>0</v>
      </c>
      <c r="G42" s="94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93">
        <v>0</v>
      </c>
      <c r="G43" s="93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93">
        <v>0</v>
      </c>
      <c r="G44" s="93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93">
        <v>0</v>
      </c>
      <c r="G45" s="93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93">
        <v>0</v>
      </c>
      <c r="G46" s="93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93">
        <v>0</v>
      </c>
      <c r="G47" s="93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93">
        <v>0</v>
      </c>
      <c r="G48" s="93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93">
        <v>0</v>
      </c>
      <c r="G49" s="93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93">
        <v>0</v>
      </c>
      <c r="G50" s="93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93">
        <v>0</v>
      </c>
      <c r="G51" s="93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f>SUM(C53:C61)</f>
        <v>88000</v>
      </c>
      <c r="D52" s="3">
        <v>0</v>
      </c>
      <c r="E52" s="3">
        <v>0</v>
      </c>
      <c r="F52" s="94">
        <v>5000</v>
      </c>
      <c r="G52" s="94">
        <v>8000</v>
      </c>
      <c r="H52" s="3">
        <f>SUM(H53:H61)</f>
        <v>-3000</v>
      </c>
      <c r="I52" s="3">
        <f>SUM(I53:I61)</f>
        <v>85000</v>
      </c>
    </row>
    <row r="53" spans="2:9" x14ac:dyDescent="0.2">
      <c r="B53" s="16" t="s">
        <v>76</v>
      </c>
      <c r="C53" s="4">
        <v>0</v>
      </c>
      <c r="D53" s="4">
        <v>0</v>
      </c>
      <c r="E53" s="4">
        <v>0</v>
      </c>
      <c r="F53" s="93">
        <v>5000</v>
      </c>
      <c r="G53" s="93">
        <v>0</v>
      </c>
      <c r="H53" s="4">
        <f t="shared" ref="H53:H61" si="1">+F53-G53</f>
        <v>5000</v>
      </c>
      <c r="I53" s="4">
        <v>5000</v>
      </c>
    </row>
    <row r="54" spans="2:9" x14ac:dyDescent="0.2">
      <c r="B54" s="16" t="s">
        <v>77</v>
      </c>
      <c r="C54" s="4">
        <v>0</v>
      </c>
      <c r="D54" s="4">
        <v>0</v>
      </c>
      <c r="E54" s="4">
        <v>0</v>
      </c>
      <c r="F54" s="93">
        <v>0</v>
      </c>
      <c r="G54" s="93">
        <v>0</v>
      </c>
      <c r="H54" s="4">
        <f t="shared" si="1"/>
        <v>0</v>
      </c>
      <c r="I54" s="4">
        <v>0</v>
      </c>
    </row>
    <row r="55" spans="2:9" x14ac:dyDescent="0.2">
      <c r="B55" s="16" t="s">
        <v>78</v>
      </c>
      <c r="C55" s="4">
        <v>0</v>
      </c>
      <c r="D55" s="4">
        <v>0</v>
      </c>
      <c r="E55" s="4">
        <v>0</v>
      </c>
      <c r="F55" s="93">
        <v>0</v>
      </c>
      <c r="G55" s="93">
        <v>0</v>
      </c>
      <c r="H55" s="4">
        <f t="shared" si="1"/>
        <v>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93">
        <v>0</v>
      </c>
      <c r="G56" s="93">
        <v>0</v>
      </c>
      <c r="H56" s="4">
        <f t="shared" si="1"/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93">
        <v>0</v>
      </c>
      <c r="G57" s="93">
        <v>0</v>
      </c>
      <c r="H57" s="4">
        <f t="shared" si="1"/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93">
        <v>0</v>
      </c>
      <c r="G58" s="93">
        <v>0</v>
      </c>
      <c r="H58" s="4">
        <f t="shared" si="1"/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93">
        <v>0</v>
      </c>
      <c r="G59" s="93">
        <v>0</v>
      </c>
      <c r="H59" s="4">
        <f t="shared" si="1"/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93">
        <v>0</v>
      </c>
      <c r="G60" s="93">
        <v>0</v>
      </c>
      <c r="H60" s="4">
        <f t="shared" si="1"/>
        <v>0</v>
      </c>
      <c r="I60" s="4">
        <v>0</v>
      </c>
    </row>
    <row r="61" spans="2:9" x14ac:dyDescent="0.2">
      <c r="B61" s="16" t="s">
        <v>84</v>
      </c>
      <c r="C61" s="4">
        <v>88000</v>
      </c>
      <c r="D61" s="4">
        <v>0</v>
      </c>
      <c r="E61" s="4">
        <v>0</v>
      </c>
      <c r="F61" s="93">
        <v>0</v>
      </c>
      <c r="G61" s="93">
        <v>8000</v>
      </c>
      <c r="H61" s="4">
        <f t="shared" si="1"/>
        <v>-8000</v>
      </c>
      <c r="I61" s="4">
        <v>80000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94">
        <v>0</v>
      </c>
      <c r="G62" s="94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93">
        <v>0</v>
      </c>
      <c r="G63" s="93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93">
        <v>0</v>
      </c>
      <c r="G64" s="93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93">
        <v>0</v>
      </c>
      <c r="G65" s="93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f>SUM(C67:C73)</f>
        <v>3000</v>
      </c>
      <c r="D66" s="3">
        <v>0</v>
      </c>
      <c r="E66" s="3">
        <v>0</v>
      </c>
      <c r="F66" s="94">
        <v>0</v>
      </c>
      <c r="G66" s="94">
        <v>0</v>
      </c>
      <c r="H66" s="3">
        <v>0</v>
      </c>
      <c r="I66" s="3">
        <f>SUM(I67:I73)</f>
        <v>3000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93">
        <v>0</v>
      </c>
      <c r="G67" s="93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3000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3000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f>+C88+C96+C106+C116+C126+C136+C140+C148+C152</f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>+C87+C13</f>
        <v>7213000</v>
      </c>
      <c r="D161" s="6">
        <v>0</v>
      </c>
      <c r="E161" s="6">
        <v>0</v>
      </c>
      <c r="F161" s="6">
        <f>+F13+F22+F32+F52</f>
        <v>141500</v>
      </c>
      <c r="G161" s="6">
        <f>+G13+G22+G32+G52</f>
        <v>141500</v>
      </c>
      <c r="H161" s="6">
        <f>+H87+H13</f>
        <v>0</v>
      </c>
      <c r="I161" s="6">
        <f>+I87+I13</f>
        <v>7213000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8" spans="2:9" x14ac:dyDescent="0.2">
      <c r="G168" s="71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3:C14 C22:G22 I13:I14 C87 H23:H31 H33:H41 H52:H61 H15:H21 I22 H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1"/>
  <sheetViews>
    <sheetView showGridLines="0" workbookViewId="0">
      <selection activeCell="D39" sqref="D3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INSTITUTO MUNICIPAL DE PLANEACION DEL MUNICIPIO DE SALAMANCA GUANAJUATO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30 de septiembre de 2024</v>
      </c>
      <c r="C3" s="74"/>
      <c r="D3" s="74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111</v>
      </c>
    </row>
    <row r="6" spans="1:6" x14ac:dyDescent="0.2">
      <c r="B6" s="83" t="str">
        <f>B1</f>
        <v>INSTITUTO MUNICIPAL DE PLANEACION DEL MUNICIPIO DE SALAMANCA GUANAJUATO</v>
      </c>
      <c r="C6" s="84"/>
      <c r="D6" s="84"/>
      <c r="E6" s="84"/>
      <c r="F6" s="85"/>
    </row>
    <row r="7" spans="1:6" x14ac:dyDescent="0.2">
      <c r="B7" s="86" t="s">
        <v>112</v>
      </c>
      <c r="C7" s="87"/>
      <c r="D7" s="87"/>
      <c r="E7" s="87"/>
      <c r="F7" s="88"/>
    </row>
    <row r="8" spans="1:6" x14ac:dyDescent="0.2">
      <c r="B8" s="89" t="s">
        <v>146</v>
      </c>
      <c r="C8" s="90"/>
      <c r="D8" s="90"/>
      <c r="E8" s="90"/>
      <c r="F8" s="91"/>
    </row>
    <row r="9" spans="1:6" ht="22.5" x14ac:dyDescent="0.2">
      <c r="B9" s="81" t="s">
        <v>113</v>
      </c>
      <c r="C9" s="82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1"/>
      <c r="C10" s="82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3464303.38</v>
      </c>
      <c r="E11" s="54">
        <f t="shared" ref="E11:F11" si="0">SUM(E12:E20)</f>
        <v>3464303.38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3007066.67</v>
      </c>
      <c r="E12" s="58">
        <v>3007066.67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30032.65</v>
      </c>
      <c r="E13" s="58">
        <v>30032.65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393100.06</v>
      </c>
      <c r="E14" s="58">
        <v>393100.06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34104</v>
      </c>
      <c r="E16" s="58">
        <v>34104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3464303.38</v>
      </c>
      <c r="E31" s="50">
        <f t="shared" ref="E31:F31" si="2">E11+E21</f>
        <v>3464303.38</v>
      </c>
      <c r="F31" s="51">
        <f t="shared" si="2"/>
        <v>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INSTITUTO MUNICIPAL DE PLANEACION DEL MUNICIPIO DE SALAMANCA GUANAJUATO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30 de septiembre de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2" spans="1:6" x14ac:dyDescent="0.2">
      <c r="C12" s="43" t="s">
        <v>143</v>
      </c>
    </row>
    <row r="13" spans="1:6" x14ac:dyDescent="0.2">
      <c r="C13" s="70"/>
    </row>
    <row r="14" spans="1:6" x14ac:dyDescent="0.2">
      <c r="C14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D26" sqref="D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INSTITUTO MUNICIPAL DE PLANEACION DEL MUNICIPIO DE SALAMANCA GUANAJUATO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30 de septiembre de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1" spans="1:6" x14ac:dyDescent="0.2">
      <c r="C11" s="43" t="s">
        <v>144</v>
      </c>
    </row>
    <row r="13" spans="1:6" x14ac:dyDescent="0.2">
      <c r="C13" s="70"/>
    </row>
    <row r="14" spans="1:6" x14ac:dyDescent="0.2">
      <c r="C14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tabSelected="1" workbookViewId="0">
      <selection activeCell="C31" sqref="C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INSTITUTO MUNICIPAL DE PLANEACION DEL MUNICIPIO DE SALAMANCA GUANAJUATO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30 de septiembre de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</row>
    <row r="10" spans="1:6" x14ac:dyDescent="0.2">
      <c r="C10" s="43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2024-03-15T21:50:03Z</dcterms:created>
  <dcterms:modified xsi:type="dcterms:W3CDTF">2024-10-29T16:04:26Z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