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8_{4B406240-B4A8-4A18-9F9F-00A7C1A772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/>
  <c r="G9" i="1"/>
  <c r="K29" i="1" l="1"/>
  <c r="J29" i="1"/>
  <c r="I29" i="1"/>
  <c r="H29" i="1"/>
  <c r="G29" i="1"/>
  <c r="K21" i="1"/>
  <c r="J21" i="1"/>
  <c r="I21" i="1"/>
  <c r="H21" i="1"/>
  <c r="G21" i="1"/>
  <c r="M29" i="1" l="1"/>
  <c r="M26" i="1"/>
  <c r="M21" i="1"/>
  <c r="M9" i="1"/>
  <c r="K31" i="1"/>
  <c r="I31" i="1"/>
  <c r="H31" i="1"/>
  <c r="J31" i="1"/>
  <c r="G31" i="1"/>
  <c r="L29" i="1"/>
  <c r="L26" i="1"/>
  <c r="L21" i="1"/>
  <c r="L9" i="1"/>
  <c r="L31" i="1" l="1"/>
  <c r="M31" i="1"/>
</calcChain>
</file>

<file path=xl/sharedStrings.xml><?xml version="1.0" encoding="utf-8"?>
<sst xmlns="http://schemas.openxmlformats.org/spreadsheetml/2006/main" count="37" uniqueCount="35">
  <si>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</si>
  <si>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</si>
  <si>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</si>
  <si>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</si>
  <si>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</si>
  <si>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</si>
  <si>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</si>
  <si>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</si>
  <si>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</si>
  <si>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</si>
  <si>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</si>
  <si>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</si>
  <si>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</si>
  <si>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</si>
  <si>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</si>
  <si>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</si>
  <si>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</si>
  <si>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</si>
  <si>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</si>
  <si>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</si>
  <si>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</si>
  <si>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</si>
  <si>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</si>
  <si>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</si>
  <si>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</si>
  <si>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</si>
  <si>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</si>
  <si>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EQUIPOS Y APARATOS AUDIOVISUALES</t>
  </si>
  <si>
    <t>CAMARAS FOTOGRAFICAS Y DE VIDEO</t>
  </si>
  <si>
    <t>EQUIPO MEDICO Y DE LABORATORIO</t>
  </si>
  <si>
    <t>VEHICULOS Y EQUIPO TERRESTRE</t>
  </si>
  <si>
    <t>SIST DE AIRE ACON, CALEFACC Y DE REFR INDUS Y COM</t>
  </si>
  <si>
    <t>OTROS EQUIPOS</t>
  </si>
  <si>
    <t>EDIFICACION NO HABITACIONAL</t>
  </si>
  <si>
    <t>Sistema para el Desarrollo Integral de la Familia del Municipio de Salamanca, Guanajuato.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</si>
</sst>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topLeftCell="A13" workbookViewId="0">
      <selection activeCell="A27" sqref="A27:M2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218473</v>
      </c>
      <c r="H9" s="33">
        <v>218473</v>
      </c>
      <c r="I9" s="33">
        <v>218473</v>
      </c>
      <c r="J9" s="33">
        <v>54311.199999999997</v>
      </c>
      <c r="K9" s="33">
        <v>109063.2</v>
      </c>
      <c r="L9" s="34">
        <f>IFERROR(K9/H9,0)</f>
        <v>0.49920676696891603</v>
      </c>
      <c r="M9" s="35">
        <f>IFERROR(K9/I9,0)</f>
        <v>0.49920676696891603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>+H10</f>
        <v>27238</v>
      </c>
      <c r="H10" s="33">
        <v>27238</v>
      </c>
      <c r="I10" s="33">
        <v>27238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>+H11</f>
        <v>313995</v>
      </c>
      <c r="H11" s="33">
        <v>313995</v>
      </c>
      <c r="I11" s="33">
        <v>730481</v>
      </c>
      <c r="J11" s="33">
        <v>33858</v>
      </c>
      <c r="K11" s="33">
        <v>232126.68</v>
      </c>
      <c r="L11" s="34">
        <f>IFERROR(K11/H11,0)</f>
        <v>0.73926871446997566</v>
      </c>
      <c r="M11" s="35">
        <f>IFERROR(K11/I11,0)</f>
        <v>0.31777237190289687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>+H12</f>
        <v>15000</v>
      </c>
      <c r="H12" s="33">
        <v>15000</v>
      </c>
      <c r="I12" s="33">
        <v>84900</v>
      </c>
      <c r="J12" s="33">
        <v>0</v>
      </c>
      <c r="K12" s="33">
        <v>4799</v>
      </c>
      <c r="L12" s="34">
        <f>IFERROR(K12/H12,0)</f>
        <v>0.31993333333333335</v>
      </c>
      <c r="M12" s="35">
        <f>IFERROR(K12/I12,0)</f>
        <v>5.6525323910482921E-2</v>
      </c>
    </row>
    <row r="13" spans="2:13" x14ac:dyDescent="0.2">
      <c r="B13" s="4"/>
      <c r="C13" s="5"/>
      <c r="D13" s="31"/>
      <c r="E13" s="28">
        <v>5210</v>
      </c>
      <c r="F13" s="29" t="s">
        <v>27</v>
      </c>
      <c r="G13" s="32">
        <f>+H13</f>
        <v>19251</v>
      </c>
      <c r="H13" s="33">
        <v>19251</v>
      </c>
      <c r="I13" s="33">
        <v>32310</v>
      </c>
      <c r="J13" s="33">
        <v>0</v>
      </c>
      <c r="K13" s="33">
        <v>9976</v>
      </c>
      <c r="L13" s="34">
        <f>IFERROR(K13/H13,0)</f>
        <v>0.51820684639758974</v>
      </c>
      <c r="M13" s="35">
        <f>IFERROR(K13/I13,0)</f>
        <v>0.30875889817393998</v>
      </c>
    </row>
    <row r="14" spans="2:13" x14ac:dyDescent="0.2">
      <c r="B14" s="4"/>
      <c r="C14" s="5"/>
      <c r="D14" s="31"/>
      <c r="E14" s="28">
        <v>5230</v>
      </c>
      <c r="F14" s="29" t="s">
        <v>28</v>
      </c>
      <c r="G14" s="32">
        <f>+H14</f>
        <v>22001</v>
      </c>
      <c r="H14" s="33">
        <v>22001</v>
      </c>
      <c r="I14" s="33">
        <v>39626.69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5310</v>
      </c>
      <c r="F15" s="29" t="s">
        <v>29</v>
      </c>
      <c r="G15" s="32">
        <f>+H15</f>
        <v>0</v>
      </c>
      <c r="H15" s="33">
        <v>0</v>
      </c>
      <c r="I15" s="33">
        <v>19000</v>
      </c>
      <c r="J15" s="33">
        <v>0</v>
      </c>
      <c r="K15" s="33">
        <v>14600</v>
      </c>
      <c r="L15" s="34">
        <f>IFERROR(K15/H15,0)</f>
        <v>0</v>
      </c>
      <c r="M15" s="35">
        <f>IFERROR(K15/I15,0)</f>
        <v>0.76842105263157889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>+H16</f>
        <v>0</v>
      </c>
      <c r="H16" s="33">
        <v>0</v>
      </c>
      <c r="I16" s="33">
        <v>1703800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/>
      <c r="C17" s="5"/>
      <c r="D17" s="31"/>
      <c r="E17" s="28">
        <v>5640</v>
      </c>
      <c r="F17" s="29" t="s">
        <v>31</v>
      </c>
      <c r="G17" s="32">
        <f>+H17</f>
        <v>19869</v>
      </c>
      <c r="H17" s="33">
        <v>19869</v>
      </c>
      <c r="I17" s="33">
        <v>103455.83</v>
      </c>
      <c r="J17" s="33">
        <v>0</v>
      </c>
      <c r="K17" s="33">
        <v>99124</v>
      </c>
      <c r="L17" s="34">
        <f>IFERROR(K17/H17,0)</f>
        <v>4.9888771453017267</v>
      </c>
      <c r="M17" s="35">
        <f>IFERROR(K17/I17,0)</f>
        <v>0.95812870091516344</v>
      </c>
    </row>
    <row r="18" spans="2:13" x14ac:dyDescent="0.2">
      <c r="B18" s="4"/>
      <c r="C18" s="5"/>
      <c r="D18" s="31"/>
      <c r="E18" s="28">
        <v>5690</v>
      </c>
      <c r="F18" s="29" t="s">
        <v>32</v>
      </c>
      <c r="G18" s="32">
        <f>+H18</f>
        <v>0</v>
      </c>
      <c r="H18" s="33">
        <v>0</v>
      </c>
      <c r="I18" s="33">
        <v>45000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4" t="s">
        <v>14</v>
      </c>
      <c r="C21" s="65"/>
      <c r="D21" s="65"/>
      <c r="E21" s="65"/>
      <c r="F21" s="65"/>
      <c r="G21" s="7">
        <f>SUM(G9:G18)</f>
        <v>635827</v>
      </c>
      <c r="H21" s="7">
        <f>SUM(H9:H18)</f>
        <v>635827</v>
      </c>
      <c r="I21" s="7">
        <f>SUM(I9:I18)</f>
        <v>3004284.52</v>
      </c>
      <c r="J21" s="7">
        <f>SUM(J9:J18)</f>
        <v>88169.2</v>
      </c>
      <c r="K21" s="7">
        <f>SUM(K9:K18)</f>
        <v>469688.88</v>
      </c>
      <c r="L21" s="8">
        <f>IFERROR(K21/H21,0)</f>
        <v>0.73870546548039007</v>
      </c>
      <c r="M21" s="9">
        <f>IFERROR(K21/I21,0)</f>
        <v>0.15633967983831304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66" t="s">
        <v>15</v>
      </c>
      <c r="C23" s="63"/>
      <c r="D23" s="63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63" t="s">
        <v>16</v>
      </c>
      <c r="D24" s="63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 t="s">
        <v>21</v>
      </c>
      <c r="C26" s="5"/>
      <c r="D26" s="26" t="s">
        <v>22</v>
      </c>
      <c r="E26" s="40">
        <v>6220</v>
      </c>
      <c r="F26" s="26" t="s">
        <v>33</v>
      </c>
      <c r="G26" s="32">
        <f>+H26</f>
        <v>0</v>
      </c>
      <c r="H26" s="33">
        <v>0</v>
      </c>
      <c r="I26" s="33">
        <v>1354402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26"/>
      <c r="E27" s="40"/>
      <c r="F27" s="26"/>
      <c r="G27" s="41"/>
      <c r="H27" s="41"/>
      <c r="I27" s="41"/>
      <c r="J27" s="41"/>
      <c r="K27" s="41"/>
      <c r="L27" s="38"/>
      <c r="M27" s="39"/>
    </row>
    <row r="28" spans="2:13" x14ac:dyDescent="0.2">
      <c r="B28" s="44"/>
      <c r="C28" s="45"/>
      <c r="D28" s="46"/>
      <c r="E28" s="47"/>
      <c r="F28" s="46"/>
      <c r="G28" s="46"/>
      <c r="H28" s="46"/>
      <c r="I28" s="46"/>
      <c r="J28" s="46"/>
      <c r="K28" s="46"/>
      <c r="L28" s="46"/>
      <c r="M28" s="48"/>
    </row>
    <row r="29" spans="2:13" x14ac:dyDescent="0.2">
      <c r="B29" s="64" t="s">
        <v>17</v>
      </c>
      <c r="C29" s="65"/>
      <c r="D29" s="65"/>
      <c r="E29" s="65"/>
      <c r="F29" s="65"/>
      <c r="G29" s="7">
        <f>SUM(G26:G26)</f>
        <v>0</v>
      </c>
      <c r="H29" s="7">
        <f>SUM(H26:H26)</f>
        <v>0</v>
      </c>
      <c r="I29" s="7">
        <f>SUM(I26:I26)</f>
        <v>1354402</v>
      </c>
      <c r="J29" s="7">
        <f>SUM(J26:J26)</f>
        <v>0</v>
      </c>
      <c r="K29" s="7">
        <f>SUM(K26:K26)</f>
        <v>0</v>
      </c>
      <c r="L29" s="8">
        <f>IFERROR(K29/H29,0)</f>
        <v>0</v>
      </c>
      <c r="M29" s="9">
        <f>IFERROR(K29/I29,0)</f>
        <v>0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49" t="s">
        <v>18</v>
      </c>
      <c r="C31" s="50"/>
      <c r="D31" s="50"/>
      <c r="E31" s="50"/>
      <c r="F31" s="50"/>
      <c r="G31" s="10">
        <f>+G21+G29</f>
        <v>635827</v>
      </c>
      <c r="H31" s="10">
        <f>+H21+H29</f>
        <v>635827</v>
      </c>
      <c r="I31" s="10">
        <f>+I21+I29</f>
        <v>4358686.5199999996</v>
      </c>
      <c r="J31" s="10">
        <f>+J21+J29</f>
        <v>88169.2</v>
      </c>
      <c r="K31" s="10">
        <f>+K21+K29</f>
        <v>469688.88</v>
      </c>
      <c r="L31" s="11">
        <f>IFERROR(K31/H31,0)</f>
        <v>0.73870546548039007</v>
      </c>
      <c r="M31" s="12">
        <f>IFERROR(K31/I31,0)</f>
        <v>0.10775927056116898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8" ht="15" x14ac:dyDescent="0.25">
      <c r="B33" s="17" t="s">
        <v>19</v>
      </c>
      <c r="C33" s="17"/>
      <c r="D33" s="18"/>
      <c r="E33" s="19"/>
      <c r="F33" s="18"/>
      <c r="G33" s="18"/>
      <c r="H3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2023-07-29T17:06:22Z</dcterms:modified>
</cp:coreProperties>
</file>