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<sst xmlns="http://schemas.openxmlformats.org/spreadsheetml/2006/main" count="31" uniqueCount="31">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</sst>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topLeftCell="A19" zoomScaleNormal="100" workbookViewId="0">
      <selection activeCell="B33" sqref="B33:G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2170041802.8099999</v>
      </c>
      <c r="D4" s="13">
        <f>SUM(D6+D15)</f>
        <v>3450628278.9500003</v>
      </c>
      <c r="E4" s="13">
        <f>SUM(E6+E15)</f>
        <v>3245341137.3400002</v>
      </c>
      <c r="F4" s="13">
        <f>SUM(F6+F15)</f>
        <v>2375328944.4199996</v>
      </c>
      <c r="G4" s="13">
        <f>SUM(G6+G15)</f>
        <v>205287141.60999972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202391279.38</v>
      </c>
      <c r="D6" s="13">
        <f>SUM(D7:D13)</f>
        <v>3235976120.1100001</v>
      </c>
      <c r="E6" s="13">
        <f>SUM(E7:E13)</f>
        <v>3158602355.0599999</v>
      </c>
      <c r="F6" s="13">
        <f>SUM(F7:F13)</f>
        <v>279765044.42999983</v>
      </c>
      <c r="G6" s="18">
        <f>SUM(G7:G13)</f>
        <v>77373765.049999848</v>
      </c>
    </row>
    <row r="7" spans="1:7" x14ac:dyDescent="0.2">
      <c r="A7" s="3">
        <v>1110</v>
      </c>
      <c r="B7" s="7" t="s">
        <v>9</v>
      </c>
      <c r="C7" s="18">
        <v>166718862.69999999</v>
      </c>
      <c r="D7" s="18">
        <v>2477517450.8499999</v>
      </c>
      <c r="E7" s="18">
        <v>2400929351.5799999</v>
      </c>
      <c r="F7" s="18">
        <f>C7+D7-E7</f>
        <v>243306961.96999979</v>
      </c>
      <c r="G7" s="18">
        <f t="shared" ref="G7:G13" si="0">F7-C7</f>
        <v>76588099.269999802</v>
      </c>
    </row>
    <row r="8" spans="1:7" x14ac:dyDescent="0.2">
      <c r="A8" s="3">
        <v>1120</v>
      </c>
      <c r="B8" s="7" t="s">
        <v>10</v>
      </c>
      <c r="C8" s="18">
        <v>14386092.779999999</v>
      </c>
      <c r="D8" s="18">
        <v>707948679.45000005</v>
      </c>
      <c r="E8" s="18">
        <v>704352596.01999998</v>
      </c>
      <c r="F8" s="18">
        <f t="shared" ref="F8:F13" si="1">C8+D8-E8</f>
        <v>17982176.210000038</v>
      </c>
      <c r="G8" s="18">
        <f t="shared" si="0"/>
        <v>3596083.4300000388</v>
      </c>
    </row>
    <row r="9" spans="1:7" x14ac:dyDescent="0.2">
      <c r="A9" s="3">
        <v>1130</v>
      </c>
      <c r="B9" s="7" t="s">
        <v>11</v>
      </c>
      <c r="C9" s="18">
        <v>21303303.899999999</v>
      </c>
      <c r="D9" s="18">
        <v>50509989.810000002</v>
      </c>
      <c r="E9" s="18">
        <v>53320407.460000001</v>
      </c>
      <c r="F9" s="18">
        <f t="shared" si="1"/>
        <v>18492886.250000007</v>
      </c>
      <c r="G9" s="18">
        <f t="shared" si="0"/>
        <v>-2810417.6499999911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-16980</v>
      </c>
      <c r="D13" s="18">
        <v>0</v>
      </c>
      <c r="E13" s="18">
        <v>0</v>
      </c>
      <c r="F13" s="18">
        <f t="shared" si="1"/>
        <v>-16980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1967650523.4300001</v>
      </c>
      <c r="D15" s="13">
        <f>SUM(D16:D24)</f>
        <v>214652158.84</v>
      </c>
      <c r="E15" s="13">
        <f>SUM(E16:E24)</f>
        <v>86738782.280000001</v>
      </c>
      <c r="F15" s="13">
        <f>SUM(F16:F24)</f>
        <v>2095563899.9899998</v>
      </c>
      <c r="G15" s="13">
        <f>SUM(G16:G24)</f>
        <v>127913376.55999988</v>
      </c>
    </row>
    <row r="16" spans="1:7" x14ac:dyDescent="0.2">
      <c r="A16" s="3">
        <v>1210</v>
      </c>
      <c r="B16" s="7" t="s">
        <v>15</v>
      </c>
      <c r="C16" s="18">
        <v>3253460.37</v>
      </c>
      <c r="D16" s="18">
        <v>43437950.549999997</v>
      </c>
      <c r="E16" s="18">
        <v>43333813.020000003</v>
      </c>
      <c r="F16" s="18">
        <f>C16+D16-E16</f>
        <v>3357597.8999999911</v>
      </c>
      <c r="G16" s="18">
        <f t="shared" ref="G16:G24" si="2">F16-C16</f>
        <v>104137.52999999095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1838372185.2</v>
      </c>
      <c r="D18" s="19">
        <v>142725966.50999999</v>
      </c>
      <c r="E18" s="19">
        <v>7950493.1500000004</v>
      </c>
      <c r="F18" s="19">
        <f t="shared" si="3"/>
        <v>1973147658.5599999</v>
      </c>
      <c r="G18" s="19">
        <f t="shared" si="2"/>
        <v>134775473.3599999</v>
      </c>
    </row>
    <row r="19" spans="1:7" x14ac:dyDescent="0.2">
      <c r="A19" s="3">
        <v>1240</v>
      </c>
      <c r="B19" s="7" t="s">
        <v>18</v>
      </c>
      <c r="C19" s="18">
        <v>270894051.29000002</v>
      </c>
      <c r="D19" s="18">
        <v>26109303.100000001</v>
      </c>
      <c r="E19" s="18">
        <v>11458685.6</v>
      </c>
      <c r="F19" s="18">
        <f t="shared" si="3"/>
        <v>285544668.79000002</v>
      </c>
      <c r="G19" s="18">
        <f t="shared" si="2"/>
        <v>14650617.5</v>
      </c>
    </row>
    <row r="20" spans="1:7" x14ac:dyDescent="0.2">
      <c r="A20" s="3">
        <v>1250</v>
      </c>
      <c r="B20" s="7" t="s">
        <v>19</v>
      </c>
      <c r="C20" s="18">
        <v>10461028.68</v>
      </c>
      <c r="D20" s="18">
        <v>2313040</v>
      </c>
      <c r="E20" s="18">
        <v>0</v>
      </c>
      <c r="F20" s="18">
        <f t="shared" si="3"/>
        <v>12774068.68</v>
      </c>
      <c r="G20" s="18">
        <f t="shared" si="2"/>
        <v>2313040</v>
      </c>
    </row>
    <row r="21" spans="1:7" x14ac:dyDescent="0.2">
      <c r="A21" s="3">
        <v>1260</v>
      </c>
      <c r="B21" s="7" t="s">
        <v>20</v>
      </c>
      <c r="C21" s="18">
        <v>-156506109.09</v>
      </c>
      <c r="D21" s="18">
        <v>0</v>
      </c>
      <c r="E21" s="18">
        <v>23968341.829999998</v>
      </c>
      <c r="F21" s="18">
        <f t="shared" si="3"/>
        <v>-180474450.92000002</v>
      </c>
      <c r="G21" s="18">
        <f t="shared" si="2"/>
        <v>-23968341.830000013</v>
      </c>
    </row>
    <row r="22" spans="1:7" x14ac:dyDescent="0.2">
      <c r="A22" s="3">
        <v>1270</v>
      </c>
      <c r="B22" s="7" t="s">
        <v>21</v>
      </c>
      <c r="C22" s="18">
        <v>1175906.98</v>
      </c>
      <c r="D22" s="18">
        <v>65898.679999999993</v>
      </c>
      <c r="E22" s="18">
        <v>27448.68</v>
      </c>
      <c r="F22" s="18">
        <f t="shared" si="3"/>
        <v>1214356.98</v>
      </c>
      <c r="G22" s="18">
        <f t="shared" si="2"/>
        <v>38450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3" spans="2:6" ht="12" x14ac:dyDescent="0.2">
      <c r="B33" s="24" t="s">
        <v>27</v>
      </c>
      <c r="C33" s="25"/>
      <c r="D33" s="26"/>
      <c r="E33" s="26"/>
      <c r="F33" s="27" t="s">
        <v>28</v>
      </c>
    </row>
    <row r="34" spans="2:6" ht="12" x14ac:dyDescent="0.2">
      <c r="B34" s="24" t="s">
        <v>29</v>
      </c>
      <c r="C34" s="25"/>
      <c r="D34" s="26"/>
      <c r="E34" s="26"/>
      <c r="F34" s="27" t="s">
        <v>30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2021-03-01T16:10:04Z</cp:lastPrinted>
  <dcterms:created xsi:type="dcterms:W3CDTF">2014-02-09T04:04:15Z</dcterms:created>
  <dcterms:modified xsi:type="dcterms:W3CDTF">2021-03-01T16:24:10Z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