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. FINANCIERA 1ER. TRIM-2020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53" i="2" l="1"/>
  <c r="E52" i="2" s="1"/>
  <c r="D53" i="2"/>
  <c r="D52" i="2"/>
  <c r="E48" i="2"/>
  <c r="E47" i="2" s="1"/>
  <c r="D48" i="2"/>
  <c r="D47" i="2"/>
  <c r="D57" i="2" s="1"/>
  <c r="E40" i="2"/>
  <c r="D40" i="2"/>
  <c r="E36" i="2"/>
  <c r="E44" i="2" s="1"/>
  <c r="D36" i="2"/>
  <c r="D44" i="2" s="1"/>
  <c r="E16" i="2"/>
  <c r="D16" i="2"/>
  <c r="E5" i="2"/>
  <c r="E33" i="2" s="1"/>
  <c r="D5" i="2"/>
  <c r="D33" i="2" s="1"/>
  <c r="E57" i="2" l="1"/>
  <c r="E59" i="2" s="1"/>
  <c r="D59" i="2"/>
</calcChain>
</file>

<file path=xl/sharedStrings.xml><?xml version="1.0" encoding="utf-8"?>
<sst xmlns="http://schemas.openxmlformats.org/spreadsheetml/2006/main" count="69" uniqueCount="57">
  <si>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</si>
  <si>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</si>
  <si>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</si>
  <si>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</si>
  <si>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</si>
  <si>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</si>
  <si>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</si>
  <si>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</si>
  <si>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</si>
  <si>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</si>
  <si>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</si>
  <si>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</si>
  <si>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</si>
  <si>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</si>
  <si>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</si>
  <si>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</si>
  <si>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</si>
  <si>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</si>
  <si>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</si>
  <si>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</si>
  <si>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</si>
  <si>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</si>
  <si>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</si>
  <si>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</si>
  <si>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</si>
  <si>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</si>
  <si>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</si>
  <si>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</si>
  <si>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</si>
  <si>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</si>
  <si>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</si>
  <si>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</si>
  <si>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</si>
  <si>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</si>
  <si>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</si>
  <si>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</si>
  <si>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</si>
  <si>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</si>
  <si>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</si>
  <si>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</si>
  <si>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</si>
  <si>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</si>
  <si>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</si>
  <si>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</si>
  <si>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</si>
  <si>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</si>
  <si>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</si>
  <si>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</si>
  <si>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</si>
  <si>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</si>
  <si>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</si>
  <si>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C.P. HUMBERTO RAZO ARTEAGA</t>
  </si>
  <si>
    <t>TESORERO MUNICIPAL</t>
  </si>
  <si>
    <t>Municipio de Salamanca, Gto.
Estado de Flujos de Efectivo
Del  01  de  Enero  al  31  de  Marzo  del  2020</t>
  </si>
  <si>
    <t>LIC. MARIA BEATRIZ HERNANDEZ CRUZ</t>
  </si>
  <si>
    <t>PRESIDENTE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</si>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</sst>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8" fillId="0" borderId="0" xfId="8" applyFont="1" applyFill="1" applyBorder="1" applyAlignment="1" applyProtection="1">
      <alignment horizontal="center" vertical="top" wrapText="1"/>
      <protection locked="0"/>
    </xf>
    <xf numFmtId="4" fontId="8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8" fillId="0" borderId="0" xfId="8" applyNumberFormat="1" applyFont="1" applyFill="1" applyBorder="1" applyAlignment="1" applyProtection="1">
      <alignment horizontal="center" vertical="top" wrapText="1"/>
      <protection locked="0"/>
    </xf>
    <xf numFmtId="4" fontId="8" fillId="0" borderId="2" xfId="8" applyNumberFormat="1" applyFont="1" applyFill="1" applyBorder="1" applyAlignment="1" applyProtection="1">
      <alignment vertical="top" wrapText="1"/>
      <protection locked="0"/>
    </xf>
    <xf numFmtId="4" fontId="1" fillId="0" borderId="2" xfId="8" applyNumberFormat="1" applyFont="1" applyFill="1" applyBorder="1" applyAlignment="1" applyProtection="1">
      <alignment vertical="top" wrapText="1"/>
      <protection locked="0"/>
    </xf>
  </cellXfs>
  <cellStyles count="36">
    <cellStyle name="Euro" xfId="1"/>
    <cellStyle name="Millares 2" xfId="2"/>
    <cellStyle name="Millares 2 2" xfId="3"/>
    <cellStyle name="Millares 2 2 2" xfId="32"/>
    <cellStyle name="Millares 2 2 3" xfId="27"/>
    <cellStyle name="Millares 2 2 4" xfId="22"/>
    <cellStyle name="Millares 2 2 5" xfId="17"/>
    <cellStyle name="Millares 2 3" xfId="4"/>
    <cellStyle name="Millares 2 3 2" xfId="33"/>
    <cellStyle name="Millares 2 3 3" xfId="28"/>
    <cellStyle name="Millares 2 3 4" xfId="23"/>
    <cellStyle name="Millares 2 3 5" xfId="18"/>
    <cellStyle name="Millares 2 4" xfId="31"/>
    <cellStyle name="Millares 2 5" xfId="26"/>
    <cellStyle name="Millares 2 6" xfId="21"/>
    <cellStyle name="Millares 2 7" xfId="16"/>
    <cellStyle name="Millares 3" xfId="5"/>
    <cellStyle name="Millares 3 2" xfId="34"/>
    <cellStyle name="Millares 3 3" xfId="29"/>
    <cellStyle name="Millares 3 4" xfId="24"/>
    <cellStyle name="Millares 3 5" xfId="19"/>
    <cellStyle name="Moneda 2" xfId="6"/>
    <cellStyle name="Moneda 2 2" xfId="35"/>
    <cellStyle name="Moneda 2 3" xfId="30"/>
    <cellStyle name="Moneda 2 4" xfId="25"/>
    <cellStyle name="Moneda 2 5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activeCell="C5" sqref="C5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5.1640625" style="3" bestFit="1" customWidth="1"/>
    <col min="7" max="16384" width="12" style="3"/>
  </cols>
  <sheetData>
    <row r="1" spans="1:6" ht="39.950000000000003" customHeight="1" x14ac:dyDescent="0.2">
      <c r="A1" s="27" t="s">
        <v>53</v>
      </c>
      <c r="B1" s="28"/>
      <c r="C1" s="28"/>
      <c r="D1" s="28"/>
      <c r="E1" s="29"/>
    </row>
    <row r="2" spans="1:6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6" ht="15" customHeight="1" x14ac:dyDescent="0.2">
      <c r="A3" s="4"/>
      <c r="C3" s="5"/>
      <c r="D3" s="5"/>
      <c r="E3" s="6"/>
    </row>
    <row r="4" spans="1:6" x14ac:dyDescent="0.2">
      <c r="A4" s="7" t="s">
        <v>1</v>
      </c>
      <c r="C4" s="8"/>
      <c r="D4" s="9"/>
      <c r="E4" s="10"/>
    </row>
    <row r="5" spans="1:6" ht="12.75" x14ac:dyDescent="0.2">
      <c r="A5" s="4"/>
      <c r="B5" s="11" t="s">
        <v>2</v>
      </c>
      <c r="C5" s="12"/>
      <c r="D5" s="24">
        <f>SUM(D6:D15)</f>
        <v>231634650.20999998</v>
      </c>
      <c r="E5" s="33">
        <f>SUM(E6:E15)</f>
        <v>878456844.70000005</v>
      </c>
      <c r="F5" s="26" t="s">
        <v>56</v>
      </c>
    </row>
    <row r="6" spans="1:6" ht="12.75" x14ac:dyDescent="0.2">
      <c r="A6" s="22">
        <v>4110</v>
      </c>
      <c r="C6" s="13" t="s">
        <v>3</v>
      </c>
      <c r="D6" s="25">
        <v>69478642.870000005</v>
      </c>
      <c r="E6" s="34">
        <v>101664746.48</v>
      </c>
    </row>
    <row r="7" spans="1:6" ht="12.75" x14ac:dyDescent="0.2">
      <c r="A7" s="22">
        <v>4120</v>
      </c>
      <c r="C7" s="13" t="s">
        <v>4</v>
      </c>
      <c r="D7" s="25">
        <v>0</v>
      </c>
      <c r="E7" s="34">
        <v>0</v>
      </c>
    </row>
    <row r="8" spans="1:6" ht="12.75" x14ac:dyDescent="0.2">
      <c r="A8" s="22">
        <v>4130</v>
      </c>
      <c r="C8" s="13" t="s">
        <v>42</v>
      </c>
      <c r="D8" s="25">
        <v>0</v>
      </c>
      <c r="E8" s="34">
        <v>0</v>
      </c>
    </row>
    <row r="9" spans="1:6" ht="12.75" x14ac:dyDescent="0.2">
      <c r="A9" s="22">
        <v>4140</v>
      </c>
      <c r="C9" s="13" t="s">
        <v>5</v>
      </c>
      <c r="D9" s="25">
        <v>15661489.039999999</v>
      </c>
      <c r="E9" s="34">
        <v>64805976.390000001</v>
      </c>
    </row>
    <row r="10" spans="1:6" ht="12.75" x14ac:dyDescent="0.2">
      <c r="A10" s="22">
        <v>4150</v>
      </c>
      <c r="C10" s="13" t="s">
        <v>43</v>
      </c>
      <c r="D10" s="25">
        <v>458504.61</v>
      </c>
      <c r="E10" s="34">
        <v>13007929.68</v>
      </c>
    </row>
    <row r="11" spans="1:6" ht="12.75" x14ac:dyDescent="0.2">
      <c r="A11" s="22">
        <v>4160</v>
      </c>
      <c r="C11" s="13" t="s">
        <v>44</v>
      </c>
      <c r="D11" s="25">
        <v>1648655.25</v>
      </c>
      <c r="E11" s="34">
        <v>26265912.670000002</v>
      </c>
    </row>
    <row r="12" spans="1:6" ht="12.75" x14ac:dyDescent="0.2">
      <c r="A12" s="22">
        <v>4170</v>
      </c>
      <c r="C12" s="13" t="s">
        <v>45</v>
      </c>
      <c r="D12" s="25">
        <v>0</v>
      </c>
      <c r="E12" s="34">
        <v>0</v>
      </c>
    </row>
    <row r="13" spans="1:6" ht="22.5" x14ac:dyDescent="0.2">
      <c r="A13" s="22">
        <v>4210</v>
      </c>
      <c r="C13" s="13" t="s">
        <v>46</v>
      </c>
      <c r="D13" s="25">
        <v>144387358.44</v>
      </c>
      <c r="E13" s="34">
        <v>672712279.48000002</v>
      </c>
    </row>
    <row r="14" spans="1:6" ht="12.75" x14ac:dyDescent="0.2">
      <c r="A14" s="22">
        <v>4220</v>
      </c>
      <c r="C14" s="13" t="s">
        <v>47</v>
      </c>
      <c r="D14" s="25">
        <v>0</v>
      </c>
      <c r="E14" s="34">
        <v>0</v>
      </c>
    </row>
    <row r="15" spans="1:6" ht="12.75" x14ac:dyDescent="0.2">
      <c r="A15" s="22" t="s">
        <v>48</v>
      </c>
      <c r="C15" s="13" t="s">
        <v>6</v>
      </c>
      <c r="D15" s="25">
        <v>0</v>
      </c>
      <c r="E15" s="34">
        <v>0</v>
      </c>
    </row>
    <row r="16" spans="1:6" ht="12.75" x14ac:dyDescent="0.2">
      <c r="A16" s="22" t="s">
        <v>49</v>
      </c>
      <c r="B16" s="11" t="s">
        <v>7</v>
      </c>
      <c r="C16" s="12"/>
      <c r="D16" s="24">
        <f>SUM(D17:D32)</f>
        <v>119620639.55000001</v>
      </c>
      <c r="E16" s="33">
        <f>SUM(E17:E32)</f>
        <v>664678532.71999991</v>
      </c>
      <c r="F16" s="26" t="s">
        <v>56</v>
      </c>
    </row>
    <row r="17" spans="1:5" ht="12.75" x14ac:dyDescent="0.2">
      <c r="A17" s="22">
        <v>5110</v>
      </c>
      <c r="C17" s="13" t="s">
        <v>8</v>
      </c>
      <c r="D17" s="25">
        <v>59147198.310000002</v>
      </c>
      <c r="E17" s="34">
        <v>264142761.31999999</v>
      </c>
    </row>
    <row r="18" spans="1:5" ht="12.75" x14ac:dyDescent="0.2">
      <c r="A18" s="22">
        <v>5120</v>
      </c>
      <c r="C18" s="13" t="s">
        <v>9</v>
      </c>
      <c r="D18" s="25">
        <v>11331686.460000001</v>
      </c>
      <c r="E18" s="34">
        <v>88571650.810000002</v>
      </c>
    </row>
    <row r="19" spans="1:5" ht="12.75" x14ac:dyDescent="0.2">
      <c r="A19" s="22">
        <v>5130</v>
      </c>
      <c r="C19" s="13" t="s">
        <v>10</v>
      </c>
      <c r="D19" s="25">
        <v>27186131.02</v>
      </c>
      <c r="E19" s="34">
        <v>225015930.38999999</v>
      </c>
    </row>
    <row r="20" spans="1:5" ht="12.75" x14ac:dyDescent="0.2">
      <c r="A20" s="22">
        <v>5210</v>
      </c>
      <c r="C20" s="13" t="s">
        <v>11</v>
      </c>
      <c r="D20" s="25">
        <v>601309.52</v>
      </c>
      <c r="E20" s="34">
        <v>1000000</v>
      </c>
    </row>
    <row r="21" spans="1:5" ht="12.75" x14ac:dyDescent="0.2">
      <c r="A21" s="22">
        <v>5220</v>
      </c>
      <c r="C21" s="13" t="s">
        <v>12</v>
      </c>
      <c r="D21" s="25">
        <v>9017880.6400000006</v>
      </c>
      <c r="E21" s="34">
        <v>46754532.719999999</v>
      </c>
    </row>
    <row r="22" spans="1:5" ht="12.75" x14ac:dyDescent="0.2">
      <c r="A22" s="22">
        <v>5230</v>
      </c>
      <c r="C22" s="13" t="s">
        <v>13</v>
      </c>
      <c r="D22" s="25">
        <v>0</v>
      </c>
      <c r="E22" s="34">
        <v>2683693.65</v>
      </c>
    </row>
    <row r="23" spans="1:5" ht="12.75" x14ac:dyDescent="0.2">
      <c r="A23" s="22">
        <v>5240</v>
      </c>
      <c r="C23" s="13" t="s">
        <v>14</v>
      </c>
      <c r="D23" s="25">
        <v>8728332.0600000005</v>
      </c>
      <c r="E23" s="34">
        <v>13659607.42</v>
      </c>
    </row>
    <row r="24" spans="1:5" ht="12.75" x14ac:dyDescent="0.2">
      <c r="A24" s="22">
        <v>5250</v>
      </c>
      <c r="C24" s="13" t="s">
        <v>15</v>
      </c>
      <c r="D24" s="25">
        <v>0</v>
      </c>
      <c r="E24" s="34">
        <v>0</v>
      </c>
    </row>
    <row r="25" spans="1:5" ht="12.75" x14ac:dyDescent="0.2">
      <c r="A25" s="22">
        <v>5260</v>
      </c>
      <c r="C25" s="13" t="s">
        <v>16</v>
      </c>
      <c r="D25" s="25">
        <v>0</v>
      </c>
      <c r="E25" s="34">
        <v>0</v>
      </c>
    </row>
    <row r="26" spans="1:5" ht="12.75" x14ac:dyDescent="0.2">
      <c r="A26" s="22">
        <v>5270</v>
      </c>
      <c r="C26" s="13" t="s">
        <v>17</v>
      </c>
      <c r="D26" s="25">
        <v>0</v>
      </c>
      <c r="E26" s="34">
        <v>0</v>
      </c>
    </row>
    <row r="27" spans="1:5" ht="12.75" x14ac:dyDescent="0.2">
      <c r="A27" s="22">
        <v>5280</v>
      </c>
      <c r="C27" s="13" t="s">
        <v>18</v>
      </c>
      <c r="D27" s="25">
        <v>0</v>
      </c>
      <c r="E27" s="34">
        <v>0</v>
      </c>
    </row>
    <row r="28" spans="1:5" ht="12.75" x14ac:dyDescent="0.2">
      <c r="A28" s="22">
        <v>5290</v>
      </c>
      <c r="C28" s="13" t="s">
        <v>19</v>
      </c>
      <c r="D28" s="25">
        <v>0</v>
      </c>
      <c r="E28" s="34">
        <v>0</v>
      </c>
    </row>
    <row r="29" spans="1:5" ht="12.75" x14ac:dyDescent="0.2">
      <c r="A29" s="22">
        <v>5310</v>
      </c>
      <c r="C29" s="13" t="s">
        <v>20</v>
      </c>
      <c r="D29" s="25">
        <v>0</v>
      </c>
      <c r="E29" s="34">
        <v>0</v>
      </c>
    </row>
    <row r="30" spans="1:5" ht="12.75" x14ac:dyDescent="0.2">
      <c r="A30" s="22">
        <v>5320</v>
      </c>
      <c r="C30" s="13" t="s">
        <v>21</v>
      </c>
      <c r="D30" s="25">
        <v>0</v>
      </c>
      <c r="E30" s="34">
        <v>0</v>
      </c>
    </row>
    <row r="31" spans="1:5" ht="12.75" x14ac:dyDescent="0.2">
      <c r="A31" s="22">
        <v>5330</v>
      </c>
      <c r="C31" s="13" t="s">
        <v>22</v>
      </c>
      <c r="D31" s="25">
        <v>1303680.6399999999</v>
      </c>
      <c r="E31" s="34">
        <v>11962365.4</v>
      </c>
    </row>
    <row r="32" spans="1:5" ht="12.75" x14ac:dyDescent="0.2">
      <c r="A32" s="22" t="s">
        <v>48</v>
      </c>
      <c r="C32" s="13" t="s">
        <v>23</v>
      </c>
      <c r="D32" s="25">
        <v>2304420.9</v>
      </c>
      <c r="E32" s="34">
        <v>10887991.01</v>
      </c>
    </row>
    <row r="33" spans="1:6" ht="12.75" x14ac:dyDescent="0.2">
      <c r="A33" s="14" t="s">
        <v>24</v>
      </c>
      <c r="C33" s="15"/>
      <c r="D33" s="24">
        <f>D5-D16</f>
        <v>112014010.65999997</v>
      </c>
      <c r="E33" s="33">
        <f>E5-E16</f>
        <v>213778311.98000014</v>
      </c>
      <c r="F33" s="26" t="s">
        <v>56</v>
      </c>
    </row>
    <row r="34" spans="1:6" ht="12.75" x14ac:dyDescent="0.2">
      <c r="A34" s="16"/>
      <c r="C34" s="15"/>
      <c r="D34" s="24"/>
      <c r="E34" s="33"/>
    </row>
    <row r="35" spans="1:6" ht="12.75" x14ac:dyDescent="0.2">
      <c r="A35" s="7" t="s">
        <v>25</v>
      </c>
      <c r="C35" s="8"/>
      <c r="D35" s="25"/>
      <c r="E35" s="34"/>
    </row>
    <row r="36" spans="1:6" ht="12.75" x14ac:dyDescent="0.2">
      <c r="A36" s="4"/>
      <c r="B36" s="11" t="s">
        <v>2</v>
      </c>
      <c r="C36" s="12"/>
      <c r="D36" s="24">
        <f>SUM(D37:D39)</f>
        <v>0</v>
      </c>
      <c r="E36" s="33">
        <f>SUM(E37:E39)</f>
        <v>-90002</v>
      </c>
    </row>
    <row r="37" spans="1:6" ht="12.75" x14ac:dyDescent="0.2">
      <c r="A37" s="4"/>
      <c r="C37" s="13" t="s">
        <v>26</v>
      </c>
      <c r="D37" s="25">
        <v>0</v>
      </c>
      <c r="E37" s="34">
        <v>0</v>
      </c>
    </row>
    <row r="38" spans="1:6" ht="12.75" x14ac:dyDescent="0.2">
      <c r="A38" s="4"/>
      <c r="C38" s="13" t="s">
        <v>27</v>
      </c>
      <c r="D38" s="25">
        <v>0</v>
      </c>
      <c r="E38" s="34">
        <v>0</v>
      </c>
    </row>
    <row r="39" spans="1:6" ht="12.75" x14ac:dyDescent="0.2">
      <c r="A39" s="4"/>
      <c r="C39" s="13" t="s">
        <v>28</v>
      </c>
      <c r="D39" s="25">
        <v>0</v>
      </c>
      <c r="E39" s="34">
        <v>-90002</v>
      </c>
    </row>
    <row r="40" spans="1:6" ht="12.75" x14ac:dyDescent="0.2">
      <c r="A40" s="4"/>
      <c r="B40" s="11" t="s">
        <v>7</v>
      </c>
      <c r="C40" s="12"/>
      <c r="D40" s="24">
        <f>SUM(D41:D43)</f>
        <v>62647073.900000006</v>
      </c>
      <c r="E40" s="33">
        <f>SUM(E41:E43)</f>
        <v>132014405.17</v>
      </c>
    </row>
    <row r="41" spans="1:6" ht="12.75" x14ac:dyDescent="0.2">
      <c r="A41" s="22">
        <v>1230</v>
      </c>
      <c r="C41" s="13" t="s">
        <v>26</v>
      </c>
      <c r="D41" s="25">
        <v>63927234.880000003</v>
      </c>
      <c r="E41" s="34">
        <v>127397202.03</v>
      </c>
    </row>
    <row r="42" spans="1:6" ht="12.75" x14ac:dyDescent="0.2">
      <c r="A42" s="22" t="s">
        <v>50</v>
      </c>
      <c r="C42" s="13" t="s">
        <v>27</v>
      </c>
      <c r="D42" s="25">
        <v>1809600</v>
      </c>
      <c r="E42" s="34">
        <v>4515931.5999999996</v>
      </c>
    </row>
    <row r="43" spans="1:6" ht="12.75" x14ac:dyDescent="0.2">
      <c r="A43" s="4"/>
      <c r="C43" s="13" t="s">
        <v>29</v>
      </c>
      <c r="D43" s="25">
        <v>-3089760.98</v>
      </c>
      <c r="E43" s="34">
        <v>101271.54</v>
      </c>
      <c r="F43" s="26" t="s">
        <v>56</v>
      </c>
    </row>
    <row r="44" spans="1:6" ht="12.75" x14ac:dyDescent="0.2">
      <c r="A44" s="14" t="s">
        <v>30</v>
      </c>
      <c r="C44" s="15"/>
      <c r="D44" s="24">
        <f>D36-D40</f>
        <v>-62647073.900000006</v>
      </c>
      <c r="E44" s="33">
        <f>E36-E40</f>
        <v>-132104407.17</v>
      </c>
    </row>
    <row r="45" spans="1:6" ht="12.75" x14ac:dyDescent="0.2">
      <c r="A45" s="16"/>
      <c r="C45" s="15"/>
      <c r="D45" s="24"/>
      <c r="E45" s="33"/>
    </row>
    <row r="46" spans="1:6" ht="12.75" x14ac:dyDescent="0.2">
      <c r="A46" s="7" t="s">
        <v>31</v>
      </c>
      <c r="C46" s="8"/>
      <c r="D46" s="25"/>
      <c r="E46" s="34"/>
    </row>
    <row r="47" spans="1:6" ht="12.75" x14ac:dyDescent="0.2">
      <c r="A47" s="4"/>
      <c r="B47" s="11" t="s">
        <v>2</v>
      </c>
      <c r="C47" s="12"/>
      <c r="D47" s="24">
        <f>SUM(D48+D51)</f>
        <v>13966780.419999998</v>
      </c>
      <c r="E47" s="33">
        <f>SUM(E48+E51)</f>
        <v>9621302.209999999</v>
      </c>
    </row>
    <row r="48" spans="1:6" ht="12.75" x14ac:dyDescent="0.2">
      <c r="A48" s="4"/>
      <c r="C48" s="13" t="s">
        <v>32</v>
      </c>
      <c r="D48" s="25">
        <f>SUM(D49:D50)</f>
        <v>-13943165.91</v>
      </c>
      <c r="E48" s="34">
        <f>SUM(E49:E50)</f>
        <v>-11879012.029999999</v>
      </c>
    </row>
    <row r="49" spans="1:5" ht="12.75" x14ac:dyDescent="0.2">
      <c r="A49" s="22">
        <v>2233</v>
      </c>
      <c r="C49" s="17" t="s">
        <v>33</v>
      </c>
      <c r="D49" s="25">
        <v>-13943165.91</v>
      </c>
      <c r="E49" s="34">
        <v>-11879012.029999999</v>
      </c>
    </row>
    <row r="50" spans="1:5" ht="12.75" x14ac:dyDescent="0.2">
      <c r="A50" s="22">
        <v>2234</v>
      </c>
      <c r="C50" s="17" t="s">
        <v>34</v>
      </c>
      <c r="D50" s="25">
        <v>0</v>
      </c>
      <c r="E50" s="34">
        <v>0</v>
      </c>
    </row>
    <row r="51" spans="1:5" ht="12.75" x14ac:dyDescent="0.2">
      <c r="A51" s="4"/>
      <c r="C51" s="13" t="s">
        <v>35</v>
      </c>
      <c r="D51" s="25">
        <v>27909946.329999998</v>
      </c>
      <c r="E51" s="34">
        <v>21500314.239999998</v>
      </c>
    </row>
    <row r="52" spans="1:5" ht="12.75" x14ac:dyDescent="0.2">
      <c r="A52" s="4"/>
      <c r="B52" s="11" t="s">
        <v>7</v>
      </c>
      <c r="C52" s="12"/>
      <c r="D52" s="24">
        <f>SUM(D53+D56)</f>
        <v>28763903.300000001</v>
      </c>
      <c r="E52" s="33">
        <f>SUM(E53+E56)</f>
        <v>46013443.5</v>
      </c>
    </row>
    <row r="53" spans="1:5" ht="12.75" x14ac:dyDescent="0.2">
      <c r="A53" s="4"/>
      <c r="C53" s="13" t="s">
        <v>36</v>
      </c>
      <c r="D53" s="25">
        <f>SUM(D54:D55)</f>
        <v>-10620521.91</v>
      </c>
      <c r="E53" s="34">
        <f>SUM(E54:E55)</f>
        <v>1410404.76</v>
      </c>
    </row>
    <row r="54" spans="1:5" ht="12.75" x14ac:dyDescent="0.2">
      <c r="A54" s="4"/>
      <c r="C54" s="17" t="s">
        <v>33</v>
      </c>
      <c r="D54" s="25">
        <v>-10620521.91</v>
      </c>
      <c r="E54" s="34">
        <v>1410404.76</v>
      </c>
    </row>
    <row r="55" spans="1:5" ht="12.75" x14ac:dyDescent="0.2">
      <c r="A55" s="4"/>
      <c r="C55" s="17" t="s">
        <v>34</v>
      </c>
      <c r="D55" s="25">
        <v>0</v>
      </c>
      <c r="E55" s="34">
        <v>0</v>
      </c>
    </row>
    <row r="56" spans="1:5" ht="12.75" x14ac:dyDescent="0.2">
      <c r="A56" s="4"/>
      <c r="C56" s="13" t="s">
        <v>37</v>
      </c>
      <c r="D56" s="25">
        <v>39384425.210000001</v>
      </c>
      <c r="E56" s="34">
        <v>44603038.740000002</v>
      </c>
    </row>
    <row r="57" spans="1:5" ht="12.75" x14ac:dyDescent="0.2">
      <c r="A57" s="14" t="s">
        <v>38</v>
      </c>
      <c r="C57" s="15"/>
      <c r="D57" s="24">
        <f>D47-D52</f>
        <v>-14797122.880000003</v>
      </c>
      <c r="E57" s="33">
        <f>E47-E52</f>
        <v>-36392141.289999999</v>
      </c>
    </row>
    <row r="58" spans="1:5" ht="12.75" x14ac:dyDescent="0.2">
      <c r="A58" s="16"/>
      <c r="C58" s="15"/>
      <c r="D58" s="24"/>
      <c r="E58" s="33"/>
    </row>
    <row r="59" spans="1:5" ht="12.75" x14ac:dyDescent="0.2">
      <c r="A59" s="14" t="s">
        <v>39</v>
      </c>
      <c r="C59" s="15"/>
      <c r="D59" s="24">
        <f>D57+D44+D33</f>
        <v>34569813.879999965</v>
      </c>
      <c r="E59" s="33">
        <f>E57+E44+E33</f>
        <v>45281763.52000013</v>
      </c>
    </row>
    <row r="60" spans="1:5" ht="12.75" x14ac:dyDescent="0.2">
      <c r="A60" s="16"/>
      <c r="C60" s="15"/>
      <c r="D60" s="24"/>
      <c r="E60" s="33"/>
    </row>
    <row r="61" spans="1:5" ht="12.75" x14ac:dyDescent="0.2">
      <c r="A61" s="14" t="s">
        <v>40</v>
      </c>
      <c r="C61" s="15"/>
      <c r="D61" s="24">
        <v>166718862.69999999</v>
      </c>
      <c r="E61" s="33">
        <v>119924811.62</v>
      </c>
    </row>
    <row r="62" spans="1:5" ht="12.75" x14ac:dyDescent="0.2">
      <c r="A62" s="14" t="s">
        <v>41</v>
      </c>
      <c r="C62" s="15"/>
      <c r="D62" s="24">
        <v>201288676.58000001</v>
      </c>
      <c r="E62" s="33">
        <v>166718862.69999999</v>
      </c>
    </row>
    <row r="63" spans="1:5" x14ac:dyDescent="0.2">
      <c r="A63" s="18"/>
      <c r="B63" s="19"/>
      <c r="C63" s="20"/>
      <c r="D63" s="20"/>
      <c r="E63" s="21"/>
    </row>
    <row r="70" spans="3:5" ht="12.75" x14ac:dyDescent="0.2">
      <c r="C70" s="23" t="s">
        <v>51</v>
      </c>
      <c r="D70" s="32" t="s">
        <v>54</v>
      </c>
      <c r="E70" s="32"/>
    </row>
    <row r="71" spans="3:5" ht="12.75" x14ac:dyDescent="0.2">
      <c r="C71" s="23" t="s">
        <v>52</v>
      </c>
      <c r="D71" s="32" t="s">
        <v>55</v>
      </c>
      <c r="E71" s="32"/>
    </row>
  </sheetData>
  <sheetProtection formatCells="0" formatColumns="0" formatRows="0" autoFilter="0"/>
  <mergeCells count="4">
    <mergeCell ref="A1:E1"/>
    <mergeCell ref="A2:C2"/>
    <mergeCell ref="D70:E70"/>
    <mergeCell ref="D71:E71"/>
  </mergeCells>
  <pageMargins left="0.51181102362204722" right="0.31496062992125984" top="0.55118110236220474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revision/>
  <cp:lastPrinted>2020-04-29T03:10:17Z</cp:lastPrinted>
  <dcterms:created xsi:type="dcterms:W3CDTF">2012-12-11T20:31:36Z</dcterms:created>
  <dcterms:modified xsi:type="dcterms:W3CDTF">2020-04-29T14:14:05Z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